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\OneDrive\Desktop\12-30-2022\"/>
    </mc:Choice>
  </mc:AlternateContent>
  <xr:revisionPtr revIDLastSave="0" documentId="8_{788135BD-F0DC-4960-888F-9020DA38EFBC}" xr6:coauthVersionLast="47" xr6:coauthVersionMax="47" xr10:uidLastSave="{00000000-0000-0000-0000-000000000000}"/>
  <bookViews>
    <workbookView xWindow="32010" yWindow="2565" windowWidth="32550" windowHeight="15885" xr2:uid="{6FD311FF-02D1-42B9-9389-4D9BBAB5DE13}"/>
  </bookViews>
  <sheets>
    <sheet name="Sheet1" sheetId="1" r:id="rId1"/>
  </sheets>
  <definedNames>
    <definedName name="ken">Sheet1!#REF!</definedName>
    <definedName name="pairing_">Sheet1!#REF!</definedName>
    <definedName name="PAP1_">Sheet1!#REF!</definedName>
    <definedName name="pap2_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A729" i="1" l="1"/>
  <c r="CZ729" i="1"/>
  <c r="CY729" i="1"/>
  <c r="CX729" i="1"/>
  <c r="CW729" i="1"/>
  <c r="CV729" i="1"/>
  <c r="CU729" i="1"/>
  <c r="CT729" i="1"/>
  <c r="CS729" i="1"/>
  <c r="CR729" i="1"/>
  <c r="CQ729" i="1"/>
  <c r="CP729" i="1"/>
  <c r="CO729" i="1"/>
  <c r="CN729" i="1"/>
  <c r="CM729" i="1"/>
  <c r="CL729" i="1"/>
  <c r="CK729" i="1"/>
  <c r="CJ729" i="1"/>
  <c r="CI729" i="1"/>
  <c r="CH729" i="1"/>
  <c r="CG729" i="1"/>
  <c r="CF729" i="1"/>
  <c r="CE729" i="1"/>
  <c r="CD729" i="1"/>
  <c r="CC729" i="1"/>
  <c r="CB729" i="1"/>
  <c r="CA729" i="1"/>
  <c r="BZ729" i="1"/>
  <c r="BY729" i="1"/>
  <c r="BX729" i="1"/>
  <c r="BW729" i="1"/>
  <c r="BV729" i="1"/>
  <c r="BU729" i="1"/>
  <c r="BT729" i="1"/>
  <c r="BS729" i="1"/>
  <c r="BR729" i="1"/>
  <c r="BM729" i="1"/>
  <c r="BL729" i="1"/>
  <c r="BK729" i="1"/>
  <c r="BJ729" i="1"/>
  <c r="BI729" i="1"/>
  <c r="BH729" i="1"/>
  <c r="BG729" i="1"/>
  <c r="BF729" i="1"/>
  <c r="BE729" i="1"/>
  <c r="BD729" i="1"/>
  <c r="BC729" i="1"/>
  <c r="BB729" i="1"/>
  <c r="BA729" i="1"/>
  <c r="AZ729" i="1"/>
  <c r="AY729" i="1"/>
  <c r="AX729" i="1"/>
  <c r="AW729" i="1"/>
  <c r="AV729" i="1"/>
  <c r="AU729" i="1"/>
  <c r="AT729" i="1"/>
  <c r="AS729" i="1"/>
  <c r="AR729" i="1"/>
  <c r="AQ729" i="1"/>
  <c r="AP729" i="1"/>
  <c r="AO729" i="1"/>
  <c r="AN729" i="1"/>
  <c r="AM729" i="1"/>
  <c r="AL729" i="1"/>
  <c r="AI729" i="1"/>
  <c r="AH729" i="1"/>
  <c r="BP729" i="1" s="1"/>
  <c r="AG729" i="1"/>
  <c r="BO729" i="1" s="1"/>
  <c r="AF729" i="1"/>
  <c r="BN729" i="1" s="1"/>
  <c r="AE729" i="1"/>
  <c r="DA728" i="1"/>
  <c r="CZ728" i="1"/>
  <c r="CY728" i="1"/>
  <c r="CX728" i="1"/>
  <c r="CW728" i="1"/>
  <c r="CV728" i="1"/>
  <c r="CU728" i="1"/>
  <c r="CT728" i="1"/>
  <c r="CS728" i="1"/>
  <c r="CR728" i="1"/>
  <c r="CQ728" i="1"/>
  <c r="CP728" i="1"/>
  <c r="CO728" i="1"/>
  <c r="CN728" i="1"/>
  <c r="CM728" i="1"/>
  <c r="CL728" i="1"/>
  <c r="CK728" i="1"/>
  <c r="CJ728" i="1"/>
  <c r="CI728" i="1"/>
  <c r="CH728" i="1"/>
  <c r="CG728" i="1"/>
  <c r="CF728" i="1"/>
  <c r="CE728" i="1"/>
  <c r="CD728" i="1"/>
  <c r="CC728" i="1"/>
  <c r="CB728" i="1"/>
  <c r="CA728" i="1"/>
  <c r="BZ728" i="1"/>
  <c r="BY728" i="1"/>
  <c r="BX728" i="1"/>
  <c r="BW728" i="1"/>
  <c r="BV728" i="1"/>
  <c r="BQ728" i="1"/>
  <c r="BP728" i="1"/>
  <c r="BO728" i="1"/>
  <c r="BN728" i="1"/>
  <c r="BM728" i="1"/>
  <c r="BL728" i="1"/>
  <c r="BK728" i="1"/>
  <c r="BJ728" i="1"/>
  <c r="BI728" i="1"/>
  <c r="BH728" i="1"/>
  <c r="BG728" i="1"/>
  <c r="BF728" i="1"/>
  <c r="BE728" i="1"/>
  <c r="BD728" i="1"/>
  <c r="BC728" i="1"/>
  <c r="BB728" i="1"/>
  <c r="BA728" i="1"/>
  <c r="AZ728" i="1"/>
  <c r="AY728" i="1"/>
  <c r="AX728" i="1"/>
  <c r="AW728" i="1"/>
  <c r="AV728" i="1"/>
  <c r="AU728" i="1"/>
  <c r="AT728" i="1"/>
  <c r="AS728" i="1"/>
  <c r="AR728" i="1"/>
  <c r="AQ728" i="1"/>
  <c r="AP728" i="1"/>
  <c r="AO728" i="1"/>
  <c r="AN728" i="1"/>
  <c r="AM728" i="1"/>
  <c r="AL728" i="1"/>
  <c r="AI728" i="1"/>
  <c r="BU728" i="1" s="1"/>
  <c r="AH728" i="1"/>
  <c r="BT728" i="1" s="1"/>
  <c r="AG728" i="1"/>
  <c r="BS728" i="1" s="1"/>
  <c r="AF728" i="1"/>
  <c r="AE728" i="1"/>
  <c r="CW727" i="1"/>
  <c r="CV727" i="1"/>
  <c r="CU727" i="1"/>
  <c r="CT727" i="1"/>
  <c r="CS727" i="1"/>
  <c r="CR727" i="1"/>
  <c r="CQ727" i="1"/>
  <c r="CP727" i="1"/>
  <c r="CO727" i="1"/>
  <c r="CN727" i="1"/>
  <c r="CM727" i="1"/>
  <c r="CL727" i="1"/>
  <c r="CK727" i="1"/>
  <c r="CJ727" i="1"/>
  <c r="CI727" i="1"/>
  <c r="CH727" i="1"/>
  <c r="CG727" i="1"/>
  <c r="CF727" i="1"/>
  <c r="CE727" i="1"/>
  <c r="CD727" i="1"/>
  <c r="CC727" i="1"/>
  <c r="CB727" i="1"/>
  <c r="CA727" i="1"/>
  <c r="BZ727" i="1"/>
  <c r="BY727" i="1"/>
  <c r="BX727" i="1"/>
  <c r="BW727" i="1"/>
  <c r="BV727" i="1"/>
  <c r="BU727" i="1"/>
  <c r="BT727" i="1"/>
  <c r="BS727" i="1"/>
  <c r="BR727" i="1"/>
  <c r="BQ727" i="1"/>
  <c r="BP727" i="1"/>
  <c r="BO727" i="1"/>
  <c r="BN727" i="1"/>
  <c r="BM727" i="1"/>
  <c r="BL727" i="1"/>
  <c r="BK727" i="1"/>
  <c r="BJ727" i="1"/>
  <c r="BI727" i="1"/>
  <c r="BH727" i="1"/>
  <c r="BG727" i="1"/>
  <c r="BF727" i="1"/>
  <c r="BE727" i="1"/>
  <c r="BD727" i="1"/>
  <c r="BC727" i="1"/>
  <c r="BB727" i="1"/>
  <c r="BA727" i="1"/>
  <c r="AZ727" i="1"/>
  <c r="AY727" i="1"/>
  <c r="AX727" i="1"/>
  <c r="AW727" i="1"/>
  <c r="AV727" i="1"/>
  <c r="AU727" i="1"/>
  <c r="AT727" i="1"/>
  <c r="AS727" i="1"/>
  <c r="AR727" i="1"/>
  <c r="AQ727" i="1"/>
  <c r="AP727" i="1"/>
  <c r="AO727" i="1"/>
  <c r="AN727" i="1"/>
  <c r="AM727" i="1"/>
  <c r="AL727" i="1"/>
  <c r="AI727" i="1"/>
  <c r="DA727" i="1" s="1"/>
  <c r="AH727" i="1"/>
  <c r="CZ727" i="1" s="1"/>
  <c r="AG727" i="1"/>
  <c r="AF727" i="1"/>
  <c r="CX727" i="1" s="1"/>
  <c r="AE727" i="1"/>
  <c r="DA726" i="1"/>
  <c r="CZ726" i="1"/>
  <c r="CY726" i="1"/>
  <c r="CX726" i="1"/>
  <c r="CW726" i="1"/>
  <c r="CV726" i="1"/>
  <c r="CU726" i="1"/>
  <c r="CT726" i="1"/>
  <c r="CS726" i="1"/>
  <c r="CR726" i="1"/>
  <c r="CQ726" i="1"/>
  <c r="CP726" i="1"/>
  <c r="CO726" i="1"/>
  <c r="CN726" i="1"/>
  <c r="CM726" i="1"/>
  <c r="CL726" i="1"/>
  <c r="CG726" i="1"/>
  <c r="CF726" i="1"/>
  <c r="CE726" i="1"/>
  <c r="CD726" i="1"/>
  <c r="CC726" i="1"/>
  <c r="CB726" i="1"/>
  <c r="CA726" i="1"/>
  <c r="BZ726" i="1"/>
  <c r="BY726" i="1"/>
  <c r="BX726" i="1"/>
  <c r="BW726" i="1"/>
  <c r="BV726" i="1"/>
  <c r="BU726" i="1"/>
  <c r="BT726" i="1"/>
  <c r="BS726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I726" i="1"/>
  <c r="CK726" i="1" s="1"/>
  <c r="AH726" i="1"/>
  <c r="CJ726" i="1" s="1"/>
  <c r="AG726" i="1"/>
  <c r="CI726" i="1" s="1"/>
  <c r="AF726" i="1"/>
  <c r="AE726" i="1"/>
  <c r="DA725" i="1"/>
  <c r="CZ725" i="1"/>
  <c r="CY725" i="1"/>
  <c r="CX725" i="1"/>
  <c r="CW725" i="1"/>
  <c r="CV725" i="1"/>
  <c r="CU725" i="1"/>
  <c r="CT725" i="1"/>
  <c r="CS725" i="1"/>
  <c r="CR725" i="1"/>
  <c r="CQ725" i="1"/>
  <c r="CP725" i="1"/>
  <c r="CO725" i="1"/>
  <c r="CN725" i="1"/>
  <c r="CM725" i="1"/>
  <c r="CL725" i="1"/>
  <c r="CK725" i="1"/>
  <c r="CJ725" i="1"/>
  <c r="CI725" i="1"/>
  <c r="CH725" i="1"/>
  <c r="CG725" i="1"/>
  <c r="CF725" i="1"/>
  <c r="CE725" i="1"/>
  <c r="CD725" i="1"/>
  <c r="CC725" i="1"/>
  <c r="CB725" i="1"/>
  <c r="CA725" i="1"/>
  <c r="BZ725" i="1"/>
  <c r="BY725" i="1"/>
  <c r="BX725" i="1"/>
  <c r="BW725" i="1"/>
  <c r="BV725" i="1"/>
  <c r="BU725" i="1"/>
  <c r="BT725" i="1"/>
  <c r="BS725" i="1"/>
  <c r="BR725" i="1"/>
  <c r="BQ725" i="1"/>
  <c r="BP725" i="1"/>
  <c r="BO725" i="1"/>
  <c r="BN725" i="1"/>
  <c r="BM725" i="1"/>
  <c r="BL725" i="1"/>
  <c r="BK725" i="1"/>
  <c r="BJ725" i="1"/>
  <c r="BI725" i="1"/>
  <c r="BH725" i="1"/>
  <c r="BG725" i="1"/>
  <c r="BF725" i="1"/>
  <c r="BA725" i="1"/>
  <c r="AZ725" i="1"/>
  <c r="AY725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AL725" i="1"/>
  <c r="AI725" i="1"/>
  <c r="BE725" i="1" s="1"/>
  <c r="AH725" i="1"/>
  <c r="BD725" i="1" s="1"/>
  <c r="AG725" i="1"/>
  <c r="BC725" i="1" s="1"/>
  <c r="AF725" i="1"/>
  <c r="BB725" i="1" s="1"/>
  <c r="AE725" i="1"/>
  <c r="CW724" i="1"/>
  <c r="CV724" i="1"/>
  <c r="CU724" i="1"/>
  <c r="CT724" i="1"/>
  <c r="CS724" i="1"/>
  <c r="CR724" i="1"/>
  <c r="CQ724" i="1"/>
  <c r="CP724" i="1"/>
  <c r="CO724" i="1"/>
  <c r="CN724" i="1"/>
  <c r="CM724" i="1"/>
  <c r="CL724" i="1"/>
  <c r="CK724" i="1"/>
  <c r="CJ724" i="1"/>
  <c r="CI724" i="1"/>
  <c r="CH724" i="1"/>
  <c r="CG724" i="1"/>
  <c r="CF724" i="1"/>
  <c r="CE724" i="1"/>
  <c r="CD724" i="1"/>
  <c r="CC724" i="1"/>
  <c r="CB724" i="1"/>
  <c r="CA724" i="1"/>
  <c r="BZ724" i="1"/>
  <c r="BY724" i="1"/>
  <c r="BX724" i="1"/>
  <c r="BW724" i="1"/>
  <c r="BV724" i="1"/>
  <c r="BU724" i="1"/>
  <c r="BT724" i="1"/>
  <c r="BS724" i="1"/>
  <c r="BR724" i="1"/>
  <c r="BQ724" i="1"/>
  <c r="BP724" i="1"/>
  <c r="BO724" i="1"/>
  <c r="BN724" i="1"/>
  <c r="BM724" i="1"/>
  <c r="BL724" i="1"/>
  <c r="BK724" i="1"/>
  <c r="BJ724" i="1"/>
  <c r="BI724" i="1"/>
  <c r="BH724" i="1"/>
  <c r="BG724" i="1"/>
  <c r="BF724" i="1"/>
  <c r="BE724" i="1"/>
  <c r="BD724" i="1"/>
  <c r="BC724" i="1"/>
  <c r="BB724" i="1"/>
  <c r="BA724" i="1"/>
  <c r="AZ724" i="1"/>
  <c r="AY724" i="1"/>
  <c r="AX724" i="1"/>
  <c r="AW724" i="1"/>
  <c r="AV724" i="1"/>
  <c r="AU724" i="1"/>
  <c r="AT724" i="1"/>
  <c r="AS724" i="1"/>
  <c r="AR724" i="1"/>
  <c r="AQ724" i="1"/>
  <c r="AP724" i="1"/>
  <c r="AO724" i="1"/>
  <c r="AN724" i="1"/>
  <c r="AM724" i="1"/>
  <c r="AL724" i="1"/>
  <c r="AI724" i="1"/>
  <c r="DA724" i="1" s="1"/>
  <c r="AH724" i="1"/>
  <c r="CZ724" i="1" s="1"/>
  <c r="AG724" i="1"/>
  <c r="CY724" i="1" s="1"/>
  <c r="AF724" i="1"/>
  <c r="CX724" i="1" s="1"/>
  <c r="AE724" i="1"/>
  <c r="DA723" i="1"/>
  <c r="CZ723" i="1"/>
  <c r="CY723" i="1"/>
  <c r="CX723" i="1"/>
  <c r="CW723" i="1"/>
  <c r="CV723" i="1"/>
  <c r="CU723" i="1"/>
  <c r="CT723" i="1"/>
  <c r="CS723" i="1"/>
  <c r="CR723" i="1"/>
  <c r="CQ723" i="1"/>
  <c r="CP723" i="1"/>
  <c r="CO723" i="1"/>
  <c r="CN723" i="1"/>
  <c r="CM723" i="1"/>
  <c r="CL723" i="1"/>
  <c r="CG723" i="1"/>
  <c r="CF723" i="1"/>
  <c r="CE723" i="1"/>
  <c r="CD723" i="1"/>
  <c r="CC723" i="1"/>
  <c r="CB723" i="1"/>
  <c r="CA723" i="1"/>
  <c r="BZ723" i="1"/>
  <c r="BY723" i="1"/>
  <c r="BX723" i="1"/>
  <c r="BW723" i="1"/>
  <c r="BV723" i="1"/>
  <c r="BU723" i="1"/>
  <c r="BT723" i="1"/>
  <c r="BS723" i="1"/>
  <c r="BR723" i="1"/>
  <c r="BQ723" i="1"/>
  <c r="BP723" i="1"/>
  <c r="BO723" i="1"/>
  <c r="BN723" i="1"/>
  <c r="BM723" i="1"/>
  <c r="BL723" i="1"/>
  <c r="BK723" i="1"/>
  <c r="BJ723" i="1"/>
  <c r="BI723" i="1"/>
  <c r="BH723" i="1"/>
  <c r="BG723" i="1"/>
  <c r="BF723" i="1"/>
  <c r="BE723" i="1"/>
  <c r="BD723" i="1"/>
  <c r="BC723" i="1"/>
  <c r="BB723" i="1"/>
  <c r="BA723" i="1"/>
  <c r="AZ723" i="1"/>
  <c r="AY723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AL723" i="1"/>
  <c r="AI723" i="1"/>
  <c r="CK723" i="1" s="1"/>
  <c r="AH723" i="1"/>
  <c r="CJ723" i="1" s="1"/>
  <c r="AG723" i="1"/>
  <c r="CI723" i="1" s="1"/>
  <c r="AF723" i="1"/>
  <c r="CH723" i="1" s="1"/>
  <c r="AE723" i="1"/>
  <c r="DA722" i="1"/>
  <c r="CZ722" i="1"/>
  <c r="CY722" i="1"/>
  <c r="CX722" i="1"/>
  <c r="CW722" i="1"/>
  <c r="CV722" i="1"/>
  <c r="CU722" i="1"/>
  <c r="CT722" i="1"/>
  <c r="CS722" i="1"/>
  <c r="CR722" i="1"/>
  <c r="CQ722" i="1"/>
  <c r="CP722" i="1"/>
  <c r="CO722" i="1"/>
  <c r="CN722" i="1"/>
  <c r="CM722" i="1"/>
  <c r="CL722" i="1"/>
  <c r="CK722" i="1"/>
  <c r="CJ722" i="1"/>
  <c r="CI722" i="1"/>
  <c r="CH722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H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AL722" i="1"/>
  <c r="AI722" i="1"/>
  <c r="CG722" i="1" s="1"/>
  <c r="AH722" i="1"/>
  <c r="CF722" i="1" s="1"/>
  <c r="AG722" i="1"/>
  <c r="CE722" i="1" s="1"/>
  <c r="AF722" i="1"/>
  <c r="AE722" i="1"/>
  <c r="AF721" i="1"/>
  <c r="BN721" i="1" s="1"/>
  <c r="AL721" i="1"/>
  <c r="AP721" i="1"/>
  <c r="AT721" i="1"/>
  <c r="AX721" i="1"/>
  <c r="BB721" i="1"/>
  <c r="BF721" i="1"/>
  <c r="BJ721" i="1"/>
  <c r="BR721" i="1"/>
  <c r="BV721" i="1"/>
  <c r="BZ721" i="1"/>
  <c r="CD721" i="1"/>
  <c r="CH721" i="1"/>
  <c r="CL721" i="1"/>
  <c r="CP721" i="1"/>
  <c r="CT721" i="1"/>
  <c r="CX721" i="1"/>
  <c r="AG721" i="1"/>
  <c r="BO721" i="1" s="1"/>
  <c r="AM721" i="1"/>
  <c r="AQ721" i="1"/>
  <c r="AU721" i="1"/>
  <c r="AY721" i="1"/>
  <c r="BC721" i="1"/>
  <c r="BG721" i="1"/>
  <c r="BK721" i="1"/>
  <c r="BS721" i="1"/>
  <c r="BW721" i="1"/>
  <c r="CA721" i="1"/>
  <c r="CE721" i="1"/>
  <c r="CI721" i="1"/>
  <c r="CM721" i="1"/>
  <c r="CQ721" i="1"/>
  <c r="CU721" i="1"/>
  <c r="CY721" i="1"/>
  <c r="AH721" i="1"/>
  <c r="BP721" i="1" s="1"/>
  <c r="AN721" i="1"/>
  <c r="AR721" i="1"/>
  <c r="AV721" i="1"/>
  <c r="AZ721" i="1"/>
  <c r="BD721" i="1"/>
  <c r="BH721" i="1"/>
  <c r="BL721" i="1"/>
  <c r="BT721" i="1"/>
  <c r="BX721" i="1"/>
  <c r="CB721" i="1"/>
  <c r="CF721" i="1"/>
  <c r="CJ721" i="1"/>
  <c r="CN721" i="1"/>
  <c r="CR721" i="1"/>
  <c r="CV721" i="1"/>
  <c r="CZ721" i="1"/>
  <c r="AI721" i="1"/>
  <c r="BQ721" i="1" s="1"/>
  <c r="AO721" i="1"/>
  <c r="AS721" i="1"/>
  <c r="AW721" i="1"/>
  <c r="BA721" i="1"/>
  <c r="BE721" i="1"/>
  <c r="BI721" i="1"/>
  <c r="BM721" i="1"/>
  <c r="BU721" i="1"/>
  <c r="BY721" i="1"/>
  <c r="CC721" i="1"/>
  <c r="CG721" i="1"/>
  <c r="CK721" i="1"/>
  <c r="CO721" i="1"/>
  <c r="CS721" i="1"/>
  <c r="CW721" i="1"/>
  <c r="DA721" i="1"/>
  <c r="AE721" i="1"/>
  <c r="CW720" i="1"/>
  <c r="CV720" i="1"/>
  <c r="CU720" i="1"/>
  <c r="CT720" i="1"/>
  <c r="CS720" i="1"/>
  <c r="CR720" i="1"/>
  <c r="CQ720" i="1"/>
  <c r="CP720" i="1"/>
  <c r="CO720" i="1"/>
  <c r="CN720" i="1"/>
  <c r="CM720" i="1"/>
  <c r="CL720" i="1"/>
  <c r="CK720" i="1"/>
  <c r="CJ720" i="1"/>
  <c r="CI720" i="1"/>
  <c r="CH720" i="1"/>
  <c r="CG720" i="1"/>
  <c r="CF720" i="1"/>
  <c r="CE720" i="1"/>
  <c r="CD720" i="1"/>
  <c r="CC720" i="1"/>
  <c r="CB720" i="1"/>
  <c r="CA720" i="1"/>
  <c r="BZ720" i="1"/>
  <c r="BY720" i="1"/>
  <c r="BX720" i="1"/>
  <c r="BW720" i="1"/>
  <c r="BV720" i="1"/>
  <c r="BU720" i="1"/>
  <c r="BT720" i="1"/>
  <c r="BS720" i="1"/>
  <c r="BR720" i="1"/>
  <c r="BQ720" i="1"/>
  <c r="BP720" i="1"/>
  <c r="BO720" i="1"/>
  <c r="BN720" i="1"/>
  <c r="BM720" i="1"/>
  <c r="BL720" i="1"/>
  <c r="BK720" i="1"/>
  <c r="BJ720" i="1"/>
  <c r="BI720" i="1"/>
  <c r="BH720" i="1"/>
  <c r="BG720" i="1"/>
  <c r="BF720" i="1"/>
  <c r="BE720" i="1"/>
  <c r="BD720" i="1"/>
  <c r="BC720" i="1"/>
  <c r="BB720" i="1"/>
  <c r="BA720" i="1"/>
  <c r="AZ720" i="1"/>
  <c r="AY720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AL720" i="1"/>
  <c r="DA719" i="1"/>
  <c r="CZ719" i="1"/>
  <c r="CY719" i="1"/>
  <c r="CX719" i="1"/>
  <c r="CW719" i="1"/>
  <c r="CV719" i="1"/>
  <c r="CU719" i="1"/>
  <c r="CT719" i="1"/>
  <c r="CS719" i="1"/>
  <c r="CR719" i="1"/>
  <c r="CQ719" i="1"/>
  <c r="CP719" i="1"/>
  <c r="CO719" i="1"/>
  <c r="CN719" i="1"/>
  <c r="CM719" i="1"/>
  <c r="CL719" i="1"/>
  <c r="CK719" i="1"/>
  <c r="CJ719" i="1"/>
  <c r="CI719" i="1"/>
  <c r="CH719" i="1"/>
  <c r="CG719" i="1"/>
  <c r="CF719" i="1"/>
  <c r="CE719" i="1"/>
  <c r="CD719" i="1"/>
  <c r="CC719" i="1"/>
  <c r="CB719" i="1"/>
  <c r="CA719" i="1"/>
  <c r="BZ719" i="1"/>
  <c r="BU719" i="1"/>
  <c r="BT719" i="1"/>
  <c r="BS719" i="1"/>
  <c r="BR719" i="1"/>
  <c r="BQ719" i="1"/>
  <c r="BP719" i="1"/>
  <c r="BO719" i="1"/>
  <c r="BN719" i="1"/>
  <c r="BM719" i="1"/>
  <c r="BL719" i="1"/>
  <c r="BK719" i="1"/>
  <c r="BJ719" i="1"/>
  <c r="BI719" i="1"/>
  <c r="BH719" i="1"/>
  <c r="BG719" i="1"/>
  <c r="BF719" i="1"/>
  <c r="BE719" i="1"/>
  <c r="BD719" i="1"/>
  <c r="BC719" i="1"/>
  <c r="BB719" i="1"/>
  <c r="BA719" i="1"/>
  <c r="AZ719" i="1"/>
  <c r="AY719" i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AL719" i="1"/>
  <c r="DA718" i="1"/>
  <c r="CZ718" i="1"/>
  <c r="CY718" i="1"/>
  <c r="CX718" i="1"/>
  <c r="CW718" i="1"/>
  <c r="CV718" i="1"/>
  <c r="CU718" i="1"/>
  <c r="CT718" i="1"/>
  <c r="CS718" i="1"/>
  <c r="CR718" i="1"/>
  <c r="CQ718" i="1"/>
  <c r="CP718" i="1"/>
  <c r="CO718" i="1"/>
  <c r="CN718" i="1"/>
  <c r="CM718" i="1"/>
  <c r="CL718" i="1"/>
  <c r="CK718" i="1"/>
  <c r="CJ718" i="1"/>
  <c r="CI718" i="1"/>
  <c r="CH718" i="1"/>
  <c r="CG718" i="1"/>
  <c r="CF718" i="1"/>
  <c r="CE718" i="1"/>
  <c r="CD718" i="1"/>
  <c r="CC718" i="1"/>
  <c r="CB718" i="1"/>
  <c r="CA718" i="1"/>
  <c r="BZ718" i="1"/>
  <c r="BY718" i="1"/>
  <c r="BX718" i="1"/>
  <c r="BW718" i="1"/>
  <c r="BV718" i="1"/>
  <c r="BQ718" i="1"/>
  <c r="BP718" i="1"/>
  <c r="BO718" i="1"/>
  <c r="BN718" i="1"/>
  <c r="BM718" i="1"/>
  <c r="BL718" i="1"/>
  <c r="BK718" i="1"/>
  <c r="BJ718" i="1"/>
  <c r="BI718" i="1"/>
  <c r="BH718" i="1"/>
  <c r="BG718" i="1"/>
  <c r="BF718" i="1"/>
  <c r="BE718" i="1"/>
  <c r="BD718" i="1"/>
  <c r="BC718" i="1"/>
  <c r="BB718" i="1"/>
  <c r="BA718" i="1"/>
  <c r="AZ718" i="1"/>
  <c r="AY718" i="1"/>
  <c r="AX718" i="1"/>
  <c r="AW718" i="1"/>
  <c r="AV718" i="1"/>
  <c r="AU718" i="1"/>
  <c r="AT718" i="1"/>
  <c r="AS718" i="1"/>
  <c r="AR718" i="1"/>
  <c r="AQ718" i="1"/>
  <c r="AP718" i="1"/>
  <c r="AO718" i="1"/>
  <c r="AN718" i="1"/>
  <c r="AM718" i="1"/>
  <c r="AL718" i="1"/>
  <c r="DA717" i="1"/>
  <c r="CZ717" i="1"/>
  <c r="CY717" i="1"/>
  <c r="CX717" i="1"/>
  <c r="CW717" i="1"/>
  <c r="CV717" i="1"/>
  <c r="CU717" i="1"/>
  <c r="CT717" i="1"/>
  <c r="CS717" i="1"/>
  <c r="CR717" i="1"/>
  <c r="CQ717" i="1"/>
  <c r="CP717" i="1"/>
  <c r="CO717" i="1"/>
  <c r="CN717" i="1"/>
  <c r="CM717" i="1"/>
  <c r="CL717" i="1"/>
  <c r="CK717" i="1"/>
  <c r="CJ717" i="1"/>
  <c r="CI717" i="1"/>
  <c r="CH717" i="1"/>
  <c r="CG717" i="1"/>
  <c r="CF717" i="1"/>
  <c r="CE717" i="1"/>
  <c r="CD717" i="1"/>
  <c r="CC717" i="1"/>
  <c r="CB717" i="1"/>
  <c r="CA717" i="1"/>
  <c r="BZ717" i="1"/>
  <c r="BY717" i="1"/>
  <c r="BX717" i="1"/>
  <c r="BW717" i="1"/>
  <c r="BV717" i="1"/>
  <c r="BU717" i="1"/>
  <c r="BT717" i="1"/>
  <c r="BS717" i="1"/>
  <c r="BR717" i="1"/>
  <c r="BM717" i="1"/>
  <c r="BL717" i="1"/>
  <c r="BK717" i="1"/>
  <c r="BJ717" i="1"/>
  <c r="BI717" i="1"/>
  <c r="BH717" i="1"/>
  <c r="BG717" i="1"/>
  <c r="BF717" i="1"/>
  <c r="BE717" i="1"/>
  <c r="BD717" i="1"/>
  <c r="BC717" i="1"/>
  <c r="BB717" i="1"/>
  <c r="BA717" i="1"/>
  <c r="AZ717" i="1"/>
  <c r="AY717" i="1"/>
  <c r="AX717" i="1"/>
  <c r="AW717" i="1"/>
  <c r="AV717" i="1"/>
  <c r="AU717" i="1"/>
  <c r="AT717" i="1"/>
  <c r="AS717" i="1"/>
  <c r="AR717" i="1"/>
  <c r="AQ717" i="1"/>
  <c r="AP717" i="1"/>
  <c r="AO717" i="1"/>
  <c r="AN717" i="1"/>
  <c r="AM717" i="1"/>
  <c r="AL717" i="1"/>
  <c r="DA716" i="1"/>
  <c r="CZ716" i="1"/>
  <c r="CY716" i="1"/>
  <c r="CX716" i="1"/>
  <c r="CW716" i="1"/>
  <c r="CV716" i="1"/>
  <c r="CU716" i="1"/>
  <c r="CT716" i="1"/>
  <c r="CO716" i="1"/>
  <c r="CN716" i="1"/>
  <c r="CM716" i="1"/>
  <c r="CL716" i="1"/>
  <c r="CK716" i="1"/>
  <c r="CJ716" i="1"/>
  <c r="CI716" i="1"/>
  <c r="CH716" i="1"/>
  <c r="CG716" i="1"/>
  <c r="CF716" i="1"/>
  <c r="CE716" i="1"/>
  <c r="CD716" i="1"/>
  <c r="CC716" i="1"/>
  <c r="CB716" i="1"/>
  <c r="CA716" i="1"/>
  <c r="BZ716" i="1"/>
  <c r="BY716" i="1"/>
  <c r="BX716" i="1"/>
  <c r="BW716" i="1"/>
  <c r="BV716" i="1"/>
  <c r="BU716" i="1"/>
  <c r="BT716" i="1"/>
  <c r="BS716" i="1"/>
  <c r="BR716" i="1"/>
  <c r="BQ716" i="1"/>
  <c r="BP716" i="1"/>
  <c r="BO716" i="1"/>
  <c r="BN716" i="1"/>
  <c r="BM716" i="1"/>
  <c r="BL716" i="1"/>
  <c r="BK716" i="1"/>
  <c r="BJ716" i="1"/>
  <c r="BI716" i="1"/>
  <c r="BH716" i="1"/>
  <c r="BG716" i="1"/>
  <c r="BF716" i="1"/>
  <c r="BE716" i="1"/>
  <c r="BD716" i="1"/>
  <c r="BC716" i="1"/>
  <c r="BB716" i="1"/>
  <c r="BA716" i="1"/>
  <c r="AZ716" i="1"/>
  <c r="AY716" i="1"/>
  <c r="AX716" i="1"/>
  <c r="AW716" i="1"/>
  <c r="AV716" i="1"/>
  <c r="AU716" i="1"/>
  <c r="AT716" i="1"/>
  <c r="AS716" i="1"/>
  <c r="AR716" i="1"/>
  <c r="AQ716" i="1"/>
  <c r="AP716" i="1"/>
  <c r="AO716" i="1"/>
  <c r="AN716" i="1"/>
  <c r="AM716" i="1"/>
  <c r="AL716" i="1"/>
  <c r="DA715" i="1"/>
  <c r="CZ715" i="1"/>
  <c r="CY715" i="1"/>
  <c r="CX715" i="1"/>
  <c r="CW715" i="1"/>
  <c r="CV715" i="1"/>
  <c r="CU715" i="1"/>
  <c r="CT715" i="1"/>
  <c r="CS715" i="1"/>
  <c r="CR715" i="1"/>
  <c r="CQ715" i="1"/>
  <c r="CP715" i="1"/>
  <c r="CO715" i="1"/>
  <c r="CN715" i="1"/>
  <c r="CM715" i="1"/>
  <c r="CL715" i="1"/>
  <c r="CG715" i="1"/>
  <c r="CF715" i="1"/>
  <c r="CE715" i="1"/>
  <c r="CD715" i="1"/>
  <c r="CC715" i="1"/>
  <c r="CB715" i="1"/>
  <c r="CA715" i="1"/>
  <c r="BZ715" i="1"/>
  <c r="BY715" i="1"/>
  <c r="BX715" i="1"/>
  <c r="BW715" i="1"/>
  <c r="BV715" i="1"/>
  <c r="BU715" i="1"/>
  <c r="BT715" i="1"/>
  <c r="BS715" i="1"/>
  <c r="BR715" i="1"/>
  <c r="BQ715" i="1"/>
  <c r="BP715" i="1"/>
  <c r="BO715" i="1"/>
  <c r="BN715" i="1"/>
  <c r="BM715" i="1"/>
  <c r="BL715" i="1"/>
  <c r="BK715" i="1"/>
  <c r="BJ715" i="1"/>
  <c r="BI715" i="1"/>
  <c r="BH715" i="1"/>
  <c r="BG715" i="1"/>
  <c r="BF715" i="1"/>
  <c r="BE715" i="1"/>
  <c r="BD715" i="1"/>
  <c r="BC715" i="1"/>
  <c r="BB715" i="1"/>
  <c r="BA715" i="1"/>
  <c r="AZ715" i="1"/>
  <c r="AY715" i="1"/>
  <c r="AX715" i="1"/>
  <c r="AW715" i="1"/>
  <c r="AV715" i="1"/>
  <c r="AU715" i="1"/>
  <c r="AT715" i="1"/>
  <c r="AS715" i="1"/>
  <c r="AR715" i="1"/>
  <c r="AQ715" i="1"/>
  <c r="AP715" i="1"/>
  <c r="AO715" i="1"/>
  <c r="AN715" i="1"/>
  <c r="AM715" i="1"/>
  <c r="AL715" i="1"/>
  <c r="DA714" i="1"/>
  <c r="CZ714" i="1"/>
  <c r="CY714" i="1"/>
  <c r="CX714" i="1"/>
  <c r="CW714" i="1"/>
  <c r="CV714" i="1"/>
  <c r="CU714" i="1"/>
  <c r="CT714" i="1"/>
  <c r="CS714" i="1"/>
  <c r="CR714" i="1"/>
  <c r="CQ714" i="1"/>
  <c r="CP714" i="1"/>
  <c r="CO714" i="1"/>
  <c r="CN714" i="1"/>
  <c r="CM714" i="1"/>
  <c r="CL714" i="1"/>
  <c r="CK714" i="1"/>
  <c r="CJ714" i="1"/>
  <c r="CI714" i="1"/>
  <c r="CH714" i="1"/>
  <c r="CC714" i="1"/>
  <c r="CB714" i="1"/>
  <c r="CA714" i="1"/>
  <c r="BZ714" i="1"/>
  <c r="BY714" i="1"/>
  <c r="BX714" i="1"/>
  <c r="BW714" i="1"/>
  <c r="BV714" i="1"/>
  <c r="BU714" i="1"/>
  <c r="BT714" i="1"/>
  <c r="BS714" i="1"/>
  <c r="BR714" i="1"/>
  <c r="BQ714" i="1"/>
  <c r="BP714" i="1"/>
  <c r="BO714" i="1"/>
  <c r="BN714" i="1"/>
  <c r="BM714" i="1"/>
  <c r="BL714" i="1"/>
  <c r="BK714" i="1"/>
  <c r="BJ714" i="1"/>
  <c r="BI714" i="1"/>
  <c r="BH714" i="1"/>
  <c r="BG714" i="1"/>
  <c r="BF714" i="1"/>
  <c r="BE714" i="1"/>
  <c r="BD714" i="1"/>
  <c r="BC714" i="1"/>
  <c r="BB714" i="1"/>
  <c r="BA714" i="1"/>
  <c r="AZ714" i="1"/>
  <c r="AY714" i="1"/>
  <c r="AX714" i="1"/>
  <c r="AW714" i="1"/>
  <c r="AV714" i="1"/>
  <c r="AU714" i="1"/>
  <c r="AT714" i="1"/>
  <c r="AS714" i="1"/>
  <c r="AR714" i="1"/>
  <c r="AQ714" i="1"/>
  <c r="AP714" i="1"/>
  <c r="AO714" i="1"/>
  <c r="AN714" i="1"/>
  <c r="AM714" i="1"/>
  <c r="AL714" i="1"/>
  <c r="DA713" i="1"/>
  <c r="CZ713" i="1"/>
  <c r="CY713" i="1"/>
  <c r="CX713" i="1"/>
  <c r="CS713" i="1"/>
  <c r="CR713" i="1"/>
  <c r="CQ713" i="1"/>
  <c r="CP713" i="1"/>
  <c r="CO713" i="1"/>
  <c r="CN713" i="1"/>
  <c r="CM713" i="1"/>
  <c r="CL713" i="1"/>
  <c r="CK713" i="1"/>
  <c r="CJ713" i="1"/>
  <c r="CI713" i="1"/>
  <c r="CH713" i="1"/>
  <c r="CG713" i="1"/>
  <c r="CF713" i="1"/>
  <c r="CE713" i="1"/>
  <c r="CD713" i="1"/>
  <c r="CC713" i="1"/>
  <c r="CB713" i="1"/>
  <c r="CA713" i="1"/>
  <c r="BZ713" i="1"/>
  <c r="BY713" i="1"/>
  <c r="BX713" i="1"/>
  <c r="BW713" i="1"/>
  <c r="BV713" i="1"/>
  <c r="BU713" i="1"/>
  <c r="BT713" i="1"/>
  <c r="BS713" i="1"/>
  <c r="BR713" i="1"/>
  <c r="BQ713" i="1"/>
  <c r="BP713" i="1"/>
  <c r="BO713" i="1"/>
  <c r="BN713" i="1"/>
  <c r="BM713" i="1"/>
  <c r="BL713" i="1"/>
  <c r="BK713" i="1"/>
  <c r="BJ713" i="1"/>
  <c r="BI713" i="1"/>
  <c r="BH713" i="1"/>
  <c r="BG713" i="1"/>
  <c r="BF713" i="1"/>
  <c r="BE713" i="1"/>
  <c r="BD713" i="1"/>
  <c r="BC713" i="1"/>
  <c r="BB713" i="1"/>
  <c r="BA713" i="1"/>
  <c r="AZ713" i="1"/>
  <c r="AY713" i="1"/>
  <c r="AX713" i="1"/>
  <c r="AW713" i="1"/>
  <c r="AV713" i="1"/>
  <c r="AU713" i="1"/>
  <c r="AT713" i="1"/>
  <c r="AS713" i="1"/>
  <c r="AR713" i="1"/>
  <c r="AQ713" i="1"/>
  <c r="AP713" i="1"/>
  <c r="AO713" i="1"/>
  <c r="AN713" i="1"/>
  <c r="AM713" i="1"/>
  <c r="AL713" i="1"/>
  <c r="DA712" i="1"/>
  <c r="CZ712" i="1"/>
  <c r="CY712" i="1"/>
  <c r="CX712" i="1"/>
  <c r="CW712" i="1"/>
  <c r="CV712" i="1"/>
  <c r="CU712" i="1"/>
  <c r="CT712" i="1"/>
  <c r="CS712" i="1"/>
  <c r="CR712" i="1"/>
  <c r="CQ712" i="1"/>
  <c r="CP712" i="1"/>
  <c r="CO712" i="1"/>
  <c r="CN712" i="1"/>
  <c r="CM712" i="1"/>
  <c r="CL712" i="1"/>
  <c r="CK712" i="1"/>
  <c r="CJ712" i="1"/>
  <c r="CI712" i="1"/>
  <c r="CH712" i="1"/>
  <c r="CG712" i="1"/>
  <c r="CF712" i="1"/>
  <c r="CE712" i="1"/>
  <c r="CD712" i="1"/>
  <c r="CC712" i="1"/>
  <c r="CB712" i="1"/>
  <c r="CA712" i="1"/>
  <c r="BZ712" i="1"/>
  <c r="BY712" i="1"/>
  <c r="BX712" i="1"/>
  <c r="BW712" i="1"/>
  <c r="BV712" i="1"/>
  <c r="BU712" i="1"/>
  <c r="BT712" i="1"/>
  <c r="BS712" i="1"/>
  <c r="BR712" i="1"/>
  <c r="BQ712" i="1"/>
  <c r="BP712" i="1"/>
  <c r="BO712" i="1"/>
  <c r="BN712" i="1"/>
  <c r="BM712" i="1"/>
  <c r="BL712" i="1"/>
  <c r="BK712" i="1"/>
  <c r="BJ712" i="1"/>
  <c r="BI712" i="1"/>
  <c r="BH712" i="1"/>
  <c r="BG712" i="1"/>
  <c r="BF712" i="1"/>
  <c r="BA712" i="1"/>
  <c r="AZ712" i="1"/>
  <c r="AY712" i="1"/>
  <c r="AX712" i="1"/>
  <c r="AW712" i="1"/>
  <c r="AV712" i="1"/>
  <c r="AU712" i="1"/>
  <c r="AT712" i="1"/>
  <c r="AS712" i="1"/>
  <c r="AR712" i="1"/>
  <c r="AQ712" i="1"/>
  <c r="AP712" i="1"/>
  <c r="AO712" i="1"/>
  <c r="AN712" i="1"/>
  <c r="AM712" i="1"/>
  <c r="AL712" i="1"/>
  <c r="AG712" i="1"/>
  <c r="BC712" i="1" s="1"/>
  <c r="AF712" i="1"/>
  <c r="BB712" i="1" s="1"/>
  <c r="AH712" i="1"/>
  <c r="BD712" i="1" s="1"/>
  <c r="AI712" i="1"/>
  <c r="BE712" i="1" s="1"/>
  <c r="AE712" i="1"/>
  <c r="AI720" i="1"/>
  <c r="DA720" i="1" s="1"/>
  <c r="AH720" i="1"/>
  <c r="CZ720" i="1" s="1"/>
  <c r="AG720" i="1"/>
  <c r="CY720" i="1" s="1"/>
  <c r="AF720" i="1"/>
  <c r="CX720" i="1" s="1"/>
  <c r="AE720" i="1"/>
  <c r="AI719" i="1"/>
  <c r="BY719" i="1" s="1"/>
  <c r="AH719" i="1"/>
  <c r="BX719" i="1" s="1"/>
  <c r="AG719" i="1"/>
  <c r="BW719" i="1" s="1"/>
  <c r="AF719" i="1"/>
  <c r="BV719" i="1" s="1"/>
  <c r="AE719" i="1"/>
  <c r="AI718" i="1"/>
  <c r="BU718" i="1" s="1"/>
  <c r="AH718" i="1"/>
  <c r="BT718" i="1" s="1"/>
  <c r="AG718" i="1"/>
  <c r="BS718" i="1" s="1"/>
  <c r="AF718" i="1"/>
  <c r="BR718" i="1" s="1"/>
  <c r="AE718" i="1"/>
  <c r="AI717" i="1"/>
  <c r="BQ717" i="1" s="1"/>
  <c r="AH717" i="1"/>
  <c r="BP717" i="1" s="1"/>
  <c r="AG717" i="1"/>
  <c r="AF717" i="1"/>
  <c r="BN717" i="1" s="1"/>
  <c r="AE717" i="1"/>
  <c r="AI716" i="1"/>
  <c r="CS716" i="1" s="1"/>
  <c r="AH716" i="1"/>
  <c r="CR716" i="1" s="1"/>
  <c r="AG716" i="1"/>
  <c r="CQ716" i="1" s="1"/>
  <c r="AF716" i="1"/>
  <c r="AE716" i="1"/>
  <c r="AI715" i="1"/>
  <c r="CK715" i="1" s="1"/>
  <c r="AH715" i="1"/>
  <c r="CJ715" i="1" s="1"/>
  <c r="AG715" i="1"/>
  <c r="CI715" i="1" s="1"/>
  <c r="AF715" i="1"/>
  <c r="CH715" i="1" s="1"/>
  <c r="AE715" i="1"/>
  <c r="AI714" i="1"/>
  <c r="CG714" i="1" s="1"/>
  <c r="AH714" i="1"/>
  <c r="CF714" i="1" s="1"/>
  <c r="AG714" i="1"/>
  <c r="CE714" i="1" s="1"/>
  <c r="AF714" i="1"/>
  <c r="CD714" i="1" s="1"/>
  <c r="AE714" i="1"/>
  <c r="AI713" i="1"/>
  <c r="CW713" i="1" s="1"/>
  <c r="AH713" i="1"/>
  <c r="CV713" i="1" s="1"/>
  <c r="AG713" i="1"/>
  <c r="AF713" i="1"/>
  <c r="CT713" i="1" s="1"/>
  <c r="AE713" i="1"/>
  <c r="DA711" i="1"/>
  <c r="CZ711" i="1"/>
  <c r="CY711" i="1"/>
  <c r="CX711" i="1"/>
  <c r="CW711" i="1"/>
  <c r="CV711" i="1"/>
  <c r="CU711" i="1"/>
  <c r="CT711" i="1"/>
  <c r="CS711" i="1"/>
  <c r="CR711" i="1"/>
  <c r="CQ711" i="1"/>
  <c r="CP711" i="1"/>
  <c r="CO711" i="1"/>
  <c r="CN711" i="1"/>
  <c r="CM711" i="1"/>
  <c r="CL711" i="1"/>
  <c r="CK711" i="1"/>
  <c r="CJ711" i="1"/>
  <c r="CI711" i="1"/>
  <c r="CH711" i="1"/>
  <c r="CG711" i="1"/>
  <c r="CF711" i="1"/>
  <c r="CE711" i="1"/>
  <c r="CD711" i="1"/>
  <c r="CC711" i="1"/>
  <c r="CB711" i="1"/>
  <c r="CA711" i="1"/>
  <c r="BZ711" i="1"/>
  <c r="BY711" i="1"/>
  <c r="BX711" i="1"/>
  <c r="BW711" i="1"/>
  <c r="BV711" i="1"/>
  <c r="BQ711" i="1"/>
  <c r="BP711" i="1"/>
  <c r="BO711" i="1"/>
  <c r="BN711" i="1"/>
  <c r="BM711" i="1"/>
  <c r="BL711" i="1"/>
  <c r="BK711" i="1"/>
  <c r="BJ711" i="1"/>
  <c r="BI711" i="1"/>
  <c r="BH711" i="1"/>
  <c r="BG711" i="1"/>
  <c r="BF711" i="1"/>
  <c r="BE711" i="1"/>
  <c r="BD711" i="1"/>
  <c r="BC711" i="1"/>
  <c r="BB711" i="1"/>
  <c r="BA711" i="1"/>
  <c r="AZ711" i="1"/>
  <c r="AY711" i="1"/>
  <c r="AX711" i="1"/>
  <c r="AW711" i="1"/>
  <c r="AV711" i="1"/>
  <c r="AU711" i="1"/>
  <c r="AT711" i="1"/>
  <c r="AS711" i="1"/>
  <c r="AR711" i="1"/>
  <c r="AQ711" i="1"/>
  <c r="AP711" i="1"/>
  <c r="AO711" i="1"/>
  <c r="AN711" i="1"/>
  <c r="AM711" i="1"/>
  <c r="AL711" i="1"/>
  <c r="AI711" i="1"/>
  <c r="BU711" i="1" s="1"/>
  <c r="AH711" i="1"/>
  <c r="BT711" i="1" s="1"/>
  <c r="AG711" i="1"/>
  <c r="BS711" i="1" s="1"/>
  <c r="AF711" i="1"/>
  <c r="BR711" i="1" s="1"/>
  <c r="AE711" i="1"/>
  <c r="DA710" i="1"/>
  <c r="CZ710" i="1"/>
  <c r="CY710" i="1"/>
  <c r="CX710" i="1"/>
  <c r="CW710" i="1"/>
  <c r="CV710" i="1"/>
  <c r="CU710" i="1"/>
  <c r="CT710" i="1"/>
  <c r="CS710" i="1"/>
  <c r="CR710" i="1"/>
  <c r="CQ710" i="1"/>
  <c r="CP710" i="1"/>
  <c r="CO710" i="1"/>
  <c r="CN710" i="1"/>
  <c r="CM710" i="1"/>
  <c r="CL710" i="1"/>
  <c r="CK710" i="1"/>
  <c r="CJ710" i="1"/>
  <c r="CI710" i="1"/>
  <c r="CH710" i="1"/>
  <c r="CG710" i="1"/>
  <c r="CF710" i="1"/>
  <c r="CE710" i="1"/>
  <c r="CD710" i="1"/>
  <c r="CC710" i="1"/>
  <c r="CB710" i="1"/>
  <c r="CA710" i="1"/>
  <c r="BZ710" i="1"/>
  <c r="BY710" i="1"/>
  <c r="BX710" i="1"/>
  <c r="BW710" i="1"/>
  <c r="BV710" i="1"/>
  <c r="BU710" i="1"/>
  <c r="BT710" i="1"/>
  <c r="BS710" i="1"/>
  <c r="BR710" i="1"/>
  <c r="BM710" i="1"/>
  <c r="BL710" i="1"/>
  <c r="BK710" i="1"/>
  <c r="BJ710" i="1"/>
  <c r="BI710" i="1"/>
  <c r="BH710" i="1"/>
  <c r="BG710" i="1"/>
  <c r="BF710" i="1"/>
  <c r="BE710" i="1"/>
  <c r="BD710" i="1"/>
  <c r="BC710" i="1"/>
  <c r="BB710" i="1"/>
  <c r="BA710" i="1"/>
  <c r="AZ710" i="1"/>
  <c r="AY710" i="1"/>
  <c r="AX710" i="1"/>
  <c r="AW710" i="1"/>
  <c r="AV710" i="1"/>
  <c r="AU710" i="1"/>
  <c r="AT710" i="1"/>
  <c r="AS710" i="1"/>
  <c r="AR710" i="1"/>
  <c r="AQ710" i="1"/>
  <c r="AP710" i="1"/>
  <c r="AO710" i="1"/>
  <c r="AN710" i="1"/>
  <c r="AM710" i="1"/>
  <c r="AL710" i="1"/>
  <c r="AI710" i="1"/>
  <c r="BQ710" i="1" s="1"/>
  <c r="AH710" i="1"/>
  <c r="BP710" i="1" s="1"/>
  <c r="AG710" i="1"/>
  <c r="BO710" i="1" s="1"/>
  <c r="AF710" i="1"/>
  <c r="AE710" i="1"/>
  <c r="DA709" i="1"/>
  <c r="CZ709" i="1"/>
  <c r="CY709" i="1"/>
  <c r="CX709" i="1"/>
  <c r="CW709" i="1"/>
  <c r="CV709" i="1"/>
  <c r="CU709" i="1"/>
  <c r="CT709" i="1"/>
  <c r="CS709" i="1"/>
  <c r="CR709" i="1"/>
  <c r="CQ709" i="1"/>
  <c r="CP709" i="1"/>
  <c r="CO709" i="1"/>
  <c r="CN709" i="1"/>
  <c r="CM709" i="1"/>
  <c r="CL709" i="1"/>
  <c r="CK709" i="1"/>
  <c r="CJ709" i="1"/>
  <c r="CI709" i="1"/>
  <c r="CH709" i="1"/>
  <c r="CG709" i="1"/>
  <c r="CF709" i="1"/>
  <c r="CE709" i="1"/>
  <c r="CD709" i="1"/>
  <c r="CC709" i="1"/>
  <c r="CB709" i="1"/>
  <c r="CA709" i="1"/>
  <c r="BZ709" i="1"/>
  <c r="BY709" i="1"/>
  <c r="BX709" i="1"/>
  <c r="BW709" i="1"/>
  <c r="BV709" i="1"/>
  <c r="BU709" i="1"/>
  <c r="BT709" i="1"/>
  <c r="BS709" i="1"/>
  <c r="BR709" i="1"/>
  <c r="BQ709" i="1"/>
  <c r="BP709" i="1"/>
  <c r="BO709" i="1"/>
  <c r="BN709" i="1"/>
  <c r="BM709" i="1"/>
  <c r="BL709" i="1"/>
  <c r="BK709" i="1"/>
  <c r="BJ709" i="1"/>
  <c r="BI709" i="1"/>
  <c r="BH709" i="1"/>
  <c r="BG709" i="1"/>
  <c r="BF709" i="1"/>
  <c r="BA709" i="1"/>
  <c r="AZ709" i="1"/>
  <c r="AY709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I709" i="1"/>
  <c r="BE709" i="1" s="1"/>
  <c r="AH709" i="1"/>
  <c r="BD709" i="1" s="1"/>
  <c r="AG709" i="1"/>
  <c r="BC709" i="1" s="1"/>
  <c r="AF709" i="1"/>
  <c r="BB709" i="1" s="1"/>
  <c r="AE709" i="1"/>
  <c r="DA708" i="1"/>
  <c r="CZ708" i="1"/>
  <c r="CY708" i="1"/>
  <c r="CX708" i="1"/>
  <c r="CW708" i="1"/>
  <c r="CV708" i="1"/>
  <c r="CU708" i="1"/>
  <c r="CT708" i="1"/>
  <c r="CS708" i="1"/>
  <c r="CR708" i="1"/>
  <c r="CQ708" i="1"/>
  <c r="CP708" i="1"/>
  <c r="CO708" i="1"/>
  <c r="CN708" i="1"/>
  <c r="CM708" i="1"/>
  <c r="CL708" i="1"/>
  <c r="CK708" i="1"/>
  <c r="CJ708" i="1"/>
  <c r="CI708" i="1"/>
  <c r="CH708" i="1"/>
  <c r="CC708" i="1"/>
  <c r="CB708" i="1"/>
  <c r="CA708" i="1"/>
  <c r="BZ708" i="1"/>
  <c r="BY708" i="1"/>
  <c r="BX708" i="1"/>
  <c r="BW708" i="1"/>
  <c r="BV708" i="1"/>
  <c r="BU708" i="1"/>
  <c r="BT708" i="1"/>
  <c r="BS708" i="1"/>
  <c r="BR708" i="1"/>
  <c r="BQ708" i="1"/>
  <c r="BP708" i="1"/>
  <c r="BO708" i="1"/>
  <c r="BN708" i="1"/>
  <c r="BM708" i="1"/>
  <c r="BL708" i="1"/>
  <c r="BK708" i="1"/>
  <c r="BJ708" i="1"/>
  <c r="BI708" i="1"/>
  <c r="BH708" i="1"/>
  <c r="BG708" i="1"/>
  <c r="BF708" i="1"/>
  <c r="BE708" i="1"/>
  <c r="BD708" i="1"/>
  <c r="BC708" i="1"/>
  <c r="BB708" i="1"/>
  <c r="BA708" i="1"/>
  <c r="AZ708" i="1"/>
  <c r="AY708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I708" i="1"/>
  <c r="CG708" i="1" s="1"/>
  <c r="AH708" i="1"/>
  <c r="CF708" i="1" s="1"/>
  <c r="AG708" i="1"/>
  <c r="CE708" i="1" s="1"/>
  <c r="AF708" i="1"/>
  <c r="AE708" i="1"/>
  <c r="DA707" i="1"/>
  <c r="CZ707" i="1"/>
  <c r="CY707" i="1"/>
  <c r="CX707" i="1"/>
  <c r="CW707" i="1"/>
  <c r="CV707" i="1"/>
  <c r="CU707" i="1"/>
  <c r="CT707" i="1"/>
  <c r="CS707" i="1"/>
  <c r="CR707" i="1"/>
  <c r="CQ707" i="1"/>
  <c r="CP707" i="1"/>
  <c r="CO707" i="1"/>
  <c r="CN707" i="1"/>
  <c r="CM707" i="1"/>
  <c r="CL707" i="1"/>
  <c r="CK707" i="1"/>
  <c r="CJ707" i="1"/>
  <c r="CI707" i="1"/>
  <c r="CH707" i="1"/>
  <c r="CG707" i="1"/>
  <c r="CF707" i="1"/>
  <c r="CE707" i="1"/>
  <c r="CD707" i="1"/>
  <c r="BY707" i="1"/>
  <c r="BX707" i="1"/>
  <c r="BW707" i="1"/>
  <c r="BV707" i="1"/>
  <c r="BU707" i="1"/>
  <c r="BT707" i="1"/>
  <c r="BS707" i="1"/>
  <c r="BR707" i="1"/>
  <c r="BQ707" i="1"/>
  <c r="BP707" i="1"/>
  <c r="BO707" i="1"/>
  <c r="BN707" i="1"/>
  <c r="BM707" i="1"/>
  <c r="BL707" i="1"/>
  <c r="BK707" i="1"/>
  <c r="BJ707" i="1"/>
  <c r="BI707" i="1"/>
  <c r="BH707" i="1"/>
  <c r="BG707" i="1"/>
  <c r="BF707" i="1"/>
  <c r="BE707" i="1"/>
  <c r="BD707" i="1"/>
  <c r="BC707" i="1"/>
  <c r="BB707" i="1"/>
  <c r="BA707" i="1"/>
  <c r="AZ707" i="1"/>
  <c r="AY707" i="1"/>
  <c r="AX707" i="1"/>
  <c r="AW707" i="1"/>
  <c r="AV707" i="1"/>
  <c r="AU707" i="1"/>
  <c r="AT707" i="1"/>
  <c r="AS707" i="1"/>
  <c r="AR707" i="1"/>
  <c r="AQ707" i="1"/>
  <c r="AP707" i="1"/>
  <c r="AO707" i="1"/>
  <c r="AN707" i="1"/>
  <c r="AM707" i="1"/>
  <c r="AL707" i="1"/>
  <c r="AI707" i="1"/>
  <c r="CC707" i="1" s="1"/>
  <c r="AH707" i="1"/>
  <c r="CB707" i="1" s="1"/>
  <c r="AG707" i="1"/>
  <c r="CA707" i="1" s="1"/>
  <c r="AF707" i="1"/>
  <c r="BZ707" i="1" s="1"/>
  <c r="AE707" i="1"/>
  <c r="DA706" i="1"/>
  <c r="CZ706" i="1"/>
  <c r="CY706" i="1"/>
  <c r="CX706" i="1"/>
  <c r="CW706" i="1"/>
  <c r="CV706" i="1"/>
  <c r="CU706" i="1"/>
  <c r="CT706" i="1"/>
  <c r="CS706" i="1"/>
  <c r="CR706" i="1"/>
  <c r="CQ706" i="1"/>
  <c r="CP706" i="1"/>
  <c r="CO706" i="1"/>
  <c r="CN706" i="1"/>
  <c r="CM706" i="1"/>
  <c r="CL706" i="1"/>
  <c r="CK706" i="1"/>
  <c r="CJ706" i="1"/>
  <c r="CI706" i="1"/>
  <c r="CH706" i="1"/>
  <c r="CG706" i="1"/>
  <c r="CF706" i="1"/>
  <c r="CE706" i="1"/>
  <c r="CD706" i="1"/>
  <c r="CC706" i="1"/>
  <c r="CB706" i="1"/>
  <c r="CA706" i="1"/>
  <c r="BZ706" i="1"/>
  <c r="BU706" i="1"/>
  <c r="BT706" i="1"/>
  <c r="BS706" i="1"/>
  <c r="BR706" i="1"/>
  <c r="BQ706" i="1"/>
  <c r="BP706" i="1"/>
  <c r="BO706" i="1"/>
  <c r="BN706" i="1"/>
  <c r="BM706" i="1"/>
  <c r="BL706" i="1"/>
  <c r="BK706" i="1"/>
  <c r="BJ706" i="1"/>
  <c r="BI706" i="1"/>
  <c r="BH706" i="1"/>
  <c r="BG706" i="1"/>
  <c r="BF706" i="1"/>
  <c r="BE706" i="1"/>
  <c r="BD706" i="1"/>
  <c r="BC706" i="1"/>
  <c r="BB706" i="1"/>
  <c r="BA706" i="1"/>
  <c r="AZ706" i="1"/>
  <c r="AY706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AL706" i="1"/>
  <c r="AI706" i="1"/>
  <c r="BY706" i="1" s="1"/>
  <c r="AH706" i="1"/>
  <c r="BX706" i="1" s="1"/>
  <c r="AG706" i="1"/>
  <c r="BW706" i="1" s="1"/>
  <c r="AF706" i="1"/>
  <c r="AE706" i="1"/>
  <c r="DA705" i="1"/>
  <c r="CZ705" i="1"/>
  <c r="CY705" i="1"/>
  <c r="CX705" i="1"/>
  <c r="CW705" i="1"/>
  <c r="CV705" i="1"/>
  <c r="CU705" i="1"/>
  <c r="CT705" i="1"/>
  <c r="CS705" i="1"/>
  <c r="CR705" i="1"/>
  <c r="CQ705" i="1"/>
  <c r="CP705" i="1"/>
  <c r="CO705" i="1"/>
  <c r="CN705" i="1"/>
  <c r="CM705" i="1"/>
  <c r="CL705" i="1"/>
  <c r="CK705" i="1"/>
  <c r="CJ705" i="1"/>
  <c r="CI705" i="1"/>
  <c r="CH705" i="1"/>
  <c r="CG705" i="1"/>
  <c r="CF705" i="1"/>
  <c r="CE705" i="1"/>
  <c r="CD705" i="1"/>
  <c r="CC705" i="1"/>
  <c r="CB705" i="1"/>
  <c r="CA705" i="1"/>
  <c r="BZ705" i="1"/>
  <c r="BY705" i="1"/>
  <c r="BX705" i="1"/>
  <c r="BW705" i="1"/>
  <c r="BV705" i="1"/>
  <c r="BU705" i="1"/>
  <c r="BT705" i="1"/>
  <c r="BS705" i="1"/>
  <c r="BR705" i="1"/>
  <c r="BQ705" i="1"/>
  <c r="BP705" i="1"/>
  <c r="BO705" i="1"/>
  <c r="BN705" i="1"/>
  <c r="BM705" i="1"/>
  <c r="BL705" i="1"/>
  <c r="BK705" i="1"/>
  <c r="BJ705" i="1"/>
  <c r="BI705" i="1"/>
  <c r="BH705" i="1"/>
  <c r="BG705" i="1"/>
  <c r="BF705" i="1"/>
  <c r="BE705" i="1"/>
  <c r="BD705" i="1"/>
  <c r="BC705" i="1"/>
  <c r="BB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I705" i="1"/>
  <c r="BA705" i="1" s="1"/>
  <c r="AH705" i="1"/>
  <c r="AZ705" i="1" s="1"/>
  <c r="AG705" i="1"/>
  <c r="AY705" i="1" s="1"/>
  <c r="AF705" i="1"/>
  <c r="AE705" i="1"/>
  <c r="DA704" i="1"/>
  <c r="CZ704" i="1"/>
  <c r="CY704" i="1"/>
  <c r="CX704" i="1"/>
  <c r="CW704" i="1"/>
  <c r="CV704" i="1"/>
  <c r="CU704" i="1"/>
  <c r="CT704" i="1"/>
  <c r="CS704" i="1"/>
  <c r="CR704" i="1"/>
  <c r="CQ704" i="1"/>
  <c r="CP704" i="1"/>
  <c r="CO704" i="1"/>
  <c r="CN704" i="1"/>
  <c r="CM704" i="1"/>
  <c r="CL704" i="1"/>
  <c r="CK704" i="1"/>
  <c r="CJ704" i="1"/>
  <c r="CI704" i="1"/>
  <c r="CH704" i="1"/>
  <c r="CG704" i="1"/>
  <c r="CF704" i="1"/>
  <c r="CE704" i="1"/>
  <c r="CD704" i="1"/>
  <c r="CC704" i="1"/>
  <c r="CB704" i="1"/>
  <c r="CA704" i="1"/>
  <c r="BZ704" i="1"/>
  <c r="BY704" i="1"/>
  <c r="BX704" i="1"/>
  <c r="BW704" i="1"/>
  <c r="BV704" i="1"/>
  <c r="BU704" i="1"/>
  <c r="BT704" i="1"/>
  <c r="BS704" i="1"/>
  <c r="BR704" i="1"/>
  <c r="BQ704" i="1"/>
  <c r="BP704" i="1"/>
  <c r="BO704" i="1"/>
  <c r="BN704" i="1"/>
  <c r="BM704" i="1"/>
  <c r="BL704" i="1"/>
  <c r="BK704" i="1"/>
  <c r="BJ704" i="1"/>
  <c r="BE704" i="1"/>
  <c r="BD704" i="1"/>
  <c r="BC704" i="1"/>
  <c r="BB704" i="1"/>
  <c r="BA704" i="1"/>
  <c r="AZ704" i="1"/>
  <c r="AY704" i="1"/>
  <c r="AX704" i="1"/>
  <c r="AW704" i="1"/>
  <c r="AV704" i="1"/>
  <c r="AU704" i="1"/>
  <c r="AT704" i="1"/>
  <c r="AS704" i="1"/>
  <c r="AR704" i="1"/>
  <c r="AQ704" i="1"/>
  <c r="AP704" i="1"/>
  <c r="AO704" i="1"/>
  <c r="AN704" i="1"/>
  <c r="AM704" i="1"/>
  <c r="AL704" i="1"/>
  <c r="AI704" i="1"/>
  <c r="BI704" i="1" s="1"/>
  <c r="AH704" i="1"/>
  <c r="BH704" i="1" s="1"/>
  <c r="AG704" i="1"/>
  <c r="BG704" i="1" s="1"/>
  <c r="AF704" i="1"/>
  <c r="BF704" i="1" s="1"/>
  <c r="AE704" i="1"/>
  <c r="DA703" i="1"/>
  <c r="CZ703" i="1"/>
  <c r="CY703" i="1"/>
  <c r="CX703" i="1"/>
  <c r="CW703" i="1"/>
  <c r="CV703" i="1"/>
  <c r="CU703" i="1"/>
  <c r="CT703" i="1"/>
  <c r="CS703" i="1"/>
  <c r="CR703" i="1"/>
  <c r="CQ703" i="1"/>
  <c r="CP703" i="1"/>
  <c r="CO703" i="1"/>
  <c r="CN703" i="1"/>
  <c r="CM703" i="1"/>
  <c r="CL703" i="1"/>
  <c r="CK703" i="1"/>
  <c r="CJ703" i="1"/>
  <c r="CI703" i="1"/>
  <c r="CH703" i="1"/>
  <c r="CG703" i="1"/>
  <c r="CF703" i="1"/>
  <c r="CE703" i="1"/>
  <c r="CD703" i="1"/>
  <c r="BY703" i="1"/>
  <c r="BX703" i="1"/>
  <c r="BW703" i="1"/>
  <c r="BV703" i="1"/>
  <c r="BU703" i="1"/>
  <c r="BT703" i="1"/>
  <c r="BS703" i="1"/>
  <c r="BR703" i="1"/>
  <c r="BQ703" i="1"/>
  <c r="BP703" i="1"/>
  <c r="BO703" i="1"/>
  <c r="BN703" i="1"/>
  <c r="BM703" i="1"/>
  <c r="BL703" i="1"/>
  <c r="BK703" i="1"/>
  <c r="BJ703" i="1"/>
  <c r="BI703" i="1"/>
  <c r="BH703" i="1"/>
  <c r="BG703" i="1"/>
  <c r="BF703" i="1"/>
  <c r="BE703" i="1"/>
  <c r="BD703" i="1"/>
  <c r="BC703" i="1"/>
  <c r="BB703" i="1"/>
  <c r="BA703" i="1"/>
  <c r="AZ703" i="1"/>
  <c r="AY703" i="1"/>
  <c r="AX703" i="1"/>
  <c r="AW703" i="1"/>
  <c r="AV703" i="1"/>
  <c r="AU703" i="1"/>
  <c r="AT703" i="1"/>
  <c r="AS703" i="1"/>
  <c r="AR703" i="1"/>
  <c r="AQ703" i="1"/>
  <c r="AP703" i="1"/>
  <c r="AO703" i="1"/>
  <c r="AN703" i="1"/>
  <c r="AM703" i="1"/>
  <c r="AL703" i="1"/>
  <c r="AI703" i="1"/>
  <c r="CC703" i="1" s="1"/>
  <c r="AH703" i="1"/>
  <c r="CB703" i="1" s="1"/>
  <c r="AG703" i="1"/>
  <c r="CA703" i="1" s="1"/>
  <c r="AF703" i="1"/>
  <c r="BZ703" i="1" s="1"/>
  <c r="AE703" i="1"/>
  <c r="DA702" i="1"/>
  <c r="CZ702" i="1"/>
  <c r="CY702" i="1"/>
  <c r="CX702" i="1"/>
  <c r="CW702" i="1"/>
  <c r="CV702" i="1"/>
  <c r="CU702" i="1"/>
  <c r="CT702" i="1"/>
  <c r="CS702" i="1"/>
  <c r="CR702" i="1"/>
  <c r="CQ702" i="1"/>
  <c r="CP702" i="1"/>
  <c r="CO702" i="1"/>
  <c r="CN702" i="1"/>
  <c r="CM702" i="1"/>
  <c r="CL702" i="1"/>
  <c r="CK702" i="1"/>
  <c r="CJ702" i="1"/>
  <c r="CI702" i="1"/>
  <c r="CH702" i="1"/>
  <c r="CG702" i="1"/>
  <c r="CF702" i="1"/>
  <c r="CE702" i="1"/>
  <c r="CD702" i="1"/>
  <c r="CC702" i="1"/>
  <c r="CB702" i="1"/>
  <c r="CA702" i="1"/>
  <c r="BZ702" i="1"/>
  <c r="BU702" i="1"/>
  <c r="BT702" i="1"/>
  <c r="BS702" i="1"/>
  <c r="BR702" i="1"/>
  <c r="BQ702" i="1"/>
  <c r="BP702" i="1"/>
  <c r="BO702" i="1"/>
  <c r="BN702" i="1"/>
  <c r="BM702" i="1"/>
  <c r="BL702" i="1"/>
  <c r="BK702" i="1"/>
  <c r="BJ702" i="1"/>
  <c r="BI702" i="1"/>
  <c r="BH702" i="1"/>
  <c r="BG702" i="1"/>
  <c r="BF702" i="1"/>
  <c r="BE702" i="1"/>
  <c r="BD702" i="1"/>
  <c r="BC702" i="1"/>
  <c r="BB702" i="1"/>
  <c r="BA702" i="1"/>
  <c r="AZ702" i="1"/>
  <c r="AY702" i="1"/>
  <c r="AX702" i="1"/>
  <c r="AW702" i="1"/>
  <c r="AV702" i="1"/>
  <c r="AU702" i="1"/>
  <c r="AT702" i="1"/>
  <c r="AS702" i="1"/>
  <c r="AR702" i="1"/>
  <c r="AQ702" i="1"/>
  <c r="AP702" i="1"/>
  <c r="AO702" i="1"/>
  <c r="AN702" i="1"/>
  <c r="AM702" i="1"/>
  <c r="AL702" i="1"/>
  <c r="AI702" i="1"/>
  <c r="BY702" i="1" s="1"/>
  <c r="AH702" i="1"/>
  <c r="BX702" i="1" s="1"/>
  <c r="AG702" i="1"/>
  <c r="BW702" i="1" s="1"/>
  <c r="AF702" i="1"/>
  <c r="BV702" i="1" s="1"/>
  <c r="AE702" i="1"/>
  <c r="DA701" i="1"/>
  <c r="CZ701" i="1"/>
  <c r="CY701" i="1"/>
  <c r="CX701" i="1"/>
  <c r="CW701" i="1"/>
  <c r="CV701" i="1"/>
  <c r="CU701" i="1"/>
  <c r="CT701" i="1"/>
  <c r="CS701" i="1"/>
  <c r="CR701" i="1"/>
  <c r="CQ701" i="1"/>
  <c r="CP701" i="1"/>
  <c r="CO701" i="1"/>
  <c r="CN701" i="1"/>
  <c r="CM701" i="1"/>
  <c r="CL701" i="1"/>
  <c r="CK701" i="1"/>
  <c r="CJ701" i="1"/>
  <c r="CI701" i="1"/>
  <c r="CH701" i="1"/>
  <c r="CG701" i="1"/>
  <c r="CF701" i="1"/>
  <c r="CE701" i="1"/>
  <c r="CD701" i="1"/>
  <c r="CC701" i="1"/>
  <c r="CB701" i="1"/>
  <c r="CA701" i="1"/>
  <c r="BZ701" i="1"/>
  <c r="BY701" i="1"/>
  <c r="BX701" i="1"/>
  <c r="BW701" i="1"/>
  <c r="BV701" i="1"/>
  <c r="BU701" i="1"/>
  <c r="BT701" i="1"/>
  <c r="BS701" i="1"/>
  <c r="BR701" i="1"/>
  <c r="BM701" i="1"/>
  <c r="BL701" i="1"/>
  <c r="BK701" i="1"/>
  <c r="BJ701" i="1"/>
  <c r="BI701" i="1"/>
  <c r="BH701" i="1"/>
  <c r="BG701" i="1"/>
  <c r="BF701" i="1"/>
  <c r="BE701" i="1"/>
  <c r="BD701" i="1"/>
  <c r="BC701" i="1"/>
  <c r="BB701" i="1"/>
  <c r="BA701" i="1"/>
  <c r="AZ701" i="1"/>
  <c r="AY701" i="1"/>
  <c r="AX701" i="1"/>
  <c r="AW701" i="1"/>
  <c r="AV701" i="1"/>
  <c r="AU701" i="1"/>
  <c r="AT701" i="1"/>
  <c r="AS701" i="1"/>
  <c r="AR701" i="1"/>
  <c r="AQ701" i="1"/>
  <c r="AP701" i="1"/>
  <c r="AO701" i="1"/>
  <c r="AN701" i="1"/>
  <c r="AM701" i="1"/>
  <c r="AL701" i="1"/>
  <c r="AI701" i="1"/>
  <c r="BQ701" i="1" s="1"/>
  <c r="AH701" i="1"/>
  <c r="BP701" i="1" s="1"/>
  <c r="AG701" i="1"/>
  <c r="BO701" i="1" s="1"/>
  <c r="AF701" i="1"/>
  <c r="AE701" i="1"/>
  <c r="DA700" i="1"/>
  <c r="CZ700" i="1"/>
  <c r="CY700" i="1"/>
  <c r="CX700" i="1"/>
  <c r="CW700" i="1"/>
  <c r="CV700" i="1"/>
  <c r="CU700" i="1"/>
  <c r="CT700" i="1"/>
  <c r="CS700" i="1"/>
  <c r="CR700" i="1"/>
  <c r="CQ700" i="1"/>
  <c r="CP700" i="1"/>
  <c r="CO700" i="1"/>
  <c r="CN700" i="1"/>
  <c r="CM700" i="1"/>
  <c r="CL700" i="1"/>
  <c r="CK700" i="1"/>
  <c r="CJ700" i="1"/>
  <c r="CI700" i="1"/>
  <c r="CH700" i="1"/>
  <c r="CG700" i="1"/>
  <c r="CF700" i="1"/>
  <c r="CE700" i="1"/>
  <c r="CD700" i="1"/>
  <c r="CC700" i="1"/>
  <c r="CB700" i="1"/>
  <c r="CA700" i="1"/>
  <c r="BZ700" i="1"/>
  <c r="BY700" i="1"/>
  <c r="BX700" i="1"/>
  <c r="BW700" i="1"/>
  <c r="BV700" i="1"/>
  <c r="BU700" i="1"/>
  <c r="BT700" i="1"/>
  <c r="BS700" i="1"/>
  <c r="BR700" i="1"/>
  <c r="BQ700" i="1"/>
  <c r="BP700" i="1"/>
  <c r="BO700" i="1"/>
  <c r="BN700" i="1"/>
  <c r="BM700" i="1"/>
  <c r="BL700" i="1"/>
  <c r="BK700" i="1"/>
  <c r="BJ700" i="1"/>
  <c r="BE700" i="1"/>
  <c r="BD700" i="1"/>
  <c r="BC700" i="1"/>
  <c r="BB700" i="1"/>
  <c r="BA700" i="1"/>
  <c r="AZ700" i="1"/>
  <c r="AY700" i="1"/>
  <c r="AX700" i="1"/>
  <c r="AW700" i="1"/>
  <c r="AV700" i="1"/>
  <c r="AU700" i="1"/>
  <c r="AT700" i="1"/>
  <c r="AS700" i="1"/>
  <c r="AR700" i="1"/>
  <c r="AQ700" i="1"/>
  <c r="AP700" i="1"/>
  <c r="AO700" i="1"/>
  <c r="AN700" i="1"/>
  <c r="AM700" i="1"/>
  <c r="AL700" i="1"/>
  <c r="AI700" i="1"/>
  <c r="BI700" i="1" s="1"/>
  <c r="AH700" i="1"/>
  <c r="BH700" i="1" s="1"/>
  <c r="AG700" i="1"/>
  <c r="BG700" i="1" s="1"/>
  <c r="AF700" i="1"/>
  <c r="BF700" i="1" s="1"/>
  <c r="AE700" i="1"/>
  <c r="DA699" i="1"/>
  <c r="CZ699" i="1"/>
  <c r="CY699" i="1"/>
  <c r="CX699" i="1"/>
  <c r="CW699" i="1"/>
  <c r="CV699" i="1"/>
  <c r="CU699" i="1"/>
  <c r="CT699" i="1"/>
  <c r="CS699" i="1"/>
  <c r="CR699" i="1"/>
  <c r="CQ699" i="1"/>
  <c r="CP699" i="1"/>
  <c r="CO699" i="1"/>
  <c r="CN699" i="1"/>
  <c r="CM699" i="1"/>
  <c r="CL699" i="1"/>
  <c r="CK699" i="1"/>
  <c r="CJ699" i="1"/>
  <c r="CI699" i="1"/>
  <c r="CH699" i="1"/>
  <c r="CG699" i="1"/>
  <c r="CF699" i="1"/>
  <c r="CE699" i="1"/>
  <c r="CD699" i="1"/>
  <c r="CC699" i="1"/>
  <c r="CB699" i="1"/>
  <c r="CA699" i="1"/>
  <c r="BZ699" i="1"/>
  <c r="BY699" i="1"/>
  <c r="BX699" i="1"/>
  <c r="BW699" i="1"/>
  <c r="BV699" i="1"/>
  <c r="BU699" i="1"/>
  <c r="BT699" i="1"/>
  <c r="BS699" i="1"/>
  <c r="BR699" i="1"/>
  <c r="BQ699" i="1"/>
  <c r="BP699" i="1"/>
  <c r="BO699" i="1"/>
  <c r="BN699" i="1"/>
  <c r="BM699" i="1"/>
  <c r="BL699" i="1"/>
  <c r="BK699" i="1"/>
  <c r="BJ699" i="1"/>
  <c r="BI699" i="1"/>
  <c r="BH699" i="1"/>
  <c r="BG699" i="1"/>
  <c r="BF699" i="1"/>
  <c r="BE699" i="1"/>
  <c r="BD699" i="1"/>
  <c r="BC699" i="1"/>
  <c r="BB699" i="1"/>
  <c r="AW699" i="1"/>
  <c r="AV699" i="1"/>
  <c r="AU699" i="1"/>
  <c r="AT699" i="1"/>
  <c r="AS699" i="1"/>
  <c r="AR699" i="1"/>
  <c r="AQ699" i="1"/>
  <c r="AP699" i="1"/>
  <c r="AO699" i="1"/>
  <c r="AN699" i="1"/>
  <c r="AM699" i="1"/>
  <c r="AL699" i="1"/>
  <c r="AI699" i="1"/>
  <c r="BA699" i="1" s="1"/>
  <c r="AH699" i="1"/>
  <c r="AZ699" i="1" s="1"/>
  <c r="AG699" i="1"/>
  <c r="AY699" i="1" s="1"/>
  <c r="AF699" i="1"/>
  <c r="AE699" i="1"/>
  <c r="CW698" i="1"/>
  <c r="CV698" i="1"/>
  <c r="CU698" i="1"/>
  <c r="CT698" i="1"/>
  <c r="CS698" i="1"/>
  <c r="CR698" i="1"/>
  <c r="CQ698" i="1"/>
  <c r="CP698" i="1"/>
  <c r="CO698" i="1"/>
  <c r="CN698" i="1"/>
  <c r="CM698" i="1"/>
  <c r="CL698" i="1"/>
  <c r="CK698" i="1"/>
  <c r="CJ698" i="1"/>
  <c r="CI698" i="1"/>
  <c r="CH698" i="1"/>
  <c r="CG698" i="1"/>
  <c r="CF698" i="1"/>
  <c r="CE698" i="1"/>
  <c r="CD698" i="1"/>
  <c r="CC698" i="1"/>
  <c r="CB698" i="1"/>
  <c r="CA698" i="1"/>
  <c r="BZ698" i="1"/>
  <c r="BY698" i="1"/>
  <c r="BX698" i="1"/>
  <c r="BW698" i="1"/>
  <c r="BV698" i="1"/>
  <c r="BU698" i="1"/>
  <c r="BT698" i="1"/>
  <c r="BS698" i="1"/>
  <c r="BR698" i="1"/>
  <c r="BQ698" i="1"/>
  <c r="BP698" i="1"/>
  <c r="BO698" i="1"/>
  <c r="BN698" i="1"/>
  <c r="BM698" i="1"/>
  <c r="BL698" i="1"/>
  <c r="BK698" i="1"/>
  <c r="BJ698" i="1"/>
  <c r="BI698" i="1"/>
  <c r="BH698" i="1"/>
  <c r="BG698" i="1"/>
  <c r="BF698" i="1"/>
  <c r="BE698" i="1"/>
  <c r="BD698" i="1"/>
  <c r="BC698" i="1"/>
  <c r="BB698" i="1"/>
  <c r="BA698" i="1"/>
  <c r="AZ698" i="1"/>
  <c r="AY698" i="1"/>
  <c r="AX698" i="1"/>
  <c r="AW698" i="1"/>
  <c r="AV698" i="1"/>
  <c r="AU698" i="1"/>
  <c r="AT698" i="1"/>
  <c r="AS698" i="1"/>
  <c r="AR698" i="1"/>
  <c r="AQ698" i="1"/>
  <c r="AP698" i="1"/>
  <c r="AO698" i="1"/>
  <c r="AN698" i="1"/>
  <c r="AM698" i="1"/>
  <c r="AL698" i="1"/>
  <c r="AI698" i="1"/>
  <c r="DA698" i="1" s="1"/>
  <c r="AH698" i="1"/>
  <c r="CZ698" i="1" s="1"/>
  <c r="AG698" i="1"/>
  <c r="CY698" i="1" s="1"/>
  <c r="AF698" i="1"/>
  <c r="CX698" i="1" s="1"/>
  <c r="AE698" i="1"/>
  <c r="DA697" i="1"/>
  <c r="CZ697" i="1"/>
  <c r="CY697" i="1"/>
  <c r="CX697" i="1"/>
  <c r="CW697" i="1"/>
  <c r="CV697" i="1"/>
  <c r="CU697" i="1"/>
  <c r="CT697" i="1"/>
  <c r="CO697" i="1"/>
  <c r="CN697" i="1"/>
  <c r="CM697" i="1"/>
  <c r="CL697" i="1"/>
  <c r="CK697" i="1"/>
  <c r="CJ697" i="1"/>
  <c r="CI697" i="1"/>
  <c r="CH697" i="1"/>
  <c r="CG697" i="1"/>
  <c r="CF697" i="1"/>
  <c r="CE697" i="1"/>
  <c r="CD697" i="1"/>
  <c r="CC697" i="1"/>
  <c r="CB697" i="1"/>
  <c r="CA697" i="1"/>
  <c r="BZ697" i="1"/>
  <c r="BY697" i="1"/>
  <c r="BX697" i="1"/>
  <c r="BW697" i="1"/>
  <c r="BV697" i="1"/>
  <c r="BU697" i="1"/>
  <c r="BT697" i="1"/>
  <c r="BS697" i="1"/>
  <c r="BR697" i="1"/>
  <c r="BQ697" i="1"/>
  <c r="BP697" i="1"/>
  <c r="BO697" i="1"/>
  <c r="BN697" i="1"/>
  <c r="BM697" i="1"/>
  <c r="BL697" i="1"/>
  <c r="BK697" i="1"/>
  <c r="BJ697" i="1"/>
  <c r="BI697" i="1"/>
  <c r="BH697" i="1"/>
  <c r="BG697" i="1"/>
  <c r="BF697" i="1"/>
  <c r="BE697" i="1"/>
  <c r="BD697" i="1"/>
  <c r="BC697" i="1"/>
  <c r="BB697" i="1"/>
  <c r="BA697" i="1"/>
  <c r="AZ697" i="1"/>
  <c r="AY697" i="1"/>
  <c r="AX697" i="1"/>
  <c r="AW697" i="1"/>
  <c r="AV697" i="1"/>
  <c r="AU697" i="1"/>
  <c r="AT697" i="1"/>
  <c r="AS697" i="1"/>
  <c r="AR697" i="1"/>
  <c r="AQ697" i="1"/>
  <c r="AP697" i="1"/>
  <c r="AO697" i="1"/>
  <c r="AN697" i="1"/>
  <c r="AM697" i="1"/>
  <c r="AL697" i="1"/>
  <c r="AI697" i="1"/>
  <c r="CS697" i="1" s="1"/>
  <c r="AH697" i="1"/>
  <c r="CR697" i="1" s="1"/>
  <c r="AG697" i="1"/>
  <c r="CQ697" i="1" s="1"/>
  <c r="AF697" i="1"/>
  <c r="CP697" i="1" s="1"/>
  <c r="AE697" i="1"/>
  <c r="DA696" i="1"/>
  <c r="CZ696" i="1"/>
  <c r="CY696" i="1"/>
  <c r="CX696" i="1"/>
  <c r="CW696" i="1"/>
  <c r="CV696" i="1"/>
  <c r="CU696" i="1"/>
  <c r="CT696" i="1"/>
  <c r="CS696" i="1"/>
  <c r="CR696" i="1"/>
  <c r="CQ696" i="1"/>
  <c r="CP696" i="1"/>
  <c r="CO696" i="1"/>
  <c r="CN696" i="1"/>
  <c r="CM696" i="1"/>
  <c r="CL696" i="1"/>
  <c r="CG696" i="1"/>
  <c r="CF696" i="1"/>
  <c r="CE696" i="1"/>
  <c r="CD696" i="1"/>
  <c r="CC696" i="1"/>
  <c r="CB696" i="1"/>
  <c r="CA696" i="1"/>
  <c r="BZ696" i="1"/>
  <c r="BY696" i="1"/>
  <c r="BX696" i="1"/>
  <c r="BW696" i="1"/>
  <c r="BV696" i="1"/>
  <c r="BU696" i="1"/>
  <c r="BT696" i="1"/>
  <c r="BS696" i="1"/>
  <c r="BR696" i="1"/>
  <c r="BQ696" i="1"/>
  <c r="BP696" i="1"/>
  <c r="BO696" i="1"/>
  <c r="BN696" i="1"/>
  <c r="BM696" i="1"/>
  <c r="BL696" i="1"/>
  <c r="BK696" i="1"/>
  <c r="BJ696" i="1"/>
  <c r="BI696" i="1"/>
  <c r="BH696" i="1"/>
  <c r="BG696" i="1"/>
  <c r="BF696" i="1"/>
  <c r="BE696" i="1"/>
  <c r="BD696" i="1"/>
  <c r="BC696" i="1"/>
  <c r="BB696" i="1"/>
  <c r="BA696" i="1"/>
  <c r="AZ696" i="1"/>
  <c r="AY696" i="1"/>
  <c r="AX696" i="1"/>
  <c r="AW696" i="1"/>
  <c r="AV696" i="1"/>
  <c r="AU696" i="1"/>
  <c r="AT696" i="1"/>
  <c r="AS696" i="1"/>
  <c r="AR696" i="1"/>
  <c r="AQ696" i="1"/>
  <c r="AP696" i="1"/>
  <c r="AO696" i="1"/>
  <c r="AN696" i="1"/>
  <c r="AM696" i="1"/>
  <c r="AL696" i="1"/>
  <c r="AI696" i="1"/>
  <c r="CK696" i="1" s="1"/>
  <c r="AH696" i="1"/>
  <c r="CJ696" i="1" s="1"/>
  <c r="AG696" i="1"/>
  <c r="CI696" i="1" s="1"/>
  <c r="AF696" i="1"/>
  <c r="CH696" i="1" s="1"/>
  <c r="AE696" i="1"/>
  <c r="DA695" i="1"/>
  <c r="CZ695" i="1"/>
  <c r="CY695" i="1"/>
  <c r="CX695" i="1"/>
  <c r="CW695" i="1"/>
  <c r="CV695" i="1"/>
  <c r="CU695" i="1"/>
  <c r="CT695" i="1"/>
  <c r="CS695" i="1"/>
  <c r="CR695" i="1"/>
  <c r="CQ695" i="1"/>
  <c r="CP695" i="1"/>
  <c r="CO695" i="1"/>
  <c r="CN695" i="1"/>
  <c r="CM695" i="1"/>
  <c r="CL695" i="1"/>
  <c r="CK695" i="1"/>
  <c r="CJ695" i="1"/>
  <c r="CI695" i="1"/>
  <c r="CH695" i="1"/>
  <c r="CC695" i="1"/>
  <c r="CB695" i="1"/>
  <c r="CA695" i="1"/>
  <c r="BZ695" i="1"/>
  <c r="BY695" i="1"/>
  <c r="BX695" i="1"/>
  <c r="BW695" i="1"/>
  <c r="BV695" i="1"/>
  <c r="BU695" i="1"/>
  <c r="BT695" i="1"/>
  <c r="BS695" i="1"/>
  <c r="BR695" i="1"/>
  <c r="BQ695" i="1"/>
  <c r="BP695" i="1"/>
  <c r="BO695" i="1"/>
  <c r="BN695" i="1"/>
  <c r="BM695" i="1"/>
  <c r="BL695" i="1"/>
  <c r="BK695" i="1"/>
  <c r="BJ695" i="1"/>
  <c r="BI695" i="1"/>
  <c r="BH695" i="1"/>
  <c r="BG695" i="1"/>
  <c r="BF695" i="1"/>
  <c r="BE695" i="1"/>
  <c r="BD695" i="1"/>
  <c r="BC695" i="1"/>
  <c r="BB695" i="1"/>
  <c r="BA695" i="1"/>
  <c r="AZ695" i="1"/>
  <c r="AY695" i="1"/>
  <c r="AX695" i="1"/>
  <c r="AW695" i="1"/>
  <c r="AV695" i="1"/>
  <c r="AU695" i="1"/>
  <c r="AT695" i="1"/>
  <c r="AS695" i="1"/>
  <c r="AR695" i="1"/>
  <c r="AQ695" i="1"/>
  <c r="AP695" i="1"/>
  <c r="AO695" i="1"/>
  <c r="AN695" i="1"/>
  <c r="AM695" i="1"/>
  <c r="AL695" i="1"/>
  <c r="AI695" i="1"/>
  <c r="CG695" i="1" s="1"/>
  <c r="AH695" i="1"/>
  <c r="CF695" i="1" s="1"/>
  <c r="AG695" i="1"/>
  <c r="CE695" i="1" s="1"/>
  <c r="AF695" i="1"/>
  <c r="AE695" i="1"/>
  <c r="DA694" i="1"/>
  <c r="CZ694" i="1"/>
  <c r="CY694" i="1"/>
  <c r="CX694" i="1"/>
  <c r="CW694" i="1"/>
  <c r="CV694" i="1"/>
  <c r="CU694" i="1"/>
  <c r="CT694" i="1"/>
  <c r="CS694" i="1"/>
  <c r="CR694" i="1"/>
  <c r="CQ694" i="1"/>
  <c r="CP694" i="1"/>
  <c r="CO694" i="1"/>
  <c r="CN694" i="1"/>
  <c r="CM694" i="1"/>
  <c r="CL694" i="1"/>
  <c r="CK694" i="1"/>
  <c r="CJ694" i="1"/>
  <c r="CI694" i="1"/>
  <c r="CH694" i="1"/>
  <c r="CG694" i="1"/>
  <c r="CF694" i="1"/>
  <c r="CE694" i="1"/>
  <c r="CD694" i="1"/>
  <c r="CC694" i="1"/>
  <c r="CB694" i="1"/>
  <c r="CA694" i="1"/>
  <c r="BZ694" i="1"/>
  <c r="BY694" i="1"/>
  <c r="BX694" i="1"/>
  <c r="BW694" i="1"/>
  <c r="BV694" i="1"/>
  <c r="BU694" i="1"/>
  <c r="BT694" i="1"/>
  <c r="BS694" i="1"/>
  <c r="BR694" i="1"/>
  <c r="BQ694" i="1"/>
  <c r="BP694" i="1"/>
  <c r="BO694" i="1"/>
  <c r="BN694" i="1"/>
  <c r="BM694" i="1"/>
  <c r="BL694" i="1"/>
  <c r="BK694" i="1"/>
  <c r="BJ694" i="1"/>
  <c r="BI694" i="1"/>
  <c r="BH694" i="1"/>
  <c r="BG694" i="1"/>
  <c r="BF694" i="1"/>
  <c r="BE694" i="1"/>
  <c r="BD694" i="1"/>
  <c r="BC694" i="1"/>
  <c r="BB694" i="1"/>
  <c r="BA694" i="1"/>
  <c r="AZ694" i="1"/>
  <c r="AY694" i="1"/>
  <c r="AX694" i="1"/>
  <c r="AS694" i="1"/>
  <c r="AR694" i="1"/>
  <c r="AQ694" i="1"/>
  <c r="AP694" i="1"/>
  <c r="AO694" i="1"/>
  <c r="AN694" i="1"/>
  <c r="AM694" i="1"/>
  <c r="AL694" i="1"/>
  <c r="AI694" i="1"/>
  <c r="AW694" i="1" s="1"/>
  <c r="AH694" i="1"/>
  <c r="AV694" i="1" s="1"/>
  <c r="AG694" i="1"/>
  <c r="AU694" i="1" s="1"/>
  <c r="AF694" i="1"/>
  <c r="AT694" i="1" s="1"/>
  <c r="AE694" i="1"/>
  <c r="DA693" i="1"/>
  <c r="CZ693" i="1"/>
  <c r="CY693" i="1"/>
  <c r="CX693" i="1"/>
  <c r="CW693" i="1"/>
  <c r="CV693" i="1"/>
  <c r="CU693" i="1"/>
  <c r="CT693" i="1"/>
  <c r="CS693" i="1"/>
  <c r="CR693" i="1"/>
  <c r="CQ693" i="1"/>
  <c r="CP693" i="1"/>
  <c r="CO693" i="1"/>
  <c r="CN693" i="1"/>
  <c r="CM693" i="1"/>
  <c r="CL693" i="1"/>
  <c r="CK693" i="1"/>
  <c r="CJ693" i="1"/>
  <c r="CI693" i="1"/>
  <c r="CH693" i="1"/>
  <c r="CG693" i="1"/>
  <c r="CF693" i="1"/>
  <c r="CE693" i="1"/>
  <c r="CD693" i="1"/>
  <c r="CC693" i="1"/>
  <c r="CB693" i="1"/>
  <c r="CA693" i="1"/>
  <c r="BZ693" i="1"/>
  <c r="BU693" i="1"/>
  <c r="BT693" i="1"/>
  <c r="BS693" i="1"/>
  <c r="BR693" i="1"/>
  <c r="BQ693" i="1"/>
  <c r="BP693" i="1"/>
  <c r="BO693" i="1"/>
  <c r="BN693" i="1"/>
  <c r="BM693" i="1"/>
  <c r="BL693" i="1"/>
  <c r="BK693" i="1"/>
  <c r="BJ693" i="1"/>
  <c r="BI693" i="1"/>
  <c r="BH693" i="1"/>
  <c r="BG693" i="1"/>
  <c r="BF693" i="1"/>
  <c r="BE693" i="1"/>
  <c r="BD693" i="1"/>
  <c r="BC693" i="1"/>
  <c r="BB693" i="1"/>
  <c r="BA693" i="1"/>
  <c r="AZ693" i="1"/>
  <c r="AY693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AL693" i="1"/>
  <c r="AI693" i="1"/>
  <c r="BY693" i="1" s="1"/>
  <c r="AH693" i="1"/>
  <c r="BX693" i="1" s="1"/>
  <c r="AG693" i="1"/>
  <c r="BW693" i="1" s="1"/>
  <c r="AF693" i="1"/>
  <c r="AE693" i="1"/>
  <c r="DA692" i="1"/>
  <c r="CZ692" i="1"/>
  <c r="CY692" i="1"/>
  <c r="CX692" i="1"/>
  <c r="CW692" i="1"/>
  <c r="CV692" i="1"/>
  <c r="CU692" i="1"/>
  <c r="CT692" i="1"/>
  <c r="CS692" i="1"/>
  <c r="CR692" i="1"/>
  <c r="CQ692" i="1"/>
  <c r="CP692" i="1"/>
  <c r="CO692" i="1"/>
  <c r="CN692" i="1"/>
  <c r="CM692" i="1"/>
  <c r="CL692" i="1"/>
  <c r="CK692" i="1"/>
  <c r="CJ692" i="1"/>
  <c r="CI692" i="1"/>
  <c r="CH692" i="1"/>
  <c r="CG692" i="1"/>
  <c r="CF692" i="1"/>
  <c r="CE692" i="1"/>
  <c r="CD692" i="1"/>
  <c r="CC692" i="1"/>
  <c r="CB692" i="1"/>
  <c r="CA692" i="1"/>
  <c r="BZ692" i="1"/>
  <c r="BY692" i="1"/>
  <c r="BX692" i="1"/>
  <c r="BW692" i="1"/>
  <c r="BV692" i="1"/>
  <c r="BU692" i="1"/>
  <c r="BT692" i="1"/>
  <c r="BS692" i="1"/>
  <c r="BR692" i="1"/>
  <c r="BQ692" i="1"/>
  <c r="BP692" i="1"/>
  <c r="BO692" i="1"/>
  <c r="BN692" i="1"/>
  <c r="BM692" i="1"/>
  <c r="BL692" i="1"/>
  <c r="BK692" i="1"/>
  <c r="BJ692" i="1"/>
  <c r="BI692" i="1"/>
  <c r="BH692" i="1"/>
  <c r="BG692" i="1"/>
  <c r="BF692" i="1"/>
  <c r="BE692" i="1"/>
  <c r="BD692" i="1"/>
  <c r="BC692" i="1"/>
  <c r="BB692" i="1"/>
  <c r="BA692" i="1"/>
  <c r="AZ692" i="1"/>
  <c r="AY692" i="1"/>
  <c r="AX692" i="1"/>
  <c r="AS692" i="1"/>
  <c r="AR692" i="1"/>
  <c r="AQ692" i="1"/>
  <c r="AP692" i="1"/>
  <c r="AO692" i="1"/>
  <c r="AN692" i="1"/>
  <c r="AM692" i="1"/>
  <c r="AL692" i="1"/>
  <c r="AI692" i="1"/>
  <c r="AW692" i="1" s="1"/>
  <c r="AH692" i="1"/>
  <c r="AV692" i="1" s="1"/>
  <c r="AG692" i="1"/>
  <c r="AU692" i="1" s="1"/>
  <c r="AF692" i="1"/>
  <c r="AT692" i="1" s="1"/>
  <c r="AE692" i="1"/>
  <c r="DA691" i="1"/>
  <c r="CZ691" i="1"/>
  <c r="CY691" i="1"/>
  <c r="CX691" i="1"/>
  <c r="CW691" i="1"/>
  <c r="CV691" i="1"/>
  <c r="CU691" i="1"/>
  <c r="CT691" i="1"/>
  <c r="CS691" i="1"/>
  <c r="CR691" i="1"/>
  <c r="CQ691" i="1"/>
  <c r="CP691" i="1"/>
  <c r="CO691" i="1"/>
  <c r="CN691" i="1"/>
  <c r="CM691" i="1"/>
  <c r="CL691" i="1"/>
  <c r="CK691" i="1"/>
  <c r="CJ691" i="1"/>
  <c r="CI691" i="1"/>
  <c r="CH691" i="1"/>
  <c r="CC691" i="1"/>
  <c r="CB691" i="1"/>
  <c r="CA691" i="1"/>
  <c r="BZ691" i="1"/>
  <c r="BY691" i="1"/>
  <c r="BX691" i="1"/>
  <c r="BW691" i="1"/>
  <c r="BV691" i="1"/>
  <c r="BU691" i="1"/>
  <c r="BT691" i="1"/>
  <c r="BS691" i="1"/>
  <c r="BR691" i="1"/>
  <c r="BQ691" i="1"/>
  <c r="BP691" i="1"/>
  <c r="BO691" i="1"/>
  <c r="BN691" i="1"/>
  <c r="BM691" i="1"/>
  <c r="BL691" i="1"/>
  <c r="BK691" i="1"/>
  <c r="BJ691" i="1"/>
  <c r="BI691" i="1"/>
  <c r="BH691" i="1"/>
  <c r="BG691" i="1"/>
  <c r="BF691" i="1"/>
  <c r="BE691" i="1"/>
  <c r="BD691" i="1"/>
  <c r="BC691" i="1"/>
  <c r="BB691" i="1"/>
  <c r="BA691" i="1"/>
  <c r="AZ691" i="1"/>
  <c r="AY691" i="1"/>
  <c r="AX691" i="1"/>
  <c r="AW691" i="1"/>
  <c r="AV691" i="1"/>
  <c r="AU691" i="1"/>
  <c r="AT691" i="1"/>
  <c r="AS691" i="1"/>
  <c r="AR691" i="1"/>
  <c r="AQ691" i="1"/>
  <c r="AP691" i="1"/>
  <c r="AO691" i="1"/>
  <c r="AN691" i="1"/>
  <c r="AM691" i="1"/>
  <c r="AL691" i="1"/>
  <c r="AI691" i="1"/>
  <c r="CG691" i="1" s="1"/>
  <c r="AH691" i="1"/>
  <c r="CF691" i="1" s="1"/>
  <c r="AG691" i="1"/>
  <c r="CE691" i="1" s="1"/>
  <c r="AF691" i="1"/>
  <c r="AE691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J730" i="1"/>
  <c r="DA690" i="1"/>
  <c r="CZ690" i="1"/>
  <c r="CY690" i="1"/>
  <c r="CX690" i="1"/>
  <c r="CW690" i="1"/>
  <c r="CV690" i="1"/>
  <c r="CU690" i="1"/>
  <c r="CT690" i="1"/>
  <c r="CS690" i="1"/>
  <c r="CR690" i="1"/>
  <c r="CQ690" i="1"/>
  <c r="CP690" i="1"/>
  <c r="CO690" i="1"/>
  <c r="CN690" i="1"/>
  <c r="CM690" i="1"/>
  <c r="CL690" i="1"/>
  <c r="CK690" i="1"/>
  <c r="CJ690" i="1"/>
  <c r="CI690" i="1"/>
  <c r="CH690" i="1"/>
  <c r="CG690" i="1"/>
  <c r="CF690" i="1"/>
  <c r="CE690" i="1"/>
  <c r="CD690" i="1"/>
  <c r="CC690" i="1"/>
  <c r="CB690" i="1"/>
  <c r="CA690" i="1"/>
  <c r="BZ690" i="1"/>
  <c r="BU690" i="1"/>
  <c r="BT690" i="1"/>
  <c r="BS690" i="1"/>
  <c r="BR690" i="1"/>
  <c r="BQ690" i="1"/>
  <c r="BP690" i="1"/>
  <c r="BO690" i="1"/>
  <c r="BN690" i="1"/>
  <c r="BM690" i="1"/>
  <c r="BL690" i="1"/>
  <c r="BK690" i="1"/>
  <c r="BJ690" i="1"/>
  <c r="BI690" i="1"/>
  <c r="BH690" i="1"/>
  <c r="BG690" i="1"/>
  <c r="BF690" i="1"/>
  <c r="BE690" i="1"/>
  <c r="BD690" i="1"/>
  <c r="BC690" i="1"/>
  <c r="BB690" i="1"/>
  <c r="BA690" i="1"/>
  <c r="AZ690" i="1"/>
  <c r="AY690" i="1"/>
  <c r="AX690" i="1"/>
  <c r="AW690" i="1"/>
  <c r="AV690" i="1"/>
  <c r="AU690" i="1"/>
  <c r="AT690" i="1"/>
  <c r="AS690" i="1"/>
  <c r="AR690" i="1"/>
  <c r="AQ690" i="1"/>
  <c r="AP690" i="1"/>
  <c r="AO690" i="1"/>
  <c r="AN690" i="1"/>
  <c r="AM690" i="1"/>
  <c r="AL690" i="1"/>
  <c r="AI690" i="1"/>
  <c r="BY690" i="1" s="1"/>
  <c r="AH690" i="1"/>
  <c r="BX690" i="1" s="1"/>
  <c r="AG690" i="1"/>
  <c r="BW690" i="1" s="1"/>
  <c r="AF690" i="1"/>
  <c r="BV690" i="1" s="1"/>
  <c r="AE690" i="1"/>
  <c r="DA689" i="1"/>
  <c r="CZ689" i="1"/>
  <c r="CY689" i="1"/>
  <c r="CX689" i="1"/>
  <c r="CW689" i="1"/>
  <c r="CV689" i="1"/>
  <c r="CU689" i="1"/>
  <c r="CT689" i="1"/>
  <c r="CS689" i="1"/>
  <c r="CR689" i="1"/>
  <c r="CQ689" i="1"/>
  <c r="CP689" i="1"/>
  <c r="CO689" i="1"/>
  <c r="CN689" i="1"/>
  <c r="CM689" i="1"/>
  <c r="CL689" i="1"/>
  <c r="CK689" i="1"/>
  <c r="CJ689" i="1"/>
  <c r="CI689" i="1"/>
  <c r="CH689" i="1"/>
  <c r="CG689" i="1"/>
  <c r="CF689" i="1"/>
  <c r="CE689" i="1"/>
  <c r="CD689" i="1"/>
  <c r="CC689" i="1"/>
  <c r="CB689" i="1"/>
  <c r="CA689" i="1"/>
  <c r="BZ689" i="1"/>
  <c r="BU689" i="1"/>
  <c r="BT689" i="1"/>
  <c r="BS689" i="1"/>
  <c r="BR689" i="1"/>
  <c r="BQ689" i="1"/>
  <c r="BP689" i="1"/>
  <c r="BO689" i="1"/>
  <c r="BN689" i="1"/>
  <c r="BM689" i="1"/>
  <c r="BL689" i="1"/>
  <c r="BK689" i="1"/>
  <c r="BJ689" i="1"/>
  <c r="BI689" i="1"/>
  <c r="BH689" i="1"/>
  <c r="BG689" i="1"/>
  <c r="BF689" i="1"/>
  <c r="BE689" i="1"/>
  <c r="BD689" i="1"/>
  <c r="BC689" i="1"/>
  <c r="BB689" i="1"/>
  <c r="BA689" i="1"/>
  <c r="AZ689" i="1"/>
  <c r="AY689" i="1"/>
  <c r="AX689" i="1"/>
  <c r="AW689" i="1"/>
  <c r="AV689" i="1"/>
  <c r="AU689" i="1"/>
  <c r="AT689" i="1"/>
  <c r="AS689" i="1"/>
  <c r="AR689" i="1"/>
  <c r="AQ689" i="1"/>
  <c r="AP689" i="1"/>
  <c r="AO689" i="1"/>
  <c r="AN689" i="1"/>
  <c r="AM689" i="1"/>
  <c r="AL689" i="1"/>
  <c r="AI689" i="1"/>
  <c r="BY689" i="1" s="1"/>
  <c r="AH689" i="1"/>
  <c r="BX689" i="1" s="1"/>
  <c r="AG689" i="1"/>
  <c r="BW689" i="1" s="1"/>
  <c r="AF689" i="1"/>
  <c r="AE689" i="1"/>
  <c r="DA688" i="1"/>
  <c r="CZ688" i="1"/>
  <c r="CY688" i="1"/>
  <c r="CX688" i="1"/>
  <c r="CW688" i="1"/>
  <c r="CV688" i="1"/>
  <c r="CU688" i="1"/>
  <c r="CT688" i="1"/>
  <c r="CS688" i="1"/>
  <c r="CR688" i="1"/>
  <c r="CQ688" i="1"/>
  <c r="CP688" i="1"/>
  <c r="CO688" i="1"/>
  <c r="CN688" i="1"/>
  <c r="CM688" i="1"/>
  <c r="CL688" i="1"/>
  <c r="CK688" i="1"/>
  <c r="CJ688" i="1"/>
  <c r="CI688" i="1"/>
  <c r="CH688" i="1"/>
  <c r="CG688" i="1"/>
  <c r="CF688" i="1"/>
  <c r="CE688" i="1"/>
  <c r="CD688" i="1"/>
  <c r="CC688" i="1"/>
  <c r="CB688" i="1"/>
  <c r="CA688" i="1"/>
  <c r="BZ688" i="1"/>
  <c r="BY688" i="1"/>
  <c r="BX688" i="1"/>
  <c r="BW688" i="1"/>
  <c r="BV688" i="1"/>
  <c r="BU688" i="1"/>
  <c r="BT688" i="1"/>
  <c r="BS688" i="1"/>
  <c r="BR688" i="1"/>
  <c r="BQ688" i="1"/>
  <c r="BP688" i="1"/>
  <c r="BO688" i="1"/>
  <c r="BN688" i="1"/>
  <c r="BM688" i="1"/>
  <c r="BL688" i="1"/>
  <c r="BK688" i="1"/>
  <c r="BJ688" i="1"/>
  <c r="BI688" i="1"/>
  <c r="BH688" i="1"/>
  <c r="BG688" i="1"/>
  <c r="BF688" i="1"/>
  <c r="BE688" i="1"/>
  <c r="BD688" i="1"/>
  <c r="BC688" i="1"/>
  <c r="BB688" i="1"/>
  <c r="BA688" i="1"/>
  <c r="AZ688" i="1"/>
  <c r="AY688" i="1"/>
  <c r="AX688" i="1"/>
  <c r="AS688" i="1"/>
  <c r="AR688" i="1"/>
  <c r="AQ688" i="1"/>
  <c r="AP688" i="1"/>
  <c r="AO688" i="1"/>
  <c r="AN688" i="1"/>
  <c r="AM688" i="1"/>
  <c r="AL688" i="1"/>
  <c r="AI688" i="1"/>
  <c r="AW688" i="1" s="1"/>
  <c r="AH688" i="1"/>
  <c r="AV688" i="1" s="1"/>
  <c r="AG688" i="1"/>
  <c r="AU688" i="1" s="1"/>
  <c r="AF688" i="1"/>
  <c r="AT688" i="1" s="1"/>
  <c r="AE688" i="1"/>
  <c r="DA687" i="1"/>
  <c r="CZ687" i="1"/>
  <c r="CY687" i="1"/>
  <c r="CX687" i="1"/>
  <c r="CW687" i="1"/>
  <c r="CV687" i="1"/>
  <c r="CU687" i="1"/>
  <c r="CT687" i="1"/>
  <c r="CS687" i="1"/>
  <c r="CR687" i="1"/>
  <c r="CQ687" i="1"/>
  <c r="CP687" i="1"/>
  <c r="CO687" i="1"/>
  <c r="CN687" i="1"/>
  <c r="CM687" i="1"/>
  <c r="CL687" i="1"/>
  <c r="CK687" i="1"/>
  <c r="CJ687" i="1"/>
  <c r="CI687" i="1"/>
  <c r="CH687" i="1"/>
  <c r="CG687" i="1"/>
  <c r="CF687" i="1"/>
  <c r="CE687" i="1"/>
  <c r="CD687" i="1"/>
  <c r="CC687" i="1"/>
  <c r="CB687" i="1"/>
  <c r="CA687" i="1"/>
  <c r="BZ687" i="1"/>
  <c r="BY687" i="1"/>
  <c r="BX687" i="1"/>
  <c r="BW687" i="1"/>
  <c r="BV687" i="1"/>
  <c r="BU687" i="1"/>
  <c r="BT687" i="1"/>
  <c r="BS687" i="1"/>
  <c r="BR687" i="1"/>
  <c r="BQ687" i="1"/>
  <c r="BP687" i="1"/>
  <c r="BO687" i="1"/>
  <c r="BN687" i="1"/>
  <c r="BI687" i="1"/>
  <c r="BH687" i="1"/>
  <c r="BG687" i="1"/>
  <c r="BF687" i="1"/>
  <c r="BE687" i="1"/>
  <c r="BD687" i="1"/>
  <c r="BC687" i="1"/>
  <c r="BB687" i="1"/>
  <c r="BA687" i="1"/>
  <c r="AZ687" i="1"/>
  <c r="AY687" i="1"/>
  <c r="AX687" i="1"/>
  <c r="AW687" i="1"/>
  <c r="AV687" i="1"/>
  <c r="AU687" i="1"/>
  <c r="AT687" i="1"/>
  <c r="AS687" i="1"/>
  <c r="AR687" i="1"/>
  <c r="AQ687" i="1"/>
  <c r="AP687" i="1"/>
  <c r="AO687" i="1"/>
  <c r="AN687" i="1"/>
  <c r="AM687" i="1"/>
  <c r="AL687" i="1"/>
  <c r="AI687" i="1"/>
  <c r="BM687" i="1" s="1"/>
  <c r="AH687" i="1"/>
  <c r="BL687" i="1" s="1"/>
  <c r="AG687" i="1"/>
  <c r="BK687" i="1" s="1"/>
  <c r="AF687" i="1"/>
  <c r="BJ687" i="1" s="1"/>
  <c r="AE687" i="1"/>
  <c r="DA686" i="1"/>
  <c r="CZ686" i="1"/>
  <c r="CY686" i="1"/>
  <c r="CX686" i="1"/>
  <c r="CW686" i="1"/>
  <c r="CV686" i="1"/>
  <c r="CU686" i="1"/>
  <c r="CT686" i="1"/>
  <c r="CS686" i="1"/>
  <c r="CR686" i="1"/>
  <c r="CQ686" i="1"/>
  <c r="CP686" i="1"/>
  <c r="CO686" i="1"/>
  <c r="CN686" i="1"/>
  <c r="CM686" i="1"/>
  <c r="CL686" i="1"/>
  <c r="CK686" i="1"/>
  <c r="CJ686" i="1"/>
  <c r="CI686" i="1"/>
  <c r="CH686" i="1"/>
  <c r="CG686" i="1"/>
  <c r="CF686" i="1"/>
  <c r="CE686" i="1"/>
  <c r="CD686" i="1"/>
  <c r="CC686" i="1"/>
  <c r="CB686" i="1"/>
  <c r="CA686" i="1"/>
  <c r="BZ686" i="1"/>
  <c r="BY686" i="1"/>
  <c r="BX686" i="1"/>
  <c r="BW686" i="1"/>
  <c r="BV686" i="1"/>
  <c r="BU686" i="1"/>
  <c r="BT686" i="1"/>
  <c r="BS686" i="1"/>
  <c r="BR686" i="1"/>
  <c r="BQ686" i="1"/>
  <c r="BP686" i="1"/>
  <c r="BO686" i="1"/>
  <c r="BN686" i="1"/>
  <c r="BM686" i="1"/>
  <c r="BL686" i="1"/>
  <c r="BK686" i="1"/>
  <c r="BJ686" i="1"/>
  <c r="BI686" i="1"/>
  <c r="BH686" i="1"/>
  <c r="BG686" i="1"/>
  <c r="BF686" i="1"/>
  <c r="BA686" i="1"/>
  <c r="AZ686" i="1"/>
  <c r="AY686" i="1"/>
  <c r="AX686" i="1"/>
  <c r="AW686" i="1"/>
  <c r="AV686" i="1"/>
  <c r="AU686" i="1"/>
  <c r="AT686" i="1"/>
  <c r="AS686" i="1"/>
  <c r="AR686" i="1"/>
  <c r="AQ686" i="1"/>
  <c r="AP686" i="1"/>
  <c r="AO686" i="1"/>
  <c r="AN686" i="1"/>
  <c r="AM686" i="1"/>
  <c r="AL686" i="1"/>
  <c r="AI686" i="1"/>
  <c r="BE686" i="1" s="1"/>
  <c r="AH686" i="1"/>
  <c r="BD686" i="1" s="1"/>
  <c r="AG686" i="1"/>
  <c r="BC686" i="1" s="1"/>
  <c r="AF686" i="1"/>
  <c r="BB686" i="1" s="1"/>
  <c r="AE686" i="1"/>
  <c r="DA685" i="1"/>
  <c r="CZ685" i="1"/>
  <c r="CY685" i="1"/>
  <c r="CX685" i="1"/>
  <c r="CW685" i="1"/>
  <c r="CV685" i="1"/>
  <c r="CU685" i="1"/>
  <c r="CT685" i="1"/>
  <c r="CS685" i="1"/>
  <c r="CR685" i="1"/>
  <c r="CQ685" i="1"/>
  <c r="CP685" i="1"/>
  <c r="CO685" i="1"/>
  <c r="CN685" i="1"/>
  <c r="CM685" i="1"/>
  <c r="CL685" i="1"/>
  <c r="CK685" i="1"/>
  <c r="CJ685" i="1"/>
  <c r="CI685" i="1"/>
  <c r="CH685" i="1"/>
  <c r="CG685" i="1"/>
  <c r="CF685" i="1"/>
  <c r="CE685" i="1"/>
  <c r="CD685" i="1"/>
  <c r="CC685" i="1"/>
  <c r="CB685" i="1"/>
  <c r="CA685" i="1"/>
  <c r="BZ685" i="1"/>
  <c r="BY685" i="1"/>
  <c r="BX685" i="1"/>
  <c r="BW685" i="1"/>
  <c r="BV685" i="1"/>
  <c r="BU685" i="1"/>
  <c r="BT685" i="1"/>
  <c r="BS685" i="1"/>
  <c r="BR685" i="1"/>
  <c r="BQ685" i="1"/>
  <c r="BP685" i="1"/>
  <c r="BO685" i="1"/>
  <c r="BN685" i="1"/>
  <c r="BM685" i="1"/>
  <c r="BL685" i="1"/>
  <c r="BK685" i="1"/>
  <c r="BJ685" i="1"/>
  <c r="BI685" i="1"/>
  <c r="BH685" i="1"/>
  <c r="BG685" i="1"/>
  <c r="BF685" i="1"/>
  <c r="BE685" i="1"/>
  <c r="BD685" i="1"/>
  <c r="BC685" i="1"/>
  <c r="BB685" i="1"/>
  <c r="BA685" i="1"/>
  <c r="AZ685" i="1"/>
  <c r="AY685" i="1"/>
  <c r="AX685" i="1"/>
  <c r="AW685" i="1"/>
  <c r="AV685" i="1"/>
  <c r="AU685" i="1"/>
  <c r="AT685" i="1"/>
  <c r="AO685" i="1"/>
  <c r="AN685" i="1"/>
  <c r="AM685" i="1"/>
  <c r="AL685" i="1"/>
  <c r="AI685" i="1"/>
  <c r="AS685" i="1" s="1"/>
  <c r="AH685" i="1"/>
  <c r="AR685" i="1" s="1"/>
  <c r="AG685" i="1"/>
  <c r="AQ685" i="1" s="1"/>
  <c r="AF685" i="1"/>
  <c r="AP685" i="1" s="1"/>
  <c r="AE685" i="1"/>
  <c r="DA684" i="1"/>
  <c r="CZ684" i="1"/>
  <c r="CY684" i="1"/>
  <c r="CX684" i="1"/>
  <c r="CW684" i="1"/>
  <c r="CV684" i="1"/>
  <c r="CU684" i="1"/>
  <c r="CT684" i="1"/>
  <c r="CS684" i="1"/>
  <c r="CR684" i="1"/>
  <c r="CQ684" i="1"/>
  <c r="CP684" i="1"/>
  <c r="CO684" i="1"/>
  <c r="CN684" i="1"/>
  <c r="CM684" i="1"/>
  <c r="CL684" i="1"/>
  <c r="CK684" i="1"/>
  <c r="CJ684" i="1"/>
  <c r="CI684" i="1"/>
  <c r="CH684" i="1"/>
  <c r="CG684" i="1"/>
  <c r="CF684" i="1"/>
  <c r="CE684" i="1"/>
  <c r="CD684" i="1"/>
  <c r="CC684" i="1"/>
  <c r="CB684" i="1"/>
  <c r="CA684" i="1"/>
  <c r="BZ684" i="1"/>
  <c r="BY684" i="1"/>
  <c r="BX684" i="1"/>
  <c r="BW684" i="1"/>
  <c r="BV684" i="1"/>
  <c r="BQ684" i="1"/>
  <c r="BP684" i="1"/>
  <c r="BO684" i="1"/>
  <c r="BN684" i="1"/>
  <c r="BM684" i="1"/>
  <c r="BL684" i="1"/>
  <c r="BK684" i="1"/>
  <c r="BJ684" i="1"/>
  <c r="BI684" i="1"/>
  <c r="BH684" i="1"/>
  <c r="BG684" i="1"/>
  <c r="BF684" i="1"/>
  <c r="BE684" i="1"/>
  <c r="BD684" i="1"/>
  <c r="BC684" i="1"/>
  <c r="BB684" i="1"/>
  <c r="BA684" i="1"/>
  <c r="AZ684" i="1"/>
  <c r="AY684" i="1"/>
  <c r="AX684" i="1"/>
  <c r="AW684" i="1"/>
  <c r="AV684" i="1"/>
  <c r="AU684" i="1"/>
  <c r="AT684" i="1"/>
  <c r="AS684" i="1"/>
  <c r="AR684" i="1"/>
  <c r="AQ684" i="1"/>
  <c r="AP684" i="1"/>
  <c r="AO684" i="1"/>
  <c r="AN684" i="1"/>
  <c r="AM684" i="1"/>
  <c r="AL684" i="1"/>
  <c r="AI684" i="1"/>
  <c r="BU684" i="1" s="1"/>
  <c r="AH684" i="1"/>
  <c r="BT684" i="1" s="1"/>
  <c r="AG684" i="1"/>
  <c r="BS684" i="1" s="1"/>
  <c r="AF684" i="1"/>
  <c r="AE684" i="1"/>
  <c r="DA683" i="1"/>
  <c r="CZ683" i="1"/>
  <c r="CY683" i="1"/>
  <c r="CX683" i="1"/>
  <c r="CW683" i="1"/>
  <c r="CV683" i="1"/>
  <c r="CU683" i="1"/>
  <c r="CT683" i="1"/>
  <c r="CS683" i="1"/>
  <c r="CR683" i="1"/>
  <c r="CQ683" i="1"/>
  <c r="CP683" i="1"/>
  <c r="CO683" i="1"/>
  <c r="CN683" i="1"/>
  <c r="CM683" i="1"/>
  <c r="CL683" i="1"/>
  <c r="CK683" i="1"/>
  <c r="CJ683" i="1"/>
  <c r="CI683" i="1"/>
  <c r="CH683" i="1"/>
  <c r="CC683" i="1"/>
  <c r="CB683" i="1"/>
  <c r="CA683" i="1"/>
  <c r="BZ683" i="1"/>
  <c r="BY683" i="1"/>
  <c r="BX683" i="1"/>
  <c r="BW683" i="1"/>
  <c r="BV683" i="1"/>
  <c r="BU683" i="1"/>
  <c r="BT683" i="1"/>
  <c r="BS683" i="1"/>
  <c r="BR683" i="1"/>
  <c r="BQ683" i="1"/>
  <c r="BP683" i="1"/>
  <c r="BO683" i="1"/>
  <c r="BN683" i="1"/>
  <c r="BM683" i="1"/>
  <c r="BL683" i="1"/>
  <c r="BK683" i="1"/>
  <c r="BJ683" i="1"/>
  <c r="BI683" i="1"/>
  <c r="BH683" i="1"/>
  <c r="BG683" i="1"/>
  <c r="BF683" i="1"/>
  <c r="BE683" i="1"/>
  <c r="BD683" i="1"/>
  <c r="BC683" i="1"/>
  <c r="BB683" i="1"/>
  <c r="BA683" i="1"/>
  <c r="AZ683" i="1"/>
  <c r="AY683" i="1"/>
  <c r="AX683" i="1"/>
  <c r="AW683" i="1"/>
  <c r="AV683" i="1"/>
  <c r="AU683" i="1"/>
  <c r="AT683" i="1"/>
  <c r="AS683" i="1"/>
  <c r="AR683" i="1"/>
  <c r="AQ683" i="1"/>
  <c r="AP683" i="1"/>
  <c r="AO683" i="1"/>
  <c r="AN683" i="1"/>
  <c r="AM683" i="1"/>
  <c r="AL683" i="1"/>
  <c r="AI683" i="1"/>
  <c r="CG683" i="1" s="1"/>
  <c r="AH683" i="1"/>
  <c r="CF683" i="1" s="1"/>
  <c r="AG683" i="1"/>
  <c r="CE683" i="1" s="1"/>
  <c r="AF683" i="1"/>
  <c r="AE683" i="1"/>
  <c r="DA682" i="1"/>
  <c r="CZ682" i="1"/>
  <c r="CY682" i="1"/>
  <c r="CX682" i="1"/>
  <c r="CW682" i="1"/>
  <c r="CV682" i="1"/>
  <c r="CU682" i="1"/>
  <c r="CT682" i="1"/>
  <c r="CS682" i="1"/>
  <c r="CR682" i="1"/>
  <c r="CQ682" i="1"/>
  <c r="CP682" i="1"/>
  <c r="CO682" i="1"/>
  <c r="CN682" i="1"/>
  <c r="CM682" i="1"/>
  <c r="CL682" i="1"/>
  <c r="CK682" i="1"/>
  <c r="CJ682" i="1"/>
  <c r="CI682" i="1"/>
  <c r="CH682" i="1"/>
  <c r="CG682" i="1"/>
  <c r="CF682" i="1"/>
  <c r="CE682" i="1"/>
  <c r="CD682" i="1"/>
  <c r="CC682" i="1"/>
  <c r="CB682" i="1"/>
  <c r="CA682" i="1"/>
  <c r="BZ682" i="1"/>
  <c r="BY682" i="1"/>
  <c r="BX682" i="1"/>
  <c r="BW682" i="1"/>
  <c r="BV682" i="1"/>
  <c r="BQ682" i="1"/>
  <c r="BP682" i="1"/>
  <c r="BO682" i="1"/>
  <c r="BN682" i="1"/>
  <c r="BM682" i="1"/>
  <c r="BL682" i="1"/>
  <c r="BK682" i="1"/>
  <c r="BJ682" i="1"/>
  <c r="BI682" i="1"/>
  <c r="BH682" i="1"/>
  <c r="BG682" i="1"/>
  <c r="BF682" i="1"/>
  <c r="BE682" i="1"/>
  <c r="BD682" i="1"/>
  <c r="BC682" i="1"/>
  <c r="BB682" i="1"/>
  <c r="BA682" i="1"/>
  <c r="AZ682" i="1"/>
  <c r="AY682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I682" i="1"/>
  <c r="BU682" i="1" s="1"/>
  <c r="AH682" i="1"/>
  <c r="BT682" i="1" s="1"/>
  <c r="AG682" i="1"/>
  <c r="BS682" i="1" s="1"/>
  <c r="AF682" i="1"/>
  <c r="BR682" i="1" s="1"/>
  <c r="AE682" i="1"/>
  <c r="DA681" i="1"/>
  <c r="CZ681" i="1"/>
  <c r="CY681" i="1"/>
  <c r="CX681" i="1"/>
  <c r="CW681" i="1"/>
  <c r="CV681" i="1"/>
  <c r="CU681" i="1"/>
  <c r="CT681" i="1"/>
  <c r="CS681" i="1"/>
  <c r="CR681" i="1"/>
  <c r="CQ681" i="1"/>
  <c r="CP681" i="1"/>
  <c r="CO681" i="1"/>
  <c r="CN681" i="1"/>
  <c r="CM681" i="1"/>
  <c r="CL681" i="1"/>
  <c r="CK681" i="1"/>
  <c r="CJ681" i="1"/>
  <c r="CI681" i="1"/>
  <c r="CH681" i="1"/>
  <c r="CG681" i="1"/>
  <c r="CF681" i="1"/>
  <c r="CE681" i="1"/>
  <c r="CD681" i="1"/>
  <c r="CC681" i="1"/>
  <c r="CB681" i="1"/>
  <c r="CA681" i="1"/>
  <c r="BZ681" i="1"/>
  <c r="BY681" i="1"/>
  <c r="BX681" i="1"/>
  <c r="BW681" i="1"/>
  <c r="BV681" i="1"/>
  <c r="BU681" i="1"/>
  <c r="BT681" i="1"/>
  <c r="BS681" i="1"/>
  <c r="BR681" i="1"/>
  <c r="BQ681" i="1"/>
  <c r="BP681" i="1"/>
  <c r="BO681" i="1"/>
  <c r="BN681" i="1"/>
  <c r="BI681" i="1"/>
  <c r="BH681" i="1"/>
  <c r="BG681" i="1"/>
  <c r="BF681" i="1"/>
  <c r="BE681" i="1"/>
  <c r="BD681" i="1"/>
  <c r="BC681" i="1"/>
  <c r="BB681" i="1"/>
  <c r="BA681" i="1"/>
  <c r="AZ681" i="1"/>
  <c r="AY681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I681" i="1"/>
  <c r="BM681" i="1" s="1"/>
  <c r="AH681" i="1"/>
  <c r="BL681" i="1" s="1"/>
  <c r="AG681" i="1"/>
  <c r="BK681" i="1" s="1"/>
  <c r="AF681" i="1"/>
  <c r="BJ681" i="1" s="1"/>
  <c r="AE681" i="1"/>
  <c r="DA680" i="1"/>
  <c r="CZ680" i="1"/>
  <c r="CY680" i="1"/>
  <c r="CX680" i="1"/>
  <c r="CW680" i="1"/>
  <c r="CV680" i="1"/>
  <c r="CU680" i="1"/>
  <c r="CT680" i="1"/>
  <c r="CS680" i="1"/>
  <c r="CR680" i="1"/>
  <c r="CQ680" i="1"/>
  <c r="CP680" i="1"/>
  <c r="CO680" i="1"/>
  <c r="CN680" i="1"/>
  <c r="CM680" i="1"/>
  <c r="CL680" i="1"/>
  <c r="CK680" i="1"/>
  <c r="CJ680" i="1"/>
  <c r="CI680" i="1"/>
  <c r="CH680" i="1"/>
  <c r="CG680" i="1"/>
  <c r="CF680" i="1"/>
  <c r="CE680" i="1"/>
  <c r="CD680" i="1"/>
  <c r="CC680" i="1"/>
  <c r="CB680" i="1"/>
  <c r="CA680" i="1"/>
  <c r="BZ680" i="1"/>
  <c r="BY680" i="1"/>
  <c r="BX680" i="1"/>
  <c r="BW680" i="1"/>
  <c r="BV680" i="1"/>
  <c r="BU680" i="1"/>
  <c r="BT680" i="1"/>
  <c r="BS680" i="1"/>
  <c r="BR680" i="1"/>
  <c r="BQ680" i="1"/>
  <c r="BP680" i="1"/>
  <c r="BO680" i="1"/>
  <c r="BN680" i="1"/>
  <c r="BM680" i="1"/>
  <c r="BL680" i="1"/>
  <c r="BK680" i="1"/>
  <c r="BJ680" i="1"/>
  <c r="BI680" i="1"/>
  <c r="BH680" i="1"/>
  <c r="BG680" i="1"/>
  <c r="BF680" i="1"/>
  <c r="BA680" i="1"/>
  <c r="AZ680" i="1"/>
  <c r="AY680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AL680" i="1"/>
  <c r="AI680" i="1"/>
  <c r="BE680" i="1" s="1"/>
  <c r="AH680" i="1"/>
  <c r="BD680" i="1" s="1"/>
  <c r="AG680" i="1"/>
  <c r="BC680" i="1" s="1"/>
  <c r="AF680" i="1"/>
  <c r="BB680" i="1" s="1"/>
  <c r="AE680" i="1"/>
  <c r="DA679" i="1"/>
  <c r="CZ679" i="1"/>
  <c r="CY679" i="1"/>
  <c r="CX679" i="1"/>
  <c r="CW679" i="1"/>
  <c r="CV679" i="1"/>
  <c r="CU679" i="1"/>
  <c r="CT679" i="1"/>
  <c r="CS679" i="1"/>
  <c r="CR679" i="1"/>
  <c r="CQ679" i="1"/>
  <c r="CP679" i="1"/>
  <c r="CO679" i="1"/>
  <c r="CN679" i="1"/>
  <c r="CM679" i="1"/>
  <c r="CL679" i="1"/>
  <c r="CK679" i="1"/>
  <c r="CJ679" i="1"/>
  <c r="CI679" i="1"/>
  <c r="CH679" i="1"/>
  <c r="CG679" i="1"/>
  <c r="CF679" i="1"/>
  <c r="CE679" i="1"/>
  <c r="CD679" i="1"/>
  <c r="CC679" i="1"/>
  <c r="CB679" i="1"/>
  <c r="CA679" i="1"/>
  <c r="BZ679" i="1"/>
  <c r="BY679" i="1"/>
  <c r="BX679" i="1"/>
  <c r="BW679" i="1"/>
  <c r="BV679" i="1"/>
  <c r="BU679" i="1"/>
  <c r="BT679" i="1"/>
  <c r="BS679" i="1"/>
  <c r="BR679" i="1"/>
  <c r="BQ679" i="1"/>
  <c r="BP679" i="1"/>
  <c r="BO679" i="1"/>
  <c r="BN679" i="1"/>
  <c r="BM679" i="1"/>
  <c r="BL679" i="1"/>
  <c r="BK679" i="1"/>
  <c r="BJ679" i="1"/>
  <c r="BI679" i="1"/>
  <c r="BH679" i="1"/>
  <c r="BG679" i="1"/>
  <c r="BF679" i="1"/>
  <c r="BE679" i="1"/>
  <c r="BD679" i="1"/>
  <c r="BC679" i="1"/>
  <c r="BB679" i="1"/>
  <c r="BA679" i="1"/>
  <c r="AZ679" i="1"/>
  <c r="AY679" i="1"/>
  <c r="AX679" i="1"/>
  <c r="AS679" i="1"/>
  <c r="AR679" i="1"/>
  <c r="AQ679" i="1"/>
  <c r="AP679" i="1"/>
  <c r="AO679" i="1"/>
  <c r="AN679" i="1"/>
  <c r="AM679" i="1"/>
  <c r="AL679" i="1"/>
  <c r="DA678" i="1"/>
  <c r="CZ678" i="1"/>
  <c r="CY678" i="1"/>
  <c r="CX678" i="1"/>
  <c r="CW678" i="1"/>
  <c r="CV678" i="1"/>
  <c r="CU678" i="1"/>
  <c r="CT678" i="1"/>
  <c r="CS678" i="1"/>
  <c r="CR678" i="1"/>
  <c r="CQ678" i="1"/>
  <c r="CP678" i="1"/>
  <c r="CO678" i="1"/>
  <c r="CN678" i="1"/>
  <c r="CM678" i="1"/>
  <c r="CL678" i="1"/>
  <c r="CK678" i="1"/>
  <c r="CJ678" i="1"/>
  <c r="CI678" i="1"/>
  <c r="CH678" i="1"/>
  <c r="CG678" i="1"/>
  <c r="CF678" i="1"/>
  <c r="CE678" i="1"/>
  <c r="CD678" i="1"/>
  <c r="CC678" i="1"/>
  <c r="CB678" i="1"/>
  <c r="CA678" i="1"/>
  <c r="BZ678" i="1"/>
  <c r="BY678" i="1"/>
  <c r="BX678" i="1"/>
  <c r="BW678" i="1"/>
  <c r="BV678" i="1"/>
  <c r="BU678" i="1"/>
  <c r="BT678" i="1"/>
  <c r="BS678" i="1"/>
  <c r="BR678" i="1"/>
  <c r="BQ678" i="1"/>
  <c r="BP678" i="1"/>
  <c r="BO678" i="1"/>
  <c r="BN678" i="1"/>
  <c r="BM678" i="1"/>
  <c r="BL678" i="1"/>
  <c r="BK678" i="1"/>
  <c r="BJ678" i="1"/>
  <c r="BI678" i="1"/>
  <c r="BH678" i="1"/>
  <c r="BG678" i="1"/>
  <c r="BF678" i="1"/>
  <c r="BE678" i="1"/>
  <c r="BD678" i="1"/>
  <c r="BC678" i="1"/>
  <c r="BB678" i="1"/>
  <c r="BA678" i="1"/>
  <c r="AZ678" i="1"/>
  <c r="AY678" i="1"/>
  <c r="AX678" i="1"/>
  <c r="AW678" i="1"/>
  <c r="AV678" i="1"/>
  <c r="AU678" i="1"/>
  <c r="AT678" i="1"/>
  <c r="AS678" i="1"/>
  <c r="AR678" i="1"/>
  <c r="AQ678" i="1"/>
  <c r="AP678" i="1"/>
  <c r="DA677" i="1"/>
  <c r="CZ677" i="1"/>
  <c r="CY677" i="1"/>
  <c r="CX677" i="1"/>
  <c r="CW677" i="1"/>
  <c r="CV677" i="1"/>
  <c r="CU677" i="1"/>
  <c r="CT677" i="1"/>
  <c r="CS677" i="1"/>
  <c r="CR677" i="1"/>
  <c r="CQ677" i="1"/>
  <c r="CP677" i="1"/>
  <c r="CO677" i="1"/>
  <c r="CN677" i="1"/>
  <c r="CM677" i="1"/>
  <c r="CL677" i="1"/>
  <c r="CK677" i="1"/>
  <c r="CJ677" i="1"/>
  <c r="CI677" i="1"/>
  <c r="CH677" i="1"/>
  <c r="CG677" i="1"/>
  <c r="CF677" i="1"/>
  <c r="CE677" i="1"/>
  <c r="CD677" i="1"/>
  <c r="CC677" i="1"/>
  <c r="CB677" i="1"/>
  <c r="CA677" i="1"/>
  <c r="BZ677" i="1"/>
  <c r="BY677" i="1"/>
  <c r="BX677" i="1"/>
  <c r="BW677" i="1"/>
  <c r="BV677" i="1"/>
  <c r="BQ677" i="1"/>
  <c r="BP677" i="1"/>
  <c r="BO677" i="1"/>
  <c r="BN677" i="1"/>
  <c r="BM677" i="1"/>
  <c r="BL677" i="1"/>
  <c r="BK677" i="1"/>
  <c r="BJ677" i="1"/>
  <c r="BI677" i="1"/>
  <c r="BH677" i="1"/>
  <c r="BG677" i="1"/>
  <c r="BF677" i="1"/>
  <c r="BE677" i="1"/>
  <c r="BD677" i="1"/>
  <c r="BC677" i="1"/>
  <c r="BB677" i="1"/>
  <c r="BA677" i="1"/>
  <c r="AZ677" i="1"/>
  <c r="AY677" i="1"/>
  <c r="AX677" i="1"/>
  <c r="AW677" i="1"/>
  <c r="AV677" i="1"/>
  <c r="AU677" i="1"/>
  <c r="AT677" i="1"/>
  <c r="AS677" i="1"/>
  <c r="AR677" i="1"/>
  <c r="AQ677" i="1"/>
  <c r="AP677" i="1"/>
  <c r="AO677" i="1"/>
  <c r="AN677" i="1"/>
  <c r="AM677" i="1"/>
  <c r="AL677" i="1"/>
  <c r="DA676" i="1"/>
  <c r="CZ676" i="1"/>
  <c r="CY676" i="1"/>
  <c r="CX676" i="1"/>
  <c r="CW676" i="1"/>
  <c r="CV676" i="1"/>
  <c r="CU676" i="1"/>
  <c r="CT676" i="1"/>
  <c r="CS676" i="1"/>
  <c r="CR676" i="1"/>
  <c r="CQ676" i="1"/>
  <c r="CP676" i="1"/>
  <c r="CO676" i="1"/>
  <c r="CN676" i="1"/>
  <c r="CM676" i="1"/>
  <c r="CL676" i="1"/>
  <c r="CK676" i="1"/>
  <c r="CJ676" i="1"/>
  <c r="CI676" i="1"/>
  <c r="CH676" i="1"/>
  <c r="CG676" i="1"/>
  <c r="CF676" i="1"/>
  <c r="CE676" i="1"/>
  <c r="CD676" i="1"/>
  <c r="CC676" i="1"/>
  <c r="CB676" i="1"/>
  <c r="CA676" i="1"/>
  <c r="BZ676" i="1"/>
  <c r="BY676" i="1"/>
  <c r="BX676" i="1"/>
  <c r="BW676" i="1"/>
  <c r="BV676" i="1"/>
  <c r="BU676" i="1"/>
  <c r="BT676" i="1"/>
  <c r="BS676" i="1"/>
  <c r="BR676" i="1"/>
  <c r="BM676" i="1"/>
  <c r="BL676" i="1"/>
  <c r="BK676" i="1"/>
  <c r="BJ676" i="1"/>
  <c r="BI676" i="1"/>
  <c r="BH676" i="1"/>
  <c r="BG676" i="1"/>
  <c r="BF676" i="1"/>
  <c r="BE676" i="1"/>
  <c r="BD676" i="1"/>
  <c r="BC676" i="1"/>
  <c r="BB676" i="1"/>
  <c r="BA676" i="1"/>
  <c r="AZ676" i="1"/>
  <c r="AY676" i="1"/>
  <c r="AX676" i="1"/>
  <c r="AW676" i="1"/>
  <c r="AV676" i="1"/>
  <c r="AU676" i="1"/>
  <c r="AT676" i="1"/>
  <c r="AS676" i="1"/>
  <c r="AR676" i="1"/>
  <c r="AQ676" i="1"/>
  <c r="AP676" i="1"/>
  <c r="AO676" i="1"/>
  <c r="AN676" i="1"/>
  <c r="AM676" i="1"/>
  <c r="AL676" i="1"/>
  <c r="DA675" i="1"/>
  <c r="CZ675" i="1"/>
  <c r="CY675" i="1"/>
  <c r="CX675" i="1"/>
  <c r="CW675" i="1"/>
  <c r="CV675" i="1"/>
  <c r="CU675" i="1"/>
  <c r="CT675" i="1"/>
  <c r="CS675" i="1"/>
  <c r="CR675" i="1"/>
  <c r="CQ675" i="1"/>
  <c r="CP675" i="1"/>
  <c r="CO675" i="1"/>
  <c r="CN675" i="1"/>
  <c r="CM675" i="1"/>
  <c r="CL675" i="1"/>
  <c r="CK675" i="1"/>
  <c r="CJ675" i="1"/>
  <c r="CI675" i="1"/>
  <c r="CH675" i="1"/>
  <c r="CG675" i="1"/>
  <c r="CF675" i="1"/>
  <c r="CE675" i="1"/>
  <c r="CD675" i="1"/>
  <c r="CC675" i="1"/>
  <c r="CB675" i="1"/>
  <c r="CA675" i="1"/>
  <c r="BZ675" i="1"/>
  <c r="BY675" i="1"/>
  <c r="BX675" i="1"/>
  <c r="BW675" i="1"/>
  <c r="BV675" i="1"/>
  <c r="BU675" i="1"/>
  <c r="BT675" i="1"/>
  <c r="BS675" i="1"/>
  <c r="BR675" i="1"/>
  <c r="BQ675" i="1"/>
  <c r="BP675" i="1"/>
  <c r="BO675" i="1"/>
  <c r="BN675" i="1"/>
  <c r="BM675" i="1"/>
  <c r="BL675" i="1"/>
  <c r="BK675" i="1"/>
  <c r="BJ675" i="1"/>
  <c r="BI675" i="1"/>
  <c r="BH675" i="1"/>
  <c r="BG675" i="1"/>
  <c r="BF675" i="1"/>
  <c r="BE675" i="1"/>
  <c r="BD675" i="1"/>
  <c r="BC675" i="1"/>
  <c r="BB675" i="1"/>
  <c r="BA675" i="1"/>
  <c r="AZ675" i="1"/>
  <c r="AY675" i="1"/>
  <c r="AX675" i="1"/>
  <c r="AW675" i="1"/>
  <c r="AV675" i="1"/>
  <c r="AU675" i="1"/>
  <c r="AT675" i="1"/>
  <c r="AO675" i="1"/>
  <c r="AN675" i="1"/>
  <c r="AM675" i="1"/>
  <c r="AL675" i="1"/>
  <c r="DA674" i="1"/>
  <c r="CZ674" i="1"/>
  <c r="CY674" i="1"/>
  <c r="CX674" i="1"/>
  <c r="CW674" i="1"/>
  <c r="CV674" i="1"/>
  <c r="CU674" i="1"/>
  <c r="CT674" i="1"/>
  <c r="CO674" i="1"/>
  <c r="CN674" i="1"/>
  <c r="CM674" i="1"/>
  <c r="CL674" i="1"/>
  <c r="CK674" i="1"/>
  <c r="CJ674" i="1"/>
  <c r="CI674" i="1"/>
  <c r="CH674" i="1"/>
  <c r="CG674" i="1"/>
  <c r="CF674" i="1"/>
  <c r="CE674" i="1"/>
  <c r="CD674" i="1"/>
  <c r="CC674" i="1"/>
  <c r="CB674" i="1"/>
  <c r="CA674" i="1"/>
  <c r="BZ674" i="1"/>
  <c r="BY674" i="1"/>
  <c r="BX674" i="1"/>
  <c r="BW674" i="1"/>
  <c r="BV674" i="1"/>
  <c r="BU674" i="1"/>
  <c r="BT674" i="1"/>
  <c r="BS674" i="1"/>
  <c r="BR674" i="1"/>
  <c r="BQ674" i="1"/>
  <c r="BP674" i="1"/>
  <c r="BO674" i="1"/>
  <c r="BN674" i="1"/>
  <c r="BM674" i="1"/>
  <c r="BL674" i="1"/>
  <c r="BK674" i="1"/>
  <c r="BJ674" i="1"/>
  <c r="BI674" i="1"/>
  <c r="BH674" i="1"/>
  <c r="BG674" i="1"/>
  <c r="BF674" i="1"/>
  <c r="BE674" i="1"/>
  <c r="BD674" i="1"/>
  <c r="BC674" i="1"/>
  <c r="BB674" i="1"/>
  <c r="BA674" i="1"/>
  <c r="AZ674" i="1"/>
  <c r="AY674" i="1"/>
  <c r="AX674" i="1"/>
  <c r="AW674" i="1"/>
  <c r="AV674" i="1"/>
  <c r="AU674" i="1"/>
  <c r="AT674" i="1"/>
  <c r="AS674" i="1"/>
  <c r="AR674" i="1"/>
  <c r="AQ674" i="1"/>
  <c r="AP674" i="1"/>
  <c r="AO674" i="1"/>
  <c r="AN674" i="1"/>
  <c r="AM674" i="1"/>
  <c r="AL674" i="1"/>
  <c r="DA673" i="1"/>
  <c r="CZ673" i="1"/>
  <c r="CY673" i="1"/>
  <c r="CX673" i="1"/>
  <c r="CS673" i="1"/>
  <c r="CR673" i="1"/>
  <c r="CQ673" i="1"/>
  <c r="CP673" i="1"/>
  <c r="CO673" i="1"/>
  <c r="CN673" i="1"/>
  <c r="CM673" i="1"/>
  <c r="CL673" i="1"/>
  <c r="CK673" i="1"/>
  <c r="CJ673" i="1"/>
  <c r="CI673" i="1"/>
  <c r="CH673" i="1"/>
  <c r="CG673" i="1"/>
  <c r="CF673" i="1"/>
  <c r="CE673" i="1"/>
  <c r="CD673" i="1"/>
  <c r="CC673" i="1"/>
  <c r="CB673" i="1"/>
  <c r="CA673" i="1"/>
  <c r="BZ673" i="1"/>
  <c r="BY673" i="1"/>
  <c r="BX673" i="1"/>
  <c r="BW673" i="1"/>
  <c r="BV673" i="1"/>
  <c r="BU673" i="1"/>
  <c r="BT673" i="1"/>
  <c r="BS673" i="1"/>
  <c r="BR673" i="1"/>
  <c r="BQ673" i="1"/>
  <c r="BP673" i="1"/>
  <c r="BO673" i="1"/>
  <c r="BN673" i="1"/>
  <c r="BM673" i="1"/>
  <c r="BL673" i="1"/>
  <c r="BK673" i="1"/>
  <c r="BJ673" i="1"/>
  <c r="BI673" i="1"/>
  <c r="BH673" i="1"/>
  <c r="BG673" i="1"/>
  <c r="BF673" i="1"/>
  <c r="BE673" i="1"/>
  <c r="BD673" i="1"/>
  <c r="BC673" i="1"/>
  <c r="BB673" i="1"/>
  <c r="BA673" i="1"/>
  <c r="AZ673" i="1"/>
  <c r="AY673" i="1"/>
  <c r="AX673" i="1"/>
  <c r="AW673" i="1"/>
  <c r="AV673" i="1"/>
  <c r="AU673" i="1"/>
  <c r="AT673" i="1"/>
  <c r="AS673" i="1"/>
  <c r="AR673" i="1"/>
  <c r="AQ673" i="1"/>
  <c r="AP673" i="1"/>
  <c r="AO673" i="1"/>
  <c r="AN673" i="1"/>
  <c r="AM673" i="1"/>
  <c r="AL673" i="1"/>
  <c r="CW672" i="1"/>
  <c r="CV672" i="1"/>
  <c r="CU672" i="1"/>
  <c r="CT672" i="1"/>
  <c r="CS672" i="1"/>
  <c r="CR672" i="1"/>
  <c r="CQ672" i="1"/>
  <c r="CP672" i="1"/>
  <c r="CO672" i="1"/>
  <c r="CN672" i="1"/>
  <c r="CM672" i="1"/>
  <c r="CL672" i="1"/>
  <c r="CK672" i="1"/>
  <c r="CJ672" i="1"/>
  <c r="CI672" i="1"/>
  <c r="CH672" i="1"/>
  <c r="CG672" i="1"/>
  <c r="CF672" i="1"/>
  <c r="CE672" i="1"/>
  <c r="CD672" i="1"/>
  <c r="CC672" i="1"/>
  <c r="CB672" i="1"/>
  <c r="CA672" i="1"/>
  <c r="BZ672" i="1"/>
  <c r="BY672" i="1"/>
  <c r="BX672" i="1"/>
  <c r="BW672" i="1"/>
  <c r="BV672" i="1"/>
  <c r="BU672" i="1"/>
  <c r="BT672" i="1"/>
  <c r="BS672" i="1"/>
  <c r="BR672" i="1"/>
  <c r="BQ672" i="1"/>
  <c r="BP672" i="1"/>
  <c r="BO672" i="1"/>
  <c r="BN672" i="1"/>
  <c r="BM672" i="1"/>
  <c r="BL672" i="1"/>
  <c r="BK672" i="1"/>
  <c r="BJ672" i="1"/>
  <c r="BI672" i="1"/>
  <c r="BH672" i="1"/>
  <c r="BG672" i="1"/>
  <c r="BF672" i="1"/>
  <c r="BE672" i="1"/>
  <c r="BD672" i="1"/>
  <c r="BC672" i="1"/>
  <c r="BB672" i="1"/>
  <c r="BA672" i="1"/>
  <c r="AZ672" i="1"/>
  <c r="AY672" i="1"/>
  <c r="AX672" i="1"/>
  <c r="AW672" i="1"/>
  <c r="AV672" i="1"/>
  <c r="AU672" i="1"/>
  <c r="AT672" i="1"/>
  <c r="AS672" i="1"/>
  <c r="AR672" i="1"/>
  <c r="AQ672" i="1"/>
  <c r="AP672" i="1"/>
  <c r="AO672" i="1"/>
  <c r="AN672" i="1"/>
  <c r="AM672" i="1"/>
  <c r="AL672" i="1"/>
  <c r="DA671" i="1"/>
  <c r="CZ671" i="1"/>
  <c r="CY671" i="1"/>
  <c r="CX671" i="1"/>
  <c r="CW671" i="1"/>
  <c r="CV671" i="1"/>
  <c r="CU671" i="1"/>
  <c r="CT671" i="1"/>
  <c r="CS671" i="1"/>
  <c r="CR671" i="1"/>
  <c r="CQ671" i="1"/>
  <c r="CP671" i="1"/>
  <c r="CO671" i="1"/>
  <c r="CN671" i="1"/>
  <c r="CM671" i="1"/>
  <c r="CL671" i="1"/>
  <c r="CG671" i="1"/>
  <c r="CF671" i="1"/>
  <c r="CE671" i="1"/>
  <c r="CD671" i="1"/>
  <c r="CC671" i="1"/>
  <c r="CB671" i="1"/>
  <c r="CA671" i="1"/>
  <c r="BZ671" i="1"/>
  <c r="BY671" i="1"/>
  <c r="BX671" i="1"/>
  <c r="BW671" i="1"/>
  <c r="BV671" i="1"/>
  <c r="BU671" i="1"/>
  <c r="BT671" i="1"/>
  <c r="BS671" i="1"/>
  <c r="BR671" i="1"/>
  <c r="BQ671" i="1"/>
  <c r="BP671" i="1"/>
  <c r="BO671" i="1"/>
  <c r="BN671" i="1"/>
  <c r="BM671" i="1"/>
  <c r="BL671" i="1"/>
  <c r="BK671" i="1"/>
  <c r="BJ671" i="1"/>
  <c r="BI671" i="1"/>
  <c r="BH671" i="1"/>
  <c r="BG671" i="1"/>
  <c r="BF671" i="1"/>
  <c r="BE671" i="1"/>
  <c r="BD671" i="1"/>
  <c r="BC671" i="1"/>
  <c r="BB671" i="1"/>
  <c r="BA671" i="1"/>
  <c r="AZ671" i="1"/>
  <c r="AY671" i="1"/>
  <c r="AX671" i="1"/>
  <c r="AW671" i="1"/>
  <c r="AV671" i="1"/>
  <c r="AU671" i="1"/>
  <c r="AT671" i="1"/>
  <c r="AS671" i="1"/>
  <c r="AR671" i="1"/>
  <c r="AQ671" i="1"/>
  <c r="AP671" i="1"/>
  <c r="AO671" i="1"/>
  <c r="AN671" i="1"/>
  <c r="AM671" i="1"/>
  <c r="AL671" i="1"/>
  <c r="DA670" i="1"/>
  <c r="CZ670" i="1"/>
  <c r="CY670" i="1"/>
  <c r="CX670" i="1"/>
  <c r="CW670" i="1"/>
  <c r="CV670" i="1"/>
  <c r="CU670" i="1"/>
  <c r="CT670" i="1"/>
  <c r="CS670" i="1"/>
  <c r="CR670" i="1"/>
  <c r="CQ670" i="1"/>
  <c r="CP670" i="1"/>
  <c r="CO670" i="1"/>
  <c r="CN670" i="1"/>
  <c r="CM670" i="1"/>
  <c r="CL670" i="1"/>
  <c r="CK670" i="1"/>
  <c r="CJ670" i="1"/>
  <c r="CI670" i="1"/>
  <c r="CH670" i="1"/>
  <c r="CC670" i="1"/>
  <c r="CB670" i="1"/>
  <c r="CA670" i="1"/>
  <c r="BZ670" i="1"/>
  <c r="BY670" i="1"/>
  <c r="BX670" i="1"/>
  <c r="BW670" i="1"/>
  <c r="BV670" i="1"/>
  <c r="BU670" i="1"/>
  <c r="BT670" i="1"/>
  <c r="BS670" i="1"/>
  <c r="BR670" i="1"/>
  <c r="BQ670" i="1"/>
  <c r="BP670" i="1"/>
  <c r="BO670" i="1"/>
  <c r="BN670" i="1"/>
  <c r="BM670" i="1"/>
  <c r="BL670" i="1"/>
  <c r="BK670" i="1"/>
  <c r="BJ670" i="1"/>
  <c r="BI670" i="1"/>
  <c r="BH670" i="1"/>
  <c r="BG670" i="1"/>
  <c r="BF670" i="1"/>
  <c r="BE670" i="1"/>
  <c r="BD670" i="1"/>
  <c r="BC670" i="1"/>
  <c r="BB670" i="1"/>
  <c r="BA670" i="1"/>
  <c r="AZ670" i="1"/>
  <c r="AY670" i="1"/>
  <c r="AX670" i="1"/>
  <c r="AW670" i="1"/>
  <c r="AV670" i="1"/>
  <c r="AU670" i="1"/>
  <c r="AT670" i="1"/>
  <c r="AS670" i="1"/>
  <c r="AR670" i="1"/>
  <c r="AQ670" i="1"/>
  <c r="AP670" i="1"/>
  <c r="AO670" i="1"/>
  <c r="AN670" i="1"/>
  <c r="AM670" i="1"/>
  <c r="AL670" i="1"/>
  <c r="AE679" i="1"/>
  <c r="AE678" i="1"/>
  <c r="AE677" i="1"/>
  <c r="AE676" i="1"/>
  <c r="AE675" i="1"/>
  <c r="AI679" i="1"/>
  <c r="AW679" i="1" s="1"/>
  <c r="AH679" i="1"/>
  <c r="AV679" i="1" s="1"/>
  <c r="AG679" i="1"/>
  <c r="AU679" i="1" s="1"/>
  <c r="AF679" i="1"/>
  <c r="AT679" i="1" s="1"/>
  <c r="AI678" i="1"/>
  <c r="AO678" i="1" s="1"/>
  <c r="AH678" i="1"/>
  <c r="AN678" i="1" s="1"/>
  <c r="AG678" i="1"/>
  <c r="AM678" i="1" s="1"/>
  <c r="AF678" i="1"/>
  <c r="AL678" i="1" s="1"/>
  <c r="AI677" i="1"/>
  <c r="BU677" i="1" s="1"/>
  <c r="AH677" i="1"/>
  <c r="BT677" i="1" s="1"/>
  <c r="AG677" i="1"/>
  <c r="BS677" i="1" s="1"/>
  <c r="AF677" i="1"/>
  <c r="BR677" i="1" s="1"/>
  <c r="AI676" i="1"/>
  <c r="AH676" i="1"/>
  <c r="BP676" i="1" s="1"/>
  <c r="AG676" i="1"/>
  <c r="BO676" i="1" s="1"/>
  <c r="AF676" i="1"/>
  <c r="BN676" i="1" s="1"/>
  <c r="AI675" i="1"/>
  <c r="AS675" i="1" s="1"/>
  <c r="AH675" i="1"/>
  <c r="AR675" i="1" s="1"/>
  <c r="AG675" i="1"/>
  <c r="AQ675" i="1" s="1"/>
  <c r="AF675" i="1"/>
  <c r="AP675" i="1" s="1"/>
  <c r="AI674" i="1"/>
  <c r="CS674" i="1" s="1"/>
  <c r="AH674" i="1"/>
  <c r="CR674" i="1" s="1"/>
  <c r="AG674" i="1"/>
  <c r="CQ674" i="1" s="1"/>
  <c r="AF674" i="1"/>
  <c r="AI673" i="1"/>
  <c r="CW673" i="1" s="1"/>
  <c r="AH673" i="1"/>
  <c r="CV673" i="1" s="1"/>
  <c r="AG673" i="1"/>
  <c r="CU673" i="1" s="1"/>
  <c r="AF673" i="1"/>
  <c r="CT673" i="1" s="1"/>
  <c r="AI672" i="1"/>
  <c r="DA672" i="1" s="1"/>
  <c r="AH672" i="1"/>
  <c r="CZ672" i="1" s="1"/>
  <c r="AG672" i="1"/>
  <c r="CY672" i="1" s="1"/>
  <c r="AF672" i="1"/>
  <c r="CX672" i="1" s="1"/>
  <c r="AI671" i="1"/>
  <c r="CK671" i="1" s="1"/>
  <c r="AH671" i="1"/>
  <c r="CJ671" i="1" s="1"/>
  <c r="AG671" i="1"/>
  <c r="CI671" i="1" s="1"/>
  <c r="AF671" i="1"/>
  <c r="CH671" i="1" s="1"/>
  <c r="AI670" i="1"/>
  <c r="CG670" i="1" s="1"/>
  <c r="AH670" i="1"/>
  <c r="CF670" i="1" s="1"/>
  <c r="AG670" i="1"/>
  <c r="CE670" i="1" s="1"/>
  <c r="AF670" i="1"/>
  <c r="CD670" i="1" s="1"/>
  <c r="AE670" i="1"/>
  <c r="AE674" i="1"/>
  <c r="AE673" i="1"/>
  <c r="AE672" i="1"/>
  <c r="AE671" i="1"/>
  <c r="DA669" i="1"/>
  <c r="CZ669" i="1"/>
  <c r="CY669" i="1"/>
  <c r="CX669" i="1"/>
  <c r="CW669" i="1"/>
  <c r="CV669" i="1"/>
  <c r="CU669" i="1"/>
  <c r="CT669" i="1"/>
  <c r="CS669" i="1"/>
  <c r="CR669" i="1"/>
  <c r="CQ669" i="1"/>
  <c r="CP669" i="1"/>
  <c r="CO669" i="1"/>
  <c r="CN669" i="1"/>
  <c r="CM669" i="1"/>
  <c r="CL669" i="1"/>
  <c r="CK669" i="1"/>
  <c r="CJ669" i="1"/>
  <c r="CI669" i="1"/>
  <c r="CH669" i="1"/>
  <c r="CG669" i="1"/>
  <c r="CF669" i="1"/>
  <c r="CE669" i="1"/>
  <c r="CD669" i="1"/>
  <c r="CC669" i="1"/>
  <c r="CB669" i="1"/>
  <c r="CA669" i="1"/>
  <c r="BZ669" i="1"/>
  <c r="BY669" i="1"/>
  <c r="BX669" i="1"/>
  <c r="BW669" i="1"/>
  <c r="BV669" i="1"/>
  <c r="BU669" i="1"/>
  <c r="BT669" i="1"/>
  <c r="BS669" i="1"/>
  <c r="BR669" i="1"/>
  <c r="BM669" i="1"/>
  <c r="BL669" i="1"/>
  <c r="BK669" i="1"/>
  <c r="BJ669" i="1"/>
  <c r="BI669" i="1"/>
  <c r="BH669" i="1"/>
  <c r="BG669" i="1"/>
  <c r="BF669" i="1"/>
  <c r="BE669" i="1"/>
  <c r="BD669" i="1"/>
  <c r="BC669" i="1"/>
  <c r="BB669" i="1"/>
  <c r="BA669" i="1"/>
  <c r="AZ669" i="1"/>
  <c r="AY669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I669" i="1"/>
  <c r="BQ669" i="1" s="1"/>
  <c r="AH669" i="1"/>
  <c r="BP669" i="1" s="1"/>
  <c r="AG669" i="1"/>
  <c r="BO669" i="1" s="1"/>
  <c r="AF669" i="1"/>
  <c r="AE669" i="1"/>
  <c r="DA668" i="1"/>
  <c r="CZ668" i="1"/>
  <c r="CY668" i="1"/>
  <c r="CX668" i="1"/>
  <c r="CS668" i="1"/>
  <c r="CR668" i="1"/>
  <c r="CQ668" i="1"/>
  <c r="CP668" i="1"/>
  <c r="CO668" i="1"/>
  <c r="CN668" i="1"/>
  <c r="CM668" i="1"/>
  <c r="CL668" i="1"/>
  <c r="CK668" i="1"/>
  <c r="CJ668" i="1"/>
  <c r="CI668" i="1"/>
  <c r="CH668" i="1"/>
  <c r="CG668" i="1"/>
  <c r="CF668" i="1"/>
  <c r="CE668" i="1"/>
  <c r="CD668" i="1"/>
  <c r="CC668" i="1"/>
  <c r="CB668" i="1"/>
  <c r="CA668" i="1"/>
  <c r="BZ668" i="1"/>
  <c r="BY668" i="1"/>
  <c r="BX668" i="1"/>
  <c r="BW668" i="1"/>
  <c r="BV668" i="1"/>
  <c r="BU668" i="1"/>
  <c r="BT668" i="1"/>
  <c r="BS668" i="1"/>
  <c r="BR668" i="1"/>
  <c r="BQ668" i="1"/>
  <c r="BP668" i="1"/>
  <c r="BO668" i="1"/>
  <c r="BN668" i="1"/>
  <c r="BM668" i="1"/>
  <c r="BL668" i="1"/>
  <c r="BK668" i="1"/>
  <c r="BJ668" i="1"/>
  <c r="BI668" i="1"/>
  <c r="BH668" i="1"/>
  <c r="BG668" i="1"/>
  <c r="BF668" i="1"/>
  <c r="BE668" i="1"/>
  <c r="BD668" i="1"/>
  <c r="BC668" i="1"/>
  <c r="BB668" i="1"/>
  <c r="BA668" i="1"/>
  <c r="AZ668" i="1"/>
  <c r="AY668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I668" i="1"/>
  <c r="CW668" i="1" s="1"/>
  <c r="AH668" i="1"/>
  <c r="CV668" i="1" s="1"/>
  <c r="AG668" i="1"/>
  <c r="CU668" i="1" s="1"/>
  <c r="AF668" i="1"/>
  <c r="AE668" i="1"/>
  <c r="CW667" i="1"/>
  <c r="CV667" i="1"/>
  <c r="CU667" i="1"/>
  <c r="CT667" i="1"/>
  <c r="CS667" i="1"/>
  <c r="CR667" i="1"/>
  <c r="CQ667" i="1"/>
  <c r="CP667" i="1"/>
  <c r="CO667" i="1"/>
  <c r="CN667" i="1"/>
  <c r="CM667" i="1"/>
  <c r="CL667" i="1"/>
  <c r="CK667" i="1"/>
  <c r="CJ667" i="1"/>
  <c r="CI667" i="1"/>
  <c r="CH667" i="1"/>
  <c r="CG667" i="1"/>
  <c r="CF667" i="1"/>
  <c r="CE667" i="1"/>
  <c r="CD667" i="1"/>
  <c r="CC667" i="1"/>
  <c r="CB667" i="1"/>
  <c r="CA667" i="1"/>
  <c r="BZ667" i="1"/>
  <c r="BY667" i="1"/>
  <c r="BX667" i="1"/>
  <c r="BW667" i="1"/>
  <c r="BV667" i="1"/>
  <c r="BU667" i="1"/>
  <c r="BT667" i="1"/>
  <c r="BS667" i="1"/>
  <c r="BR667" i="1"/>
  <c r="BQ667" i="1"/>
  <c r="BP667" i="1"/>
  <c r="BO667" i="1"/>
  <c r="BN667" i="1"/>
  <c r="BM667" i="1"/>
  <c r="BL667" i="1"/>
  <c r="BK667" i="1"/>
  <c r="BJ667" i="1"/>
  <c r="BI667" i="1"/>
  <c r="BH667" i="1"/>
  <c r="BG667" i="1"/>
  <c r="BF667" i="1"/>
  <c r="BE667" i="1"/>
  <c r="BD667" i="1"/>
  <c r="BC667" i="1"/>
  <c r="BB667" i="1"/>
  <c r="BA667" i="1"/>
  <c r="AZ667" i="1"/>
  <c r="AY667" i="1"/>
  <c r="AX667" i="1"/>
  <c r="AW667" i="1"/>
  <c r="AV667" i="1"/>
  <c r="AU667" i="1"/>
  <c r="AT667" i="1"/>
  <c r="AS667" i="1"/>
  <c r="AR667" i="1"/>
  <c r="AQ667" i="1"/>
  <c r="AP667" i="1"/>
  <c r="AO667" i="1"/>
  <c r="AN667" i="1"/>
  <c r="AM667" i="1"/>
  <c r="AL667" i="1"/>
  <c r="AI667" i="1"/>
  <c r="DA667" i="1" s="1"/>
  <c r="AH667" i="1"/>
  <c r="CZ667" i="1" s="1"/>
  <c r="AG667" i="1"/>
  <c r="CY667" i="1" s="1"/>
  <c r="AF667" i="1"/>
  <c r="CX667" i="1" s="1"/>
  <c r="AE667" i="1"/>
  <c r="DA666" i="1"/>
  <c r="CZ666" i="1"/>
  <c r="CY666" i="1"/>
  <c r="CX666" i="1"/>
  <c r="CW666" i="1"/>
  <c r="CV666" i="1"/>
  <c r="CU666" i="1"/>
  <c r="CT666" i="1"/>
  <c r="CS666" i="1"/>
  <c r="CR666" i="1"/>
  <c r="CQ666" i="1"/>
  <c r="CP666" i="1"/>
  <c r="CO666" i="1"/>
  <c r="CN666" i="1"/>
  <c r="CM666" i="1"/>
  <c r="CL666" i="1"/>
  <c r="CG666" i="1"/>
  <c r="CF666" i="1"/>
  <c r="CE666" i="1"/>
  <c r="CD666" i="1"/>
  <c r="CC666" i="1"/>
  <c r="CB666" i="1"/>
  <c r="CA666" i="1"/>
  <c r="BZ666" i="1"/>
  <c r="BY666" i="1"/>
  <c r="BX666" i="1"/>
  <c r="BW666" i="1"/>
  <c r="BV666" i="1"/>
  <c r="BU666" i="1"/>
  <c r="BT666" i="1"/>
  <c r="BS666" i="1"/>
  <c r="BR666" i="1"/>
  <c r="BQ666" i="1"/>
  <c r="BP666" i="1"/>
  <c r="BO666" i="1"/>
  <c r="BN666" i="1"/>
  <c r="BM666" i="1"/>
  <c r="BL666" i="1"/>
  <c r="BK666" i="1"/>
  <c r="BJ666" i="1"/>
  <c r="BI666" i="1"/>
  <c r="BH666" i="1"/>
  <c r="BG666" i="1"/>
  <c r="BF666" i="1"/>
  <c r="BE666" i="1"/>
  <c r="BD666" i="1"/>
  <c r="BC666" i="1"/>
  <c r="BB666" i="1"/>
  <c r="BA666" i="1"/>
  <c r="AZ666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I666" i="1"/>
  <c r="CK666" i="1" s="1"/>
  <c r="AH666" i="1"/>
  <c r="CJ666" i="1" s="1"/>
  <c r="AG666" i="1"/>
  <c r="CI666" i="1" s="1"/>
  <c r="AF666" i="1"/>
  <c r="CH666" i="1" s="1"/>
  <c r="AE666" i="1"/>
  <c r="DA665" i="1"/>
  <c r="CZ665" i="1"/>
  <c r="CY665" i="1"/>
  <c r="CX665" i="1"/>
  <c r="CW665" i="1"/>
  <c r="CV665" i="1"/>
  <c r="CU665" i="1"/>
  <c r="CT665" i="1"/>
  <c r="CS665" i="1"/>
  <c r="CR665" i="1"/>
  <c r="CQ665" i="1"/>
  <c r="CP665" i="1"/>
  <c r="CO665" i="1"/>
  <c r="CN665" i="1"/>
  <c r="CM665" i="1"/>
  <c r="CL665" i="1"/>
  <c r="CK665" i="1"/>
  <c r="CJ665" i="1"/>
  <c r="CI665" i="1"/>
  <c r="CH665" i="1"/>
  <c r="CG665" i="1"/>
  <c r="CF665" i="1"/>
  <c r="CE665" i="1"/>
  <c r="CD665" i="1"/>
  <c r="CC665" i="1"/>
  <c r="CB665" i="1"/>
  <c r="CA665" i="1"/>
  <c r="BZ665" i="1"/>
  <c r="BY665" i="1"/>
  <c r="BX665" i="1"/>
  <c r="BW665" i="1"/>
  <c r="BV665" i="1"/>
  <c r="BQ665" i="1"/>
  <c r="BP665" i="1"/>
  <c r="BO665" i="1"/>
  <c r="BN665" i="1"/>
  <c r="BM665" i="1"/>
  <c r="BL665" i="1"/>
  <c r="BK665" i="1"/>
  <c r="BJ665" i="1"/>
  <c r="BI665" i="1"/>
  <c r="BH665" i="1"/>
  <c r="BG665" i="1"/>
  <c r="BF665" i="1"/>
  <c r="BE665" i="1"/>
  <c r="BD665" i="1"/>
  <c r="BC665" i="1"/>
  <c r="BB665" i="1"/>
  <c r="BA665" i="1"/>
  <c r="AZ665" i="1"/>
  <c r="AY665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AL665" i="1"/>
  <c r="AI665" i="1"/>
  <c r="BU665" i="1" s="1"/>
  <c r="AH665" i="1"/>
  <c r="BT665" i="1" s="1"/>
  <c r="AG665" i="1"/>
  <c r="BS665" i="1" s="1"/>
  <c r="AF665" i="1"/>
  <c r="BR665" i="1" s="1"/>
  <c r="AE665" i="1"/>
  <c r="DA664" i="1"/>
  <c r="CZ664" i="1"/>
  <c r="CY664" i="1"/>
  <c r="CX664" i="1"/>
  <c r="CW664" i="1"/>
  <c r="CV664" i="1"/>
  <c r="CU664" i="1"/>
  <c r="CT664" i="1"/>
  <c r="CS664" i="1"/>
  <c r="CR664" i="1"/>
  <c r="CQ664" i="1"/>
  <c r="CP664" i="1"/>
  <c r="CO664" i="1"/>
  <c r="CN664" i="1"/>
  <c r="CM664" i="1"/>
  <c r="CL664" i="1"/>
  <c r="CK664" i="1"/>
  <c r="CJ664" i="1"/>
  <c r="CI664" i="1"/>
  <c r="CH664" i="1"/>
  <c r="CG664" i="1"/>
  <c r="CF664" i="1"/>
  <c r="CE664" i="1"/>
  <c r="CD664" i="1"/>
  <c r="CC664" i="1"/>
  <c r="CB664" i="1"/>
  <c r="CA664" i="1"/>
  <c r="BZ664" i="1"/>
  <c r="BY664" i="1"/>
  <c r="BX664" i="1"/>
  <c r="BW664" i="1"/>
  <c r="BV664" i="1"/>
  <c r="BU664" i="1"/>
  <c r="BT664" i="1"/>
  <c r="BS664" i="1"/>
  <c r="BR664" i="1"/>
  <c r="BM664" i="1"/>
  <c r="BL664" i="1"/>
  <c r="BK664" i="1"/>
  <c r="BJ664" i="1"/>
  <c r="BI664" i="1"/>
  <c r="BH664" i="1"/>
  <c r="BG664" i="1"/>
  <c r="BF664" i="1"/>
  <c r="BE664" i="1"/>
  <c r="BD664" i="1"/>
  <c r="BC664" i="1"/>
  <c r="BB664" i="1"/>
  <c r="BA664" i="1"/>
  <c r="AZ664" i="1"/>
  <c r="AY664" i="1"/>
  <c r="AX664" i="1"/>
  <c r="AW664" i="1"/>
  <c r="AV664" i="1"/>
  <c r="AU664" i="1"/>
  <c r="AT664" i="1"/>
  <c r="AS664" i="1"/>
  <c r="AR664" i="1"/>
  <c r="AQ664" i="1"/>
  <c r="AP664" i="1"/>
  <c r="AO664" i="1"/>
  <c r="AN664" i="1"/>
  <c r="AM664" i="1"/>
  <c r="AL664" i="1"/>
  <c r="AI664" i="1"/>
  <c r="BQ664" i="1" s="1"/>
  <c r="AH664" i="1"/>
  <c r="BP664" i="1" s="1"/>
  <c r="AG664" i="1"/>
  <c r="BO664" i="1" s="1"/>
  <c r="AF664" i="1"/>
  <c r="AE664" i="1"/>
  <c r="DA663" i="1"/>
  <c r="CZ663" i="1"/>
  <c r="CY663" i="1"/>
  <c r="CX663" i="1"/>
  <c r="CW663" i="1"/>
  <c r="CV663" i="1"/>
  <c r="CU663" i="1"/>
  <c r="CT663" i="1"/>
  <c r="CS663" i="1"/>
  <c r="CR663" i="1"/>
  <c r="CQ663" i="1"/>
  <c r="CP663" i="1"/>
  <c r="CO663" i="1"/>
  <c r="CN663" i="1"/>
  <c r="CM663" i="1"/>
  <c r="CL663" i="1"/>
  <c r="CK663" i="1"/>
  <c r="CJ663" i="1"/>
  <c r="CI663" i="1"/>
  <c r="CH663" i="1"/>
  <c r="CG663" i="1"/>
  <c r="CF663" i="1"/>
  <c r="CE663" i="1"/>
  <c r="CD663" i="1"/>
  <c r="CC663" i="1"/>
  <c r="CB663" i="1"/>
  <c r="CA663" i="1"/>
  <c r="BZ663" i="1"/>
  <c r="BY663" i="1"/>
  <c r="BX663" i="1"/>
  <c r="BW663" i="1"/>
  <c r="BV663" i="1"/>
  <c r="BU663" i="1"/>
  <c r="BT663" i="1"/>
  <c r="BS663" i="1"/>
  <c r="BR663" i="1"/>
  <c r="BQ663" i="1"/>
  <c r="BP663" i="1"/>
  <c r="BO663" i="1"/>
  <c r="BN663" i="1"/>
  <c r="BI663" i="1"/>
  <c r="BH663" i="1"/>
  <c r="BG663" i="1"/>
  <c r="BF663" i="1"/>
  <c r="BE663" i="1"/>
  <c r="BD663" i="1"/>
  <c r="BC663" i="1"/>
  <c r="BB663" i="1"/>
  <c r="BA663" i="1"/>
  <c r="AZ663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I663" i="1"/>
  <c r="BM663" i="1" s="1"/>
  <c r="AH663" i="1"/>
  <c r="BL663" i="1" s="1"/>
  <c r="AG663" i="1"/>
  <c r="BK663" i="1" s="1"/>
  <c r="AF663" i="1"/>
  <c r="BJ663" i="1" s="1"/>
  <c r="AE663" i="1"/>
  <c r="DA662" i="1"/>
  <c r="CZ662" i="1"/>
  <c r="CY662" i="1"/>
  <c r="CX662" i="1"/>
  <c r="CW662" i="1"/>
  <c r="CV662" i="1"/>
  <c r="CU662" i="1"/>
  <c r="CT662" i="1"/>
  <c r="CS662" i="1"/>
  <c r="CR662" i="1"/>
  <c r="CQ662" i="1"/>
  <c r="CP662" i="1"/>
  <c r="CO662" i="1"/>
  <c r="CN662" i="1"/>
  <c r="CM662" i="1"/>
  <c r="CL662" i="1"/>
  <c r="CK662" i="1"/>
  <c r="CJ662" i="1"/>
  <c r="CI662" i="1"/>
  <c r="CH662" i="1"/>
  <c r="CG662" i="1"/>
  <c r="CF662" i="1"/>
  <c r="CE662" i="1"/>
  <c r="CD662" i="1"/>
  <c r="CC662" i="1"/>
  <c r="CB662" i="1"/>
  <c r="CA662" i="1"/>
  <c r="BZ662" i="1"/>
  <c r="BY662" i="1"/>
  <c r="BX662" i="1"/>
  <c r="BW662" i="1"/>
  <c r="BV662" i="1"/>
  <c r="BU662" i="1"/>
  <c r="BT662" i="1"/>
  <c r="BS662" i="1"/>
  <c r="BR662" i="1"/>
  <c r="BQ662" i="1"/>
  <c r="BP662" i="1"/>
  <c r="BO662" i="1"/>
  <c r="BN662" i="1"/>
  <c r="BM662" i="1"/>
  <c r="BL662" i="1"/>
  <c r="BK662" i="1"/>
  <c r="BJ662" i="1"/>
  <c r="BI662" i="1"/>
  <c r="BH662" i="1"/>
  <c r="BG662" i="1"/>
  <c r="BF662" i="1"/>
  <c r="BA662" i="1"/>
  <c r="AZ662" i="1"/>
  <c r="AY662" i="1"/>
  <c r="AX662" i="1"/>
  <c r="AW662" i="1"/>
  <c r="AV662" i="1"/>
  <c r="AU662" i="1"/>
  <c r="AT662" i="1"/>
  <c r="AS662" i="1"/>
  <c r="AR662" i="1"/>
  <c r="AQ662" i="1"/>
  <c r="AP662" i="1"/>
  <c r="AO662" i="1"/>
  <c r="AN662" i="1"/>
  <c r="AM662" i="1"/>
  <c r="AL662" i="1"/>
  <c r="AI662" i="1"/>
  <c r="BE662" i="1" s="1"/>
  <c r="AH662" i="1"/>
  <c r="BD662" i="1" s="1"/>
  <c r="AG662" i="1"/>
  <c r="BC662" i="1" s="1"/>
  <c r="AF662" i="1"/>
  <c r="AE662" i="1"/>
  <c r="DA661" i="1"/>
  <c r="CZ661" i="1"/>
  <c r="CY661" i="1"/>
  <c r="CX661" i="1"/>
  <c r="CW661" i="1"/>
  <c r="CV661" i="1"/>
  <c r="CU661" i="1"/>
  <c r="CT661" i="1"/>
  <c r="CS661" i="1"/>
  <c r="CR661" i="1"/>
  <c r="CQ661" i="1"/>
  <c r="CP661" i="1"/>
  <c r="CO661" i="1"/>
  <c r="CN661" i="1"/>
  <c r="CM661" i="1"/>
  <c r="CL661" i="1"/>
  <c r="CK661" i="1"/>
  <c r="CJ661" i="1"/>
  <c r="CI661" i="1"/>
  <c r="CH661" i="1"/>
  <c r="CG661" i="1"/>
  <c r="CF661" i="1"/>
  <c r="CE661" i="1"/>
  <c r="CD661" i="1"/>
  <c r="CC661" i="1"/>
  <c r="CB661" i="1"/>
  <c r="CA661" i="1"/>
  <c r="BZ661" i="1"/>
  <c r="BY661" i="1"/>
  <c r="BX661" i="1"/>
  <c r="BW661" i="1"/>
  <c r="BV661" i="1"/>
  <c r="BU661" i="1"/>
  <c r="BT661" i="1"/>
  <c r="BS661" i="1"/>
  <c r="BR661" i="1"/>
  <c r="BQ661" i="1"/>
  <c r="BP661" i="1"/>
  <c r="BO661" i="1"/>
  <c r="BN661" i="1"/>
  <c r="BM661" i="1"/>
  <c r="BL661" i="1"/>
  <c r="BK661" i="1"/>
  <c r="BJ661" i="1"/>
  <c r="BI661" i="1"/>
  <c r="BH661" i="1"/>
  <c r="BG661" i="1"/>
  <c r="BF661" i="1"/>
  <c r="BE661" i="1"/>
  <c r="BD661" i="1"/>
  <c r="BC661" i="1"/>
  <c r="BB661" i="1"/>
  <c r="BA661" i="1"/>
  <c r="AZ661" i="1"/>
  <c r="AY661" i="1"/>
  <c r="AX661" i="1"/>
  <c r="AS661" i="1"/>
  <c r="AR661" i="1"/>
  <c r="AQ661" i="1"/>
  <c r="AP661" i="1"/>
  <c r="AO661" i="1"/>
  <c r="AN661" i="1"/>
  <c r="AM661" i="1"/>
  <c r="AL661" i="1"/>
  <c r="AI661" i="1"/>
  <c r="AW661" i="1" s="1"/>
  <c r="AH661" i="1"/>
  <c r="AV661" i="1" s="1"/>
  <c r="AG661" i="1"/>
  <c r="AU661" i="1" s="1"/>
  <c r="AF661" i="1"/>
  <c r="AT661" i="1" s="1"/>
  <c r="AE661" i="1"/>
  <c r="DA660" i="1"/>
  <c r="CZ660" i="1"/>
  <c r="CY660" i="1"/>
  <c r="CX660" i="1"/>
  <c r="CW660" i="1"/>
  <c r="CV660" i="1"/>
  <c r="CU660" i="1"/>
  <c r="CT660" i="1"/>
  <c r="CS660" i="1"/>
  <c r="CR660" i="1"/>
  <c r="CQ660" i="1"/>
  <c r="CP660" i="1"/>
  <c r="CO660" i="1"/>
  <c r="CN660" i="1"/>
  <c r="CM660" i="1"/>
  <c r="CL660" i="1"/>
  <c r="CK660" i="1"/>
  <c r="CJ660" i="1"/>
  <c r="CI660" i="1"/>
  <c r="CH660" i="1"/>
  <c r="CG660" i="1"/>
  <c r="CF660" i="1"/>
  <c r="CE660" i="1"/>
  <c r="CD660" i="1"/>
  <c r="CC660" i="1"/>
  <c r="CB660" i="1"/>
  <c r="CA660" i="1"/>
  <c r="BZ660" i="1"/>
  <c r="BY660" i="1"/>
  <c r="BX660" i="1"/>
  <c r="BW660" i="1"/>
  <c r="BV660" i="1"/>
  <c r="BU660" i="1"/>
  <c r="BT660" i="1"/>
  <c r="BS660" i="1"/>
  <c r="BR660" i="1"/>
  <c r="BQ660" i="1"/>
  <c r="BP660" i="1"/>
  <c r="BO660" i="1"/>
  <c r="BN660" i="1"/>
  <c r="BM660" i="1"/>
  <c r="BL660" i="1"/>
  <c r="BK660" i="1"/>
  <c r="BJ660" i="1"/>
  <c r="BI660" i="1"/>
  <c r="BH660" i="1"/>
  <c r="BG660" i="1"/>
  <c r="BF660" i="1"/>
  <c r="BE660" i="1"/>
  <c r="BD660" i="1"/>
  <c r="BC660" i="1"/>
  <c r="BB660" i="1"/>
  <c r="BA660" i="1"/>
  <c r="AZ660" i="1"/>
  <c r="AY660" i="1"/>
  <c r="AX660" i="1"/>
  <c r="AW660" i="1"/>
  <c r="AV660" i="1"/>
  <c r="AU660" i="1"/>
  <c r="AT660" i="1"/>
  <c r="AS660" i="1"/>
  <c r="AR660" i="1"/>
  <c r="AQ660" i="1"/>
  <c r="AP660" i="1"/>
  <c r="AI660" i="1"/>
  <c r="AO660" i="1" s="1"/>
  <c r="AH660" i="1"/>
  <c r="AN660" i="1" s="1"/>
  <c r="AG660" i="1"/>
  <c r="AM660" i="1" s="1"/>
  <c r="AF660" i="1"/>
  <c r="AE660" i="1"/>
  <c r="DA659" i="1"/>
  <c r="CZ659" i="1"/>
  <c r="CY659" i="1"/>
  <c r="CX659" i="1"/>
  <c r="CW659" i="1"/>
  <c r="CV659" i="1"/>
  <c r="CU659" i="1"/>
  <c r="CT659" i="1"/>
  <c r="CS659" i="1"/>
  <c r="CR659" i="1"/>
  <c r="CQ659" i="1"/>
  <c r="CP659" i="1"/>
  <c r="CO659" i="1"/>
  <c r="CN659" i="1"/>
  <c r="CM659" i="1"/>
  <c r="CL659" i="1"/>
  <c r="CK659" i="1"/>
  <c r="CJ659" i="1"/>
  <c r="CI659" i="1"/>
  <c r="CH659" i="1"/>
  <c r="CG659" i="1"/>
  <c r="CF659" i="1"/>
  <c r="CE659" i="1"/>
  <c r="CD659" i="1"/>
  <c r="CC659" i="1"/>
  <c r="CB659" i="1"/>
  <c r="CA659" i="1"/>
  <c r="BZ659" i="1"/>
  <c r="BY659" i="1"/>
  <c r="BX659" i="1"/>
  <c r="BW659" i="1"/>
  <c r="BV659" i="1"/>
  <c r="BU659" i="1"/>
  <c r="BT659" i="1"/>
  <c r="BS659" i="1"/>
  <c r="BR659" i="1"/>
  <c r="BQ659" i="1"/>
  <c r="BP659" i="1"/>
  <c r="BO659" i="1"/>
  <c r="BN659" i="1"/>
  <c r="BM659" i="1"/>
  <c r="BL659" i="1"/>
  <c r="BK659" i="1"/>
  <c r="BJ659" i="1"/>
  <c r="BI659" i="1"/>
  <c r="BH659" i="1"/>
  <c r="BG659" i="1"/>
  <c r="BF659" i="1"/>
  <c r="BE659" i="1"/>
  <c r="BD659" i="1"/>
  <c r="BC659" i="1"/>
  <c r="BB659" i="1"/>
  <c r="BA659" i="1"/>
  <c r="AZ659" i="1"/>
  <c r="AY659" i="1"/>
  <c r="AX659" i="1"/>
  <c r="AS659" i="1"/>
  <c r="AR659" i="1"/>
  <c r="AQ659" i="1"/>
  <c r="AP659" i="1"/>
  <c r="AO659" i="1"/>
  <c r="AN659" i="1"/>
  <c r="AM659" i="1"/>
  <c r="AL659" i="1"/>
  <c r="AI659" i="1"/>
  <c r="AW659" i="1" s="1"/>
  <c r="AH659" i="1"/>
  <c r="AV659" i="1" s="1"/>
  <c r="AG659" i="1"/>
  <c r="AU659" i="1" s="1"/>
  <c r="AF659" i="1"/>
  <c r="AT659" i="1" s="1"/>
  <c r="AE659" i="1"/>
  <c r="DA658" i="1"/>
  <c r="CZ658" i="1"/>
  <c r="CY658" i="1"/>
  <c r="CX658" i="1"/>
  <c r="CW658" i="1"/>
  <c r="CV658" i="1"/>
  <c r="CU658" i="1"/>
  <c r="CT658" i="1"/>
  <c r="CS658" i="1"/>
  <c r="CR658" i="1"/>
  <c r="CQ658" i="1"/>
  <c r="CP658" i="1"/>
  <c r="CO658" i="1"/>
  <c r="CN658" i="1"/>
  <c r="CM658" i="1"/>
  <c r="CL658" i="1"/>
  <c r="CK658" i="1"/>
  <c r="CJ658" i="1"/>
  <c r="CI658" i="1"/>
  <c r="CH658" i="1"/>
  <c r="CG658" i="1"/>
  <c r="CF658" i="1"/>
  <c r="CE658" i="1"/>
  <c r="CD658" i="1"/>
  <c r="CC658" i="1"/>
  <c r="CB658" i="1"/>
  <c r="CA658" i="1"/>
  <c r="BZ658" i="1"/>
  <c r="BY658" i="1"/>
  <c r="BX658" i="1"/>
  <c r="BW658" i="1"/>
  <c r="BV658" i="1"/>
  <c r="BU658" i="1"/>
  <c r="BT658" i="1"/>
  <c r="BS658" i="1"/>
  <c r="BR658" i="1"/>
  <c r="BQ658" i="1"/>
  <c r="BP658" i="1"/>
  <c r="BO658" i="1"/>
  <c r="BN658" i="1"/>
  <c r="BM658" i="1"/>
  <c r="BL658" i="1"/>
  <c r="BK658" i="1"/>
  <c r="BJ658" i="1"/>
  <c r="BI658" i="1"/>
  <c r="BH658" i="1"/>
  <c r="BG658" i="1"/>
  <c r="BF658" i="1"/>
  <c r="BE658" i="1"/>
  <c r="BD658" i="1"/>
  <c r="BC658" i="1"/>
  <c r="BB658" i="1"/>
  <c r="BA658" i="1"/>
  <c r="AZ658" i="1"/>
  <c r="AY658" i="1"/>
  <c r="AX658" i="1"/>
  <c r="AW658" i="1"/>
  <c r="AV658" i="1"/>
  <c r="AU658" i="1"/>
  <c r="AT658" i="1"/>
  <c r="AO658" i="1"/>
  <c r="AN658" i="1"/>
  <c r="AM658" i="1"/>
  <c r="AL658" i="1"/>
  <c r="AI658" i="1"/>
  <c r="AS658" i="1" s="1"/>
  <c r="AH658" i="1"/>
  <c r="AR658" i="1" s="1"/>
  <c r="AG658" i="1"/>
  <c r="AQ658" i="1" s="1"/>
  <c r="AF658" i="1"/>
  <c r="AP658" i="1" s="1"/>
  <c r="AE658" i="1"/>
  <c r="DA657" i="1"/>
  <c r="CZ657" i="1"/>
  <c r="CY657" i="1"/>
  <c r="CX657" i="1"/>
  <c r="CW657" i="1"/>
  <c r="CV657" i="1"/>
  <c r="CU657" i="1"/>
  <c r="CT657" i="1"/>
  <c r="CS657" i="1"/>
  <c r="CR657" i="1"/>
  <c r="CQ657" i="1"/>
  <c r="CP657" i="1"/>
  <c r="CO657" i="1"/>
  <c r="CN657" i="1"/>
  <c r="CM657" i="1"/>
  <c r="CL657" i="1"/>
  <c r="CK657" i="1"/>
  <c r="CJ657" i="1"/>
  <c r="CI657" i="1"/>
  <c r="CH657" i="1"/>
  <c r="CG657" i="1"/>
  <c r="CF657" i="1"/>
  <c r="CE657" i="1"/>
  <c r="CD657" i="1"/>
  <c r="CC657" i="1"/>
  <c r="CB657" i="1"/>
  <c r="CA657" i="1"/>
  <c r="BZ657" i="1"/>
  <c r="BY657" i="1"/>
  <c r="BX657" i="1"/>
  <c r="BW657" i="1"/>
  <c r="BV657" i="1"/>
  <c r="BU657" i="1"/>
  <c r="BT657" i="1"/>
  <c r="BS657" i="1"/>
  <c r="BR657" i="1"/>
  <c r="BQ657" i="1"/>
  <c r="BP657" i="1"/>
  <c r="BO657" i="1"/>
  <c r="BN657" i="1"/>
  <c r="BM657" i="1"/>
  <c r="BL657" i="1"/>
  <c r="BK657" i="1"/>
  <c r="BJ657" i="1"/>
  <c r="BI657" i="1"/>
  <c r="BH657" i="1"/>
  <c r="BG657" i="1"/>
  <c r="BF657" i="1"/>
  <c r="BE657" i="1"/>
  <c r="BD657" i="1"/>
  <c r="BC657" i="1"/>
  <c r="BB657" i="1"/>
  <c r="BA657" i="1"/>
  <c r="AZ657" i="1"/>
  <c r="AY657" i="1"/>
  <c r="AX657" i="1"/>
  <c r="AW657" i="1"/>
  <c r="AV657" i="1"/>
  <c r="AU657" i="1"/>
  <c r="AT657" i="1"/>
  <c r="AS657" i="1"/>
  <c r="AR657" i="1"/>
  <c r="AQ657" i="1"/>
  <c r="AP657" i="1"/>
  <c r="AI657" i="1"/>
  <c r="AO657" i="1" s="1"/>
  <c r="AH657" i="1"/>
  <c r="AN657" i="1" s="1"/>
  <c r="AG657" i="1"/>
  <c r="AF657" i="1"/>
  <c r="AL657" i="1" s="1"/>
  <c r="AE657" i="1"/>
  <c r="DA656" i="1"/>
  <c r="CZ656" i="1"/>
  <c r="CY656" i="1"/>
  <c r="CX656" i="1"/>
  <c r="CS656" i="1"/>
  <c r="CR656" i="1"/>
  <c r="CQ656" i="1"/>
  <c r="CP656" i="1"/>
  <c r="CO656" i="1"/>
  <c r="CN656" i="1"/>
  <c r="CM656" i="1"/>
  <c r="CL656" i="1"/>
  <c r="CK656" i="1"/>
  <c r="CJ656" i="1"/>
  <c r="CI656" i="1"/>
  <c r="CH656" i="1"/>
  <c r="CG656" i="1"/>
  <c r="CF656" i="1"/>
  <c r="CE656" i="1"/>
  <c r="CD656" i="1"/>
  <c r="CC656" i="1"/>
  <c r="CB656" i="1"/>
  <c r="CA656" i="1"/>
  <c r="BZ656" i="1"/>
  <c r="BY656" i="1"/>
  <c r="BX656" i="1"/>
  <c r="BW656" i="1"/>
  <c r="BV656" i="1"/>
  <c r="BU656" i="1"/>
  <c r="BT656" i="1"/>
  <c r="BS656" i="1"/>
  <c r="BR656" i="1"/>
  <c r="BQ656" i="1"/>
  <c r="BP656" i="1"/>
  <c r="BO656" i="1"/>
  <c r="BN656" i="1"/>
  <c r="BM656" i="1"/>
  <c r="BL656" i="1"/>
  <c r="BK656" i="1"/>
  <c r="BJ656" i="1"/>
  <c r="BI656" i="1"/>
  <c r="BH656" i="1"/>
  <c r="BG656" i="1"/>
  <c r="BF656" i="1"/>
  <c r="BE656" i="1"/>
  <c r="BD656" i="1"/>
  <c r="BC656" i="1"/>
  <c r="BB656" i="1"/>
  <c r="BA656" i="1"/>
  <c r="AZ656" i="1"/>
  <c r="AY656" i="1"/>
  <c r="AX656" i="1"/>
  <c r="AW656" i="1"/>
  <c r="AV656" i="1"/>
  <c r="AU656" i="1"/>
  <c r="AT656" i="1"/>
  <c r="AS656" i="1"/>
  <c r="AR656" i="1"/>
  <c r="AQ656" i="1"/>
  <c r="AP656" i="1"/>
  <c r="AO656" i="1"/>
  <c r="AN656" i="1"/>
  <c r="AM656" i="1"/>
  <c r="AL656" i="1"/>
  <c r="AI656" i="1"/>
  <c r="CW656" i="1" s="1"/>
  <c r="AH656" i="1"/>
  <c r="CV656" i="1" s="1"/>
  <c r="AG656" i="1"/>
  <c r="CU656" i="1" s="1"/>
  <c r="AF656" i="1"/>
  <c r="CT656" i="1" s="1"/>
  <c r="AE656" i="1"/>
  <c r="CW655" i="1"/>
  <c r="CV655" i="1"/>
  <c r="CU655" i="1"/>
  <c r="CT655" i="1"/>
  <c r="CS655" i="1"/>
  <c r="CR655" i="1"/>
  <c r="CQ655" i="1"/>
  <c r="CP655" i="1"/>
  <c r="CO655" i="1"/>
  <c r="CN655" i="1"/>
  <c r="CM655" i="1"/>
  <c r="CL655" i="1"/>
  <c r="CK655" i="1"/>
  <c r="CJ655" i="1"/>
  <c r="CI655" i="1"/>
  <c r="CH655" i="1"/>
  <c r="CG655" i="1"/>
  <c r="CF655" i="1"/>
  <c r="CE655" i="1"/>
  <c r="CD655" i="1"/>
  <c r="CC655" i="1"/>
  <c r="CB655" i="1"/>
  <c r="CA655" i="1"/>
  <c r="BZ655" i="1"/>
  <c r="BY655" i="1"/>
  <c r="BX655" i="1"/>
  <c r="BW655" i="1"/>
  <c r="BV655" i="1"/>
  <c r="BU655" i="1"/>
  <c r="BT655" i="1"/>
  <c r="BS655" i="1"/>
  <c r="BR655" i="1"/>
  <c r="BQ655" i="1"/>
  <c r="BP655" i="1"/>
  <c r="BO655" i="1"/>
  <c r="BN655" i="1"/>
  <c r="BM655" i="1"/>
  <c r="BL655" i="1"/>
  <c r="BK655" i="1"/>
  <c r="BJ655" i="1"/>
  <c r="BI655" i="1"/>
  <c r="BH655" i="1"/>
  <c r="BG655" i="1"/>
  <c r="BF655" i="1"/>
  <c r="BE655" i="1"/>
  <c r="BD655" i="1"/>
  <c r="BC655" i="1"/>
  <c r="BB655" i="1"/>
  <c r="BA655" i="1"/>
  <c r="AZ655" i="1"/>
  <c r="AY655" i="1"/>
  <c r="AX655" i="1"/>
  <c r="AW655" i="1"/>
  <c r="AV655" i="1"/>
  <c r="AU655" i="1"/>
  <c r="AT655" i="1"/>
  <c r="AS655" i="1"/>
  <c r="AR655" i="1"/>
  <c r="AQ655" i="1"/>
  <c r="AP655" i="1"/>
  <c r="AO655" i="1"/>
  <c r="AN655" i="1"/>
  <c r="AM655" i="1"/>
  <c r="AL655" i="1"/>
  <c r="AI655" i="1"/>
  <c r="DA655" i="1" s="1"/>
  <c r="AH655" i="1"/>
  <c r="CZ655" i="1" s="1"/>
  <c r="AG655" i="1"/>
  <c r="CY655" i="1" s="1"/>
  <c r="AF655" i="1"/>
  <c r="CX655" i="1" s="1"/>
  <c r="AE655" i="1"/>
  <c r="DA654" i="1"/>
  <c r="CZ654" i="1"/>
  <c r="CY654" i="1"/>
  <c r="CX654" i="1"/>
  <c r="CW654" i="1"/>
  <c r="CV654" i="1"/>
  <c r="CU654" i="1"/>
  <c r="CT654" i="1"/>
  <c r="CO654" i="1"/>
  <c r="CN654" i="1"/>
  <c r="CM654" i="1"/>
  <c r="CL654" i="1"/>
  <c r="CK654" i="1"/>
  <c r="CJ654" i="1"/>
  <c r="CI654" i="1"/>
  <c r="CH654" i="1"/>
  <c r="CG654" i="1"/>
  <c r="CF654" i="1"/>
  <c r="CE654" i="1"/>
  <c r="CD654" i="1"/>
  <c r="CC654" i="1"/>
  <c r="CB654" i="1"/>
  <c r="CA654" i="1"/>
  <c r="BZ654" i="1"/>
  <c r="BY654" i="1"/>
  <c r="BX654" i="1"/>
  <c r="BW654" i="1"/>
  <c r="BV654" i="1"/>
  <c r="BU654" i="1"/>
  <c r="BT654" i="1"/>
  <c r="BS654" i="1"/>
  <c r="BR654" i="1"/>
  <c r="BQ654" i="1"/>
  <c r="BP654" i="1"/>
  <c r="BO654" i="1"/>
  <c r="BN654" i="1"/>
  <c r="BM654" i="1"/>
  <c r="BL654" i="1"/>
  <c r="BK654" i="1"/>
  <c r="BJ654" i="1"/>
  <c r="BI654" i="1"/>
  <c r="BH654" i="1"/>
  <c r="BG654" i="1"/>
  <c r="BF654" i="1"/>
  <c r="BE654" i="1"/>
  <c r="BD654" i="1"/>
  <c r="BC654" i="1"/>
  <c r="BB654" i="1"/>
  <c r="BA654" i="1"/>
  <c r="AZ654" i="1"/>
  <c r="AY654" i="1"/>
  <c r="AX654" i="1"/>
  <c r="AW654" i="1"/>
  <c r="AV654" i="1"/>
  <c r="AU654" i="1"/>
  <c r="AT654" i="1"/>
  <c r="AS654" i="1"/>
  <c r="AR654" i="1"/>
  <c r="AQ654" i="1"/>
  <c r="AP654" i="1"/>
  <c r="AO654" i="1"/>
  <c r="AN654" i="1"/>
  <c r="AM654" i="1"/>
  <c r="AL654" i="1"/>
  <c r="AI654" i="1"/>
  <c r="CS654" i="1" s="1"/>
  <c r="AH654" i="1"/>
  <c r="CR654" i="1" s="1"/>
  <c r="AG654" i="1"/>
  <c r="CQ654" i="1" s="1"/>
  <c r="AF654" i="1"/>
  <c r="CP654" i="1" s="1"/>
  <c r="AE654" i="1"/>
  <c r="DA653" i="1"/>
  <c r="CZ653" i="1"/>
  <c r="CY653" i="1"/>
  <c r="CX653" i="1"/>
  <c r="CW653" i="1"/>
  <c r="CV653" i="1"/>
  <c r="CU653" i="1"/>
  <c r="CT653" i="1"/>
  <c r="CS653" i="1"/>
  <c r="CR653" i="1"/>
  <c r="CQ653" i="1"/>
  <c r="CP653" i="1"/>
  <c r="CO653" i="1"/>
  <c r="CN653" i="1"/>
  <c r="CM653" i="1"/>
  <c r="CL653" i="1"/>
  <c r="CG653" i="1"/>
  <c r="CF653" i="1"/>
  <c r="CE653" i="1"/>
  <c r="CD653" i="1"/>
  <c r="CC653" i="1"/>
  <c r="CB653" i="1"/>
  <c r="CA653" i="1"/>
  <c r="BZ653" i="1"/>
  <c r="BY653" i="1"/>
  <c r="BX653" i="1"/>
  <c r="BW653" i="1"/>
  <c r="BV653" i="1"/>
  <c r="BU653" i="1"/>
  <c r="BT653" i="1"/>
  <c r="BS653" i="1"/>
  <c r="BR653" i="1"/>
  <c r="BQ653" i="1"/>
  <c r="BP653" i="1"/>
  <c r="BO653" i="1"/>
  <c r="BN653" i="1"/>
  <c r="BM653" i="1"/>
  <c r="BL653" i="1"/>
  <c r="BK653" i="1"/>
  <c r="BJ653" i="1"/>
  <c r="BI653" i="1"/>
  <c r="BH653" i="1"/>
  <c r="BG653" i="1"/>
  <c r="BF653" i="1"/>
  <c r="BE653" i="1"/>
  <c r="BD653" i="1"/>
  <c r="BC653" i="1"/>
  <c r="BB653" i="1"/>
  <c r="BA653" i="1"/>
  <c r="AZ653" i="1"/>
  <c r="AY653" i="1"/>
  <c r="AX653" i="1"/>
  <c r="AW653" i="1"/>
  <c r="AV653" i="1"/>
  <c r="AU653" i="1"/>
  <c r="AT653" i="1"/>
  <c r="AS653" i="1"/>
  <c r="AR653" i="1"/>
  <c r="AQ653" i="1"/>
  <c r="AP653" i="1"/>
  <c r="AO653" i="1"/>
  <c r="AN653" i="1"/>
  <c r="AM653" i="1"/>
  <c r="AL653" i="1"/>
  <c r="AI653" i="1"/>
  <c r="CK653" i="1" s="1"/>
  <c r="AH653" i="1"/>
  <c r="CJ653" i="1" s="1"/>
  <c r="AG653" i="1"/>
  <c r="CI653" i="1" s="1"/>
  <c r="AF653" i="1"/>
  <c r="CH653" i="1" s="1"/>
  <c r="AE653" i="1"/>
  <c r="DA652" i="1"/>
  <c r="CZ652" i="1"/>
  <c r="CY652" i="1"/>
  <c r="CX652" i="1"/>
  <c r="CW652" i="1"/>
  <c r="CV652" i="1"/>
  <c r="CU652" i="1"/>
  <c r="CT652" i="1"/>
  <c r="CS652" i="1"/>
  <c r="CR652" i="1"/>
  <c r="CQ652" i="1"/>
  <c r="CP652" i="1"/>
  <c r="CO652" i="1"/>
  <c r="CN652" i="1"/>
  <c r="CM652" i="1"/>
  <c r="CL652" i="1"/>
  <c r="CK652" i="1"/>
  <c r="CJ652" i="1"/>
  <c r="CI652" i="1"/>
  <c r="CH652" i="1"/>
  <c r="CG652" i="1"/>
  <c r="CF652" i="1"/>
  <c r="CE652" i="1"/>
  <c r="CD652" i="1"/>
  <c r="BY652" i="1"/>
  <c r="BX652" i="1"/>
  <c r="BW652" i="1"/>
  <c r="BV652" i="1"/>
  <c r="BU652" i="1"/>
  <c r="BT652" i="1"/>
  <c r="BS652" i="1"/>
  <c r="BR652" i="1"/>
  <c r="BQ652" i="1"/>
  <c r="BP652" i="1"/>
  <c r="BO652" i="1"/>
  <c r="BN652" i="1"/>
  <c r="BM652" i="1"/>
  <c r="BL652" i="1"/>
  <c r="BK652" i="1"/>
  <c r="BJ652" i="1"/>
  <c r="BI652" i="1"/>
  <c r="BH652" i="1"/>
  <c r="BG652" i="1"/>
  <c r="BF652" i="1"/>
  <c r="BE652" i="1"/>
  <c r="BD652" i="1"/>
  <c r="BC652" i="1"/>
  <c r="BB652" i="1"/>
  <c r="BA652" i="1"/>
  <c r="AZ652" i="1"/>
  <c r="AY652" i="1"/>
  <c r="AX652" i="1"/>
  <c r="AW652" i="1"/>
  <c r="AV652" i="1"/>
  <c r="AU652" i="1"/>
  <c r="AT652" i="1"/>
  <c r="AS652" i="1"/>
  <c r="AR652" i="1"/>
  <c r="AQ652" i="1"/>
  <c r="AP652" i="1"/>
  <c r="AO652" i="1"/>
  <c r="AN652" i="1"/>
  <c r="AM652" i="1"/>
  <c r="AL652" i="1"/>
  <c r="AI652" i="1"/>
  <c r="CC652" i="1" s="1"/>
  <c r="AH652" i="1"/>
  <c r="CB652" i="1" s="1"/>
  <c r="AG652" i="1"/>
  <c r="AF652" i="1"/>
  <c r="BZ652" i="1" s="1"/>
  <c r="AE652" i="1"/>
  <c r="DA651" i="1"/>
  <c r="CZ651" i="1"/>
  <c r="CY651" i="1"/>
  <c r="CX651" i="1"/>
  <c r="CW651" i="1"/>
  <c r="CV651" i="1"/>
  <c r="CU651" i="1"/>
  <c r="CT651" i="1"/>
  <c r="CS651" i="1"/>
  <c r="CR651" i="1"/>
  <c r="CQ651" i="1"/>
  <c r="CP651" i="1"/>
  <c r="CO651" i="1"/>
  <c r="CN651" i="1"/>
  <c r="CM651" i="1"/>
  <c r="CL651" i="1"/>
  <c r="CK651" i="1"/>
  <c r="CJ651" i="1"/>
  <c r="CI651" i="1"/>
  <c r="CH651" i="1"/>
  <c r="CG651" i="1"/>
  <c r="CF651" i="1"/>
  <c r="CE651" i="1"/>
  <c r="CD651" i="1"/>
  <c r="CC651" i="1"/>
  <c r="CB651" i="1"/>
  <c r="CA651" i="1"/>
  <c r="BZ651" i="1"/>
  <c r="BY651" i="1"/>
  <c r="BX651" i="1"/>
  <c r="BW651" i="1"/>
  <c r="BV651" i="1"/>
  <c r="BQ651" i="1"/>
  <c r="BP651" i="1"/>
  <c r="BO651" i="1"/>
  <c r="BN651" i="1"/>
  <c r="BM651" i="1"/>
  <c r="BL651" i="1"/>
  <c r="BK651" i="1"/>
  <c r="BJ651" i="1"/>
  <c r="BI651" i="1"/>
  <c r="BH651" i="1"/>
  <c r="BG651" i="1"/>
  <c r="BF651" i="1"/>
  <c r="BE651" i="1"/>
  <c r="BD651" i="1"/>
  <c r="BC651" i="1"/>
  <c r="BB651" i="1"/>
  <c r="BA651" i="1"/>
  <c r="AZ651" i="1"/>
  <c r="AY651" i="1"/>
  <c r="AX651" i="1"/>
  <c r="AW651" i="1"/>
  <c r="AV651" i="1"/>
  <c r="AU651" i="1"/>
  <c r="AT651" i="1"/>
  <c r="AS651" i="1"/>
  <c r="AR651" i="1"/>
  <c r="AQ651" i="1"/>
  <c r="AP651" i="1"/>
  <c r="AO651" i="1"/>
  <c r="AN651" i="1"/>
  <c r="AM651" i="1"/>
  <c r="AL651" i="1"/>
  <c r="AI651" i="1"/>
  <c r="BU651" i="1" s="1"/>
  <c r="AH651" i="1"/>
  <c r="BT651" i="1" s="1"/>
  <c r="AG651" i="1"/>
  <c r="BS651" i="1" s="1"/>
  <c r="AF651" i="1"/>
  <c r="BR651" i="1" s="1"/>
  <c r="AE651" i="1"/>
  <c r="DA650" i="1"/>
  <c r="CZ650" i="1"/>
  <c r="CY650" i="1"/>
  <c r="CX650" i="1"/>
  <c r="CW650" i="1"/>
  <c r="CV650" i="1"/>
  <c r="CU650" i="1"/>
  <c r="CT650" i="1"/>
  <c r="CS650" i="1"/>
  <c r="CR650" i="1"/>
  <c r="CQ650" i="1"/>
  <c r="CP650" i="1"/>
  <c r="CO650" i="1"/>
  <c r="CN650" i="1"/>
  <c r="CM650" i="1"/>
  <c r="CL650" i="1"/>
  <c r="CK650" i="1"/>
  <c r="CJ650" i="1"/>
  <c r="CI650" i="1"/>
  <c r="CH650" i="1"/>
  <c r="CG650" i="1"/>
  <c r="CF650" i="1"/>
  <c r="CE650" i="1"/>
  <c r="CD650" i="1"/>
  <c r="CC650" i="1"/>
  <c r="CB650" i="1"/>
  <c r="CA650" i="1"/>
  <c r="BZ650" i="1"/>
  <c r="BY650" i="1"/>
  <c r="BX650" i="1"/>
  <c r="BW650" i="1"/>
  <c r="BV650" i="1"/>
  <c r="BU650" i="1"/>
  <c r="BT650" i="1"/>
  <c r="BS650" i="1"/>
  <c r="BR650" i="1"/>
  <c r="BM650" i="1"/>
  <c r="BL650" i="1"/>
  <c r="BK650" i="1"/>
  <c r="BJ650" i="1"/>
  <c r="BI650" i="1"/>
  <c r="BH650" i="1"/>
  <c r="BG650" i="1"/>
  <c r="BF650" i="1"/>
  <c r="BE650" i="1"/>
  <c r="BD650" i="1"/>
  <c r="BC650" i="1"/>
  <c r="BB650" i="1"/>
  <c r="BA650" i="1"/>
  <c r="AZ650" i="1"/>
  <c r="AY650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I650" i="1"/>
  <c r="BQ650" i="1" s="1"/>
  <c r="AH650" i="1"/>
  <c r="BP650" i="1" s="1"/>
  <c r="AG650" i="1"/>
  <c r="BO650" i="1" s="1"/>
  <c r="AF650" i="1"/>
  <c r="BN650" i="1" s="1"/>
  <c r="AE650" i="1"/>
  <c r="DA649" i="1"/>
  <c r="CZ649" i="1"/>
  <c r="CY649" i="1"/>
  <c r="CX649" i="1"/>
  <c r="CW649" i="1"/>
  <c r="CV649" i="1"/>
  <c r="CU649" i="1"/>
  <c r="CT649" i="1"/>
  <c r="CS649" i="1"/>
  <c r="CR649" i="1"/>
  <c r="CQ649" i="1"/>
  <c r="CP649" i="1"/>
  <c r="CO649" i="1"/>
  <c r="CN649" i="1"/>
  <c r="CM649" i="1"/>
  <c r="CL649" i="1"/>
  <c r="CK649" i="1"/>
  <c r="CJ649" i="1"/>
  <c r="CI649" i="1"/>
  <c r="CH649" i="1"/>
  <c r="CG649" i="1"/>
  <c r="CF649" i="1"/>
  <c r="CE649" i="1"/>
  <c r="CD649" i="1"/>
  <c r="CC649" i="1"/>
  <c r="CB649" i="1"/>
  <c r="CA649" i="1"/>
  <c r="BZ649" i="1"/>
  <c r="BY649" i="1"/>
  <c r="BX649" i="1"/>
  <c r="BW649" i="1"/>
  <c r="BV649" i="1"/>
  <c r="BU649" i="1"/>
  <c r="BT649" i="1"/>
  <c r="BS649" i="1"/>
  <c r="BR649" i="1"/>
  <c r="BQ649" i="1"/>
  <c r="BP649" i="1"/>
  <c r="BO649" i="1"/>
  <c r="BN649" i="1"/>
  <c r="BI649" i="1"/>
  <c r="BH649" i="1"/>
  <c r="BG649" i="1"/>
  <c r="BF649" i="1"/>
  <c r="BE649" i="1"/>
  <c r="BD649" i="1"/>
  <c r="BC649" i="1"/>
  <c r="BB649" i="1"/>
  <c r="BA649" i="1"/>
  <c r="AZ649" i="1"/>
  <c r="AY649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AL649" i="1"/>
  <c r="AI649" i="1"/>
  <c r="AH649" i="1"/>
  <c r="BL649" i="1" s="1"/>
  <c r="AG649" i="1"/>
  <c r="BK649" i="1" s="1"/>
  <c r="AF649" i="1"/>
  <c r="BJ649" i="1" s="1"/>
  <c r="AE649" i="1"/>
  <c r="DA648" i="1"/>
  <c r="CZ648" i="1"/>
  <c r="CY648" i="1"/>
  <c r="CX648" i="1"/>
  <c r="CW648" i="1"/>
  <c r="CV648" i="1"/>
  <c r="CU648" i="1"/>
  <c r="CT648" i="1"/>
  <c r="CS648" i="1"/>
  <c r="CR648" i="1"/>
  <c r="CQ648" i="1"/>
  <c r="CP648" i="1"/>
  <c r="CO648" i="1"/>
  <c r="CN648" i="1"/>
  <c r="CM648" i="1"/>
  <c r="CL648" i="1"/>
  <c r="CK648" i="1"/>
  <c r="CJ648" i="1"/>
  <c r="CI648" i="1"/>
  <c r="CH648" i="1"/>
  <c r="CG648" i="1"/>
  <c r="CF648" i="1"/>
  <c r="CE648" i="1"/>
  <c r="CD648" i="1"/>
  <c r="CC648" i="1"/>
  <c r="CB648" i="1"/>
  <c r="CA648" i="1"/>
  <c r="BZ648" i="1"/>
  <c r="BY648" i="1"/>
  <c r="BX648" i="1"/>
  <c r="BW648" i="1"/>
  <c r="BV648" i="1"/>
  <c r="BU648" i="1"/>
  <c r="BT648" i="1"/>
  <c r="BS648" i="1"/>
  <c r="BR648" i="1"/>
  <c r="BQ648" i="1"/>
  <c r="BP648" i="1"/>
  <c r="BO648" i="1"/>
  <c r="BN648" i="1"/>
  <c r="BM648" i="1"/>
  <c r="BL648" i="1"/>
  <c r="BK648" i="1"/>
  <c r="BJ648" i="1"/>
  <c r="BI648" i="1"/>
  <c r="BH648" i="1"/>
  <c r="BG648" i="1"/>
  <c r="BF648" i="1"/>
  <c r="BA648" i="1"/>
  <c r="AZ648" i="1"/>
  <c r="AY648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AL648" i="1"/>
  <c r="AI648" i="1"/>
  <c r="BE648" i="1" s="1"/>
  <c r="AH648" i="1"/>
  <c r="BD648" i="1" s="1"/>
  <c r="AG648" i="1"/>
  <c r="BC648" i="1" s="1"/>
  <c r="AF648" i="1"/>
  <c r="BB648" i="1" s="1"/>
  <c r="AE648" i="1"/>
  <c r="DA647" i="1"/>
  <c r="CZ647" i="1"/>
  <c r="CY647" i="1"/>
  <c r="CX647" i="1"/>
  <c r="CW647" i="1"/>
  <c r="CV647" i="1"/>
  <c r="CU647" i="1"/>
  <c r="CT647" i="1"/>
  <c r="CS647" i="1"/>
  <c r="CR647" i="1"/>
  <c r="CQ647" i="1"/>
  <c r="CP647" i="1"/>
  <c r="CO647" i="1"/>
  <c r="CN647" i="1"/>
  <c r="CM647" i="1"/>
  <c r="CL647" i="1"/>
  <c r="CK647" i="1"/>
  <c r="CJ647" i="1"/>
  <c r="CI647" i="1"/>
  <c r="CH647" i="1"/>
  <c r="CG647" i="1"/>
  <c r="CF647" i="1"/>
  <c r="CE647" i="1"/>
  <c r="CD647" i="1"/>
  <c r="CC647" i="1"/>
  <c r="CB647" i="1"/>
  <c r="CA647" i="1"/>
  <c r="BZ647" i="1"/>
  <c r="BY647" i="1"/>
  <c r="BX647" i="1"/>
  <c r="BW647" i="1"/>
  <c r="BV647" i="1"/>
  <c r="BU647" i="1"/>
  <c r="BT647" i="1"/>
  <c r="BS647" i="1"/>
  <c r="BR647" i="1"/>
  <c r="BQ647" i="1"/>
  <c r="BP647" i="1"/>
  <c r="BO647" i="1"/>
  <c r="BN647" i="1"/>
  <c r="BM647" i="1"/>
  <c r="BL647" i="1"/>
  <c r="BK647" i="1"/>
  <c r="BJ647" i="1"/>
  <c r="BI647" i="1"/>
  <c r="BH647" i="1"/>
  <c r="BG647" i="1"/>
  <c r="BF647" i="1"/>
  <c r="BE647" i="1"/>
  <c r="BD647" i="1"/>
  <c r="BC647" i="1"/>
  <c r="BB647" i="1"/>
  <c r="BA647" i="1"/>
  <c r="AZ647" i="1"/>
  <c r="AY647" i="1"/>
  <c r="AX647" i="1"/>
  <c r="AW647" i="1"/>
  <c r="AV647" i="1"/>
  <c r="AU647" i="1"/>
  <c r="AT647" i="1"/>
  <c r="AO647" i="1"/>
  <c r="AN647" i="1"/>
  <c r="AM647" i="1"/>
  <c r="AL647" i="1"/>
  <c r="AI647" i="1"/>
  <c r="AS647" i="1" s="1"/>
  <c r="AH647" i="1"/>
  <c r="AR647" i="1" s="1"/>
  <c r="AG647" i="1"/>
  <c r="AQ647" i="1" s="1"/>
  <c r="AF647" i="1"/>
  <c r="AP647" i="1" s="1"/>
  <c r="AE647" i="1"/>
  <c r="DA646" i="1"/>
  <c r="CZ646" i="1"/>
  <c r="CY646" i="1"/>
  <c r="CX646" i="1"/>
  <c r="CW646" i="1"/>
  <c r="CV646" i="1"/>
  <c r="CU646" i="1"/>
  <c r="CT646" i="1"/>
  <c r="CS646" i="1"/>
  <c r="CR646" i="1"/>
  <c r="CQ646" i="1"/>
  <c r="CP646" i="1"/>
  <c r="CO646" i="1"/>
  <c r="CN646" i="1"/>
  <c r="CM646" i="1"/>
  <c r="CL646" i="1"/>
  <c r="CK646" i="1"/>
  <c r="CJ646" i="1"/>
  <c r="CI646" i="1"/>
  <c r="CH646" i="1"/>
  <c r="CG646" i="1"/>
  <c r="CF646" i="1"/>
  <c r="CE646" i="1"/>
  <c r="CD646" i="1"/>
  <c r="CC646" i="1"/>
  <c r="CB646" i="1"/>
  <c r="CA646" i="1"/>
  <c r="BZ646" i="1"/>
  <c r="BY646" i="1"/>
  <c r="BX646" i="1"/>
  <c r="BW646" i="1"/>
  <c r="BV646" i="1"/>
  <c r="BU646" i="1"/>
  <c r="BT646" i="1"/>
  <c r="BS646" i="1"/>
  <c r="BR646" i="1"/>
  <c r="BQ646" i="1"/>
  <c r="BP646" i="1"/>
  <c r="BO646" i="1"/>
  <c r="BN646" i="1"/>
  <c r="BM646" i="1"/>
  <c r="BL646" i="1"/>
  <c r="BK646" i="1"/>
  <c r="BJ646" i="1"/>
  <c r="BI646" i="1"/>
  <c r="BH646" i="1"/>
  <c r="BG646" i="1"/>
  <c r="BF646" i="1"/>
  <c r="BE646" i="1"/>
  <c r="BD646" i="1"/>
  <c r="BC646" i="1"/>
  <c r="BB646" i="1"/>
  <c r="BA646" i="1"/>
  <c r="AZ646" i="1"/>
  <c r="AY646" i="1"/>
  <c r="AX646" i="1"/>
  <c r="AW646" i="1"/>
  <c r="AV646" i="1"/>
  <c r="AU646" i="1"/>
  <c r="AT646" i="1"/>
  <c r="AS646" i="1"/>
  <c r="AR646" i="1"/>
  <c r="AQ646" i="1"/>
  <c r="AP646" i="1"/>
  <c r="AI646" i="1"/>
  <c r="AO646" i="1" s="1"/>
  <c r="AH646" i="1"/>
  <c r="AN646" i="1" s="1"/>
  <c r="AG646" i="1"/>
  <c r="AM646" i="1" s="1"/>
  <c r="AF646" i="1"/>
  <c r="AL646" i="1" s="1"/>
  <c r="AE646" i="1"/>
  <c r="DA645" i="1"/>
  <c r="CZ645" i="1"/>
  <c r="CY645" i="1"/>
  <c r="CX645" i="1"/>
  <c r="CS645" i="1"/>
  <c r="CR645" i="1"/>
  <c r="CQ645" i="1"/>
  <c r="CP645" i="1"/>
  <c r="CO645" i="1"/>
  <c r="CN645" i="1"/>
  <c r="CM645" i="1"/>
  <c r="CL645" i="1"/>
  <c r="CK645" i="1"/>
  <c r="CJ645" i="1"/>
  <c r="CI645" i="1"/>
  <c r="CH645" i="1"/>
  <c r="CG645" i="1"/>
  <c r="CF645" i="1"/>
  <c r="CE645" i="1"/>
  <c r="CD645" i="1"/>
  <c r="CC645" i="1"/>
  <c r="CB645" i="1"/>
  <c r="CA645" i="1"/>
  <c r="BZ645" i="1"/>
  <c r="BY645" i="1"/>
  <c r="BX645" i="1"/>
  <c r="BW645" i="1"/>
  <c r="BV645" i="1"/>
  <c r="BU645" i="1"/>
  <c r="BT645" i="1"/>
  <c r="BS645" i="1"/>
  <c r="BR645" i="1"/>
  <c r="BQ645" i="1"/>
  <c r="BP645" i="1"/>
  <c r="BO645" i="1"/>
  <c r="BN645" i="1"/>
  <c r="BM645" i="1"/>
  <c r="BL645" i="1"/>
  <c r="BK645" i="1"/>
  <c r="BJ645" i="1"/>
  <c r="BI645" i="1"/>
  <c r="BH645" i="1"/>
  <c r="BG645" i="1"/>
  <c r="BF645" i="1"/>
  <c r="BE645" i="1"/>
  <c r="BD645" i="1"/>
  <c r="BC645" i="1"/>
  <c r="BB645" i="1"/>
  <c r="BA645" i="1"/>
  <c r="AZ645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I645" i="1"/>
  <c r="CW645" i="1" s="1"/>
  <c r="AH645" i="1"/>
  <c r="CV645" i="1" s="1"/>
  <c r="AG645" i="1"/>
  <c r="CU645" i="1" s="1"/>
  <c r="AF645" i="1"/>
  <c r="AE645" i="1"/>
  <c r="DA644" i="1"/>
  <c r="CZ644" i="1"/>
  <c r="CY644" i="1"/>
  <c r="CX644" i="1"/>
  <c r="CW644" i="1"/>
  <c r="CV644" i="1"/>
  <c r="CU644" i="1"/>
  <c r="CT644" i="1"/>
  <c r="CO644" i="1"/>
  <c r="CN644" i="1"/>
  <c r="CM644" i="1"/>
  <c r="CL644" i="1"/>
  <c r="CK644" i="1"/>
  <c r="CJ644" i="1"/>
  <c r="CI644" i="1"/>
  <c r="CH644" i="1"/>
  <c r="CG644" i="1"/>
  <c r="CF644" i="1"/>
  <c r="CE644" i="1"/>
  <c r="CD644" i="1"/>
  <c r="CC644" i="1"/>
  <c r="CB644" i="1"/>
  <c r="CA644" i="1"/>
  <c r="BZ644" i="1"/>
  <c r="BY644" i="1"/>
  <c r="BX644" i="1"/>
  <c r="BW644" i="1"/>
  <c r="BV644" i="1"/>
  <c r="BU644" i="1"/>
  <c r="BT644" i="1"/>
  <c r="BS644" i="1"/>
  <c r="BR644" i="1"/>
  <c r="BQ644" i="1"/>
  <c r="BP644" i="1"/>
  <c r="BO644" i="1"/>
  <c r="BN644" i="1"/>
  <c r="BM644" i="1"/>
  <c r="BL644" i="1"/>
  <c r="BK644" i="1"/>
  <c r="BJ644" i="1"/>
  <c r="BI644" i="1"/>
  <c r="BH644" i="1"/>
  <c r="BG644" i="1"/>
  <c r="BF644" i="1"/>
  <c r="BE644" i="1"/>
  <c r="BD644" i="1"/>
  <c r="BC644" i="1"/>
  <c r="BB644" i="1"/>
  <c r="BA644" i="1"/>
  <c r="AZ644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I644" i="1"/>
  <c r="CS644" i="1" s="1"/>
  <c r="AH644" i="1"/>
  <c r="CR644" i="1" s="1"/>
  <c r="AG644" i="1"/>
  <c r="CQ644" i="1" s="1"/>
  <c r="AF644" i="1"/>
  <c r="CP644" i="1" s="1"/>
  <c r="AE644" i="1"/>
  <c r="DA643" i="1"/>
  <c r="CZ643" i="1"/>
  <c r="CY643" i="1"/>
  <c r="CX643" i="1"/>
  <c r="CW643" i="1"/>
  <c r="CV643" i="1"/>
  <c r="CU643" i="1"/>
  <c r="CT643" i="1"/>
  <c r="CS643" i="1"/>
  <c r="CR643" i="1"/>
  <c r="CQ643" i="1"/>
  <c r="CP643" i="1"/>
  <c r="CO643" i="1"/>
  <c r="CN643" i="1"/>
  <c r="CM643" i="1"/>
  <c r="CL643" i="1"/>
  <c r="CG643" i="1"/>
  <c r="CF643" i="1"/>
  <c r="CE643" i="1"/>
  <c r="CD643" i="1"/>
  <c r="CC643" i="1"/>
  <c r="CB643" i="1"/>
  <c r="CA643" i="1"/>
  <c r="BZ643" i="1"/>
  <c r="BY643" i="1"/>
  <c r="BX643" i="1"/>
  <c r="BW643" i="1"/>
  <c r="BV643" i="1"/>
  <c r="BU643" i="1"/>
  <c r="BT643" i="1"/>
  <c r="BS643" i="1"/>
  <c r="BR643" i="1"/>
  <c r="BQ643" i="1"/>
  <c r="BP643" i="1"/>
  <c r="BO643" i="1"/>
  <c r="BN643" i="1"/>
  <c r="BM643" i="1"/>
  <c r="BL643" i="1"/>
  <c r="BK643" i="1"/>
  <c r="BJ643" i="1"/>
  <c r="BI643" i="1"/>
  <c r="BH643" i="1"/>
  <c r="BG643" i="1"/>
  <c r="BF643" i="1"/>
  <c r="BE643" i="1"/>
  <c r="BD643" i="1"/>
  <c r="BC643" i="1"/>
  <c r="BB643" i="1"/>
  <c r="BA643" i="1"/>
  <c r="AZ643" i="1"/>
  <c r="AY643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AL643" i="1"/>
  <c r="AI643" i="1"/>
  <c r="CK643" i="1" s="1"/>
  <c r="AH643" i="1"/>
  <c r="CJ643" i="1" s="1"/>
  <c r="AG643" i="1"/>
  <c r="CI643" i="1" s="1"/>
  <c r="AF643" i="1"/>
  <c r="AE643" i="1"/>
  <c r="DA642" i="1"/>
  <c r="CZ642" i="1"/>
  <c r="CY642" i="1"/>
  <c r="CX642" i="1"/>
  <c r="CW642" i="1"/>
  <c r="CV642" i="1"/>
  <c r="CU642" i="1"/>
  <c r="CT642" i="1"/>
  <c r="CS642" i="1"/>
  <c r="CR642" i="1"/>
  <c r="CQ642" i="1"/>
  <c r="CP642" i="1"/>
  <c r="CO642" i="1"/>
  <c r="CN642" i="1"/>
  <c r="CM642" i="1"/>
  <c r="CL642" i="1"/>
  <c r="CK642" i="1"/>
  <c r="CJ642" i="1"/>
  <c r="CI642" i="1"/>
  <c r="CH642" i="1"/>
  <c r="CG642" i="1"/>
  <c r="CF642" i="1"/>
  <c r="CE642" i="1"/>
  <c r="CD642" i="1"/>
  <c r="CC642" i="1"/>
  <c r="CB642" i="1"/>
  <c r="CA642" i="1"/>
  <c r="BZ642" i="1"/>
  <c r="BY642" i="1"/>
  <c r="BX642" i="1"/>
  <c r="BW642" i="1"/>
  <c r="BV642" i="1"/>
  <c r="BQ642" i="1"/>
  <c r="BP642" i="1"/>
  <c r="BO642" i="1"/>
  <c r="BN642" i="1"/>
  <c r="BM642" i="1"/>
  <c r="BL642" i="1"/>
  <c r="BK642" i="1"/>
  <c r="BJ642" i="1"/>
  <c r="BI642" i="1"/>
  <c r="BH642" i="1"/>
  <c r="BG642" i="1"/>
  <c r="BF642" i="1"/>
  <c r="BE642" i="1"/>
  <c r="BD642" i="1"/>
  <c r="BC642" i="1"/>
  <c r="BB642" i="1"/>
  <c r="BA642" i="1"/>
  <c r="AZ642" i="1"/>
  <c r="AY642" i="1"/>
  <c r="AX642" i="1"/>
  <c r="AW642" i="1"/>
  <c r="AV642" i="1"/>
  <c r="AU642" i="1"/>
  <c r="AT642" i="1"/>
  <c r="AS642" i="1"/>
  <c r="AR642" i="1"/>
  <c r="AQ642" i="1"/>
  <c r="AP642" i="1"/>
  <c r="AO642" i="1"/>
  <c r="AN642" i="1"/>
  <c r="AM642" i="1"/>
  <c r="AL642" i="1"/>
  <c r="AI642" i="1"/>
  <c r="BU642" i="1" s="1"/>
  <c r="AH642" i="1"/>
  <c r="BT642" i="1" s="1"/>
  <c r="AG642" i="1"/>
  <c r="BS642" i="1" s="1"/>
  <c r="AF642" i="1"/>
  <c r="BR642" i="1" s="1"/>
  <c r="AE642" i="1"/>
  <c r="DA641" i="1"/>
  <c r="CZ641" i="1"/>
  <c r="CY641" i="1"/>
  <c r="CX641" i="1"/>
  <c r="CW641" i="1"/>
  <c r="CV641" i="1"/>
  <c r="CU641" i="1"/>
  <c r="CT641" i="1"/>
  <c r="CS641" i="1"/>
  <c r="CR641" i="1"/>
  <c r="CQ641" i="1"/>
  <c r="CP641" i="1"/>
  <c r="CO641" i="1"/>
  <c r="CN641" i="1"/>
  <c r="CM641" i="1"/>
  <c r="CL641" i="1"/>
  <c r="CK641" i="1"/>
  <c r="CJ641" i="1"/>
  <c r="CI641" i="1"/>
  <c r="CH641" i="1"/>
  <c r="CG641" i="1"/>
  <c r="CF641" i="1"/>
  <c r="CE641" i="1"/>
  <c r="CD641" i="1"/>
  <c r="CC641" i="1"/>
  <c r="CB641" i="1"/>
  <c r="CA641" i="1"/>
  <c r="BZ641" i="1"/>
  <c r="BY641" i="1"/>
  <c r="BX641" i="1"/>
  <c r="BW641" i="1"/>
  <c r="BV641" i="1"/>
  <c r="BU641" i="1"/>
  <c r="BT641" i="1"/>
  <c r="BS641" i="1"/>
  <c r="BR641" i="1"/>
  <c r="BQ641" i="1"/>
  <c r="BP641" i="1"/>
  <c r="BO641" i="1"/>
  <c r="BN641" i="1"/>
  <c r="BM641" i="1"/>
  <c r="BL641" i="1"/>
  <c r="BK641" i="1"/>
  <c r="BJ641" i="1"/>
  <c r="BI641" i="1"/>
  <c r="BH641" i="1"/>
  <c r="BG641" i="1"/>
  <c r="BF641" i="1"/>
  <c r="BE641" i="1"/>
  <c r="BD641" i="1"/>
  <c r="BC641" i="1"/>
  <c r="BB641" i="1"/>
  <c r="BA641" i="1"/>
  <c r="AZ641" i="1"/>
  <c r="AY641" i="1"/>
  <c r="AX641" i="1"/>
  <c r="AW641" i="1"/>
  <c r="AV641" i="1"/>
  <c r="AU641" i="1"/>
  <c r="AT641" i="1"/>
  <c r="AS641" i="1"/>
  <c r="AR641" i="1"/>
  <c r="AQ641" i="1"/>
  <c r="AP641" i="1"/>
  <c r="AI641" i="1"/>
  <c r="AO641" i="1" s="1"/>
  <c r="AH641" i="1"/>
  <c r="AN641" i="1" s="1"/>
  <c r="AG641" i="1"/>
  <c r="AF641" i="1"/>
  <c r="AL641" i="1" s="1"/>
  <c r="AE641" i="1"/>
  <c r="DA640" i="1"/>
  <c r="CZ640" i="1"/>
  <c r="CY640" i="1"/>
  <c r="CX640" i="1"/>
  <c r="CW640" i="1"/>
  <c r="CV640" i="1"/>
  <c r="CU640" i="1"/>
  <c r="CT640" i="1"/>
  <c r="CS640" i="1"/>
  <c r="CR640" i="1"/>
  <c r="CQ640" i="1"/>
  <c r="CP640" i="1"/>
  <c r="CO640" i="1"/>
  <c r="CN640" i="1"/>
  <c r="CM640" i="1"/>
  <c r="CL640" i="1"/>
  <c r="CK640" i="1"/>
  <c r="CJ640" i="1"/>
  <c r="CI640" i="1"/>
  <c r="CH640" i="1"/>
  <c r="CG640" i="1"/>
  <c r="CF640" i="1"/>
  <c r="CE640" i="1"/>
  <c r="CD640" i="1"/>
  <c r="CC640" i="1"/>
  <c r="CB640" i="1"/>
  <c r="CA640" i="1"/>
  <c r="BZ640" i="1"/>
  <c r="BY640" i="1"/>
  <c r="BX640" i="1"/>
  <c r="BW640" i="1"/>
  <c r="BV640" i="1"/>
  <c r="BU640" i="1"/>
  <c r="BT640" i="1"/>
  <c r="BS640" i="1"/>
  <c r="BR640" i="1"/>
  <c r="BQ640" i="1"/>
  <c r="BP640" i="1"/>
  <c r="BO640" i="1"/>
  <c r="BN640" i="1"/>
  <c r="BM640" i="1"/>
  <c r="BL640" i="1"/>
  <c r="BK640" i="1"/>
  <c r="BJ640" i="1"/>
  <c r="BI640" i="1"/>
  <c r="BH640" i="1"/>
  <c r="BG640" i="1"/>
  <c r="BF640" i="1"/>
  <c r="BE640" i="1"/>
  <c r="BD640" i="1"/>
  <c r="BC640" i="1"/>
  <c r="BB640" i="1"/>
  <c r="BA640" i="1"/>
  <c r="AZ640" i="1"/>
  <c r="AY640" i="1"/>
  <c r="AX640" i="1"/>
  <c r="AW640" i="1"/>
  <c r="AV640" i="1"/>
  <c r="AU640" i="1"/>
  <c r="AT640" i="1"/>
  <c r="AS640" i="1"/>
  <c r="AR640" i="1"/>
  <c r="AQ640" i="1"/>
  <c r="AP640" i="1"/>
  <c r="AI640" i="1"/>
  <c r="AO640" i="1" s="1"/>
  <c r="AH640" i="1"/>
  <c r="AN640" i="1" s="1"/>
  <c r="AG640" i="1"/>
  <c r="AM640" i="1" s="1"/>
  <c r="AF640" i="1"/>
  <c r="AE640" i="1"/>
  <c r="DA639" i="1"/>
  <c r="CZ639" i="1"/>
  <c r="CY639" i="1"/>
  <c r="CX639" i="1"/>
  <c r="CW639" i="1"/>
  <c r="CV639" i="1"/>
  <c r="CU639" i="1"/>
  <c r="CT639" i="1"/>
  <c r="CS639" i="1"/>
  <c r="CR639" i="1"/>
  <c r="CQ639" i="1"/>
  <c r="CP639" i="1"/>
  <c r="CO639" i="1"/>
  <c r="CN639" i="1"/>
  <c r="CM639" i="1"/>
  <c r="CL639" i="1"/>
  <c r="CK639" i="1"/>
  <c r="CJ639" i="1"/>
  <c r="CI639" i="1"/>
  <c r="CH639" i="1"/>
  <c r="CG639" i="1"/>
  <c r="CF639" i="1"/>
  <c r="CE639" i="1"/>
  <c r="CD639" i="1"/>
  <c r="BY639" i="1"/>
  <c r="BX639" i="1"/>
  <c r="BW639" i="1"/>
  <c r="BV639" i="1"/>
  <c r="BU639" i="1"/>
  <c r="BT639" i="1"/>
  <c r="BS639" i="1"/>
  <c r="BR639" i="1"/>
  <c r="BQ639" i="1"/>
  <c r="BP639" i="1"/>
  <c r="BO639" i="1"/>
  <c r="BN639" i="1"/>
  <c r="BM639" i="1"/>
  <c r="BL639" i="1"/>
  <c r="BK639" i="1"/>
  <c r="BJ639" i="1"/>
  <c r="BI639" i="1"/>
  <c r="BH639" i="1"/>
  <c r="BG639" i="1"/>
  <c r="BF639" i="1"/>
  <c r="BE639" i="1"/>
  <c r="BD639" i="1"/>
  <c r="BC639" i="1"/>
  <c r="BB639" i="1"/>
  <c r="BA639" i="1"/>
  <c r="AZ639" i="1"/>
  <c r="AY639" i="1"/>
  <c r="AX639" i="1"/>
  <c r="AW639" i="1"/>
  <c r="AV639" i="1"/>
  <c r="AU639" i="1"/>
  <c r="AT639" i="1"/>
  <c r="AS639" i="1"/>
  <c r="AR639" i="1"/>
  <c r="AQ639" i="1"/>
  <c r="AP639" i="1"/>
  <c r="AO639" i="1"/>
  <c r="AN639" i="1"/>
  <c r="AM639" i="1"/>
  <c r="AL639" i="1"/>
  <c r="AI639" i="1"/>
  <c r="CC639" i="1" s="1"/>
  <c r="AH639" i="1"/>
  <c r="CB639" i="1" s="1"/>
  <c r="AG639" i="1"/>
  <c r="CA639" i="1" s="1"/>
  <c r="AF639" i="1"/>
  <c r="BZ639" i="1" s="1"/>
  <c r="AE639" i="1"/>
  <c r="DA638" i="1"/>
  <c r="CZ638" i="1"/>
  <c r="CY638" i="1"/>
  <c r="CX638" i="1"/>
  <c r="CW638" i="1"/>
  <c r="CV638" i="1"/>
  <c r="CU638" i="1"/>
  <c r="CT638" i="1"/>
  <c r="CS638" i="1"/>
  <c r="CR638" i="1"/>
  <c r="CQ638" i="1"/>
  <c r="CP638" i="1"/>
  <c r="CO638" i="1"/>
  <c r="CN638" i="1"/>
  <c r="CM638" i="1"/>
  <c r="CL638" i="1"/>
  <c r="CK638" i="1"/>
  <c r="CJ638" i="1"/>
  <c r="CI638" i="1"/>
  <c r="CH638" i="1"/>
  <c r="CG638" i="1"/>
  <c r="CF638" i="1"/>
  <c r="CE638" i="1"/>
  <c r="CD638" i="1"/>
  <c r="CC638" i="1"/>
  <c r="CB638" i="1"/>
  <c r="CA638" i="1"/>
  <c r="BZ638" i="1"/>
  <c r="BY638" i="1"/>
  <c r="BX638" i="1"/>
  <c r="BW638" i="1"/>
  <c r="BV638" i="1"/>
  <c r="BU638" i="1"/>
  <c r="BT638" i="1"/>
  <c r="BS638" i="1"/>
  <c r="BR638" i="1"/>
  <c r="BQ638" i="1"/>
  <c r="BP638" i="1"/>
  <c r="BO638" i="1"/>
  <c r="BN638" i="1"/>
  <c r="BM638" i="1"/>
  <c r="BL638" i="1"/>
  <c r="BK638" i="1"/>
  <c r="BJ638" i="1"/>
  <c r="BI638" i="1"/>
  <c r="BH638" i="1"/>
  <c r="BG638" i="1"/>
  <c r="BF638" i="1"/>
  <c r="BE638" i="1"/>
  <c r="BD638" i="1"/>
  <c r="BC638" i="1"/>
  <c r="BB638" i="1"/>
  <c r="BA638" i="1"/>
  <c r="AZ638" i="1"/>
  <c r="AY638" i="1"/>
  <c r="AX638" i="1"/>
  <c r="AW638" i="1"/>
  <c r="AV638" i="1"/>
  <c r="AU638" i="1"/>
  <c r="AT638" i="1"/>
  <c r="AS638" i="1"/>
  <c r="AR638" i="1"/>
  <c r="AQ638" i="1"/>
  <c r="AP638" i="1"/>
  <c r="AI638" i="1"/>
  <c r="AO638" i="1" s="1"/>
  <c r="AH638" i="1"/>
  <c r="AN638" i="1" s="1"/>
  <c r="AG638" i="1"/>
  <c r="AM638" i="1" s="1"/>
  <c r="AF638" i="1"/>
  <c r="AL638" i="1" s="1"/>
  <c r="AE638" i="1"/>
  <c r="DA637" i="1"/>
  <c r="CZ637" i="1"/>
  <c r="CY637" i="1"/>
  <c r="CX637" i="1"/>
  <c r="CW637" i="1"/>
  <c r="CV637" i="1"/>
  <c r="CU637" i="1"/>
  <c r="CT637" i="1"/>
  <c r="CO637" i="1"/>
  <c r="CN637" i="1"/>
  <c r="CM637" i="1"/>
  <c r="CL637" i="1"/>
  <c r="CK637" i="1"/>
  <c r="CJ637" i="1"/>
  <c r="CI637" i="1"/>
  <c r="CH637" i="1"/>
  <c r="CG637" i="1"/>
  <c r="CF637" i="1"/>
  <c r="CE637" i="1"/>
  <c r="CD637" i="1"/>
  <c r="CC637" i="1"/>
  <c r="CB637" i="1"/>
  <c r="CA637" i="1"/>
  <c r="BZ637" i="1"/>
  <c r="BY637" i="1"/>
  <c r="BX637" i="1"/>
  <c r="BW637" i="1"/>
  <c r="BV637" i="1"/>
  <c r="BU637" i="1"/>
  <c r="BT637" i="1"/>
  <c r="BS637" i="1"/>
  <c r="BR637" i="1"/>
  <c r="BQ637" i="1"/>
  <c r="BP637" i="1"/>
  <c r="BO637" i="1"/>
  <c r="BN637" i="1"/>
  <c r="BM637" i="1"/>
  <c r="BL637" i="1"/>
  <c r="BK637" i="1"/>
  <c r="BJ637" i="1"/>
  <c r="BI637" i="1"/>
  <c r="BH637" i="1"/>
  <c r="BG637" i="1"/>
  <c r="BF637" i="1"/>
  <c r="BE637" i="1"/>
  <c r="BD637" i="1"/>
  <c r="BC637" i="1"/>
  <c r="BB637" i="1"/>
  <c r="BA637" i="1"/>
  <c r="AZ637" i="1"/>
  <c r="AY637" i="1"/>
  <c r="AX637" i="1"/>
  <c r="AW637" i="1"/>
  <c r="AV637" i="1"/>
  <c r="AU637" i="1"/>
  <c r="AT637" i="1"/>
  <c r="AS637" i="1"/>
  <c r="AR637" i="1"/>
  <c r="AQ637" i="1"/>
  <c r="AP637" i="1"/>
  <c r="AO637" i="1"/>
  <c r="AN637" i="1"/>
  <c r="AM637" i="1"/>
  <c r="AL637" i="1"/>
  <c r="AI637" i="1"/>
  <c r="CS637" i="1" s="1"/>
  <c r="AH637" i="1"/>
  <c r="CR637" i="1" s="1"/>
  <c r="AG637" i="1"/>
  <c r="CQ637" i="1" s="1"/>
  <c r="AF637" i="1"/>
  <c r="CP637" i="1" s="1"/>
  <c r="AE637" i="1"/>
  <c r="DA636" i="1"/>
  <c r="CZ636" i="1"/>
  <c r="CY636" i="1"/>
  <c r="CX636" i="1"/>
  <c r="CW636" i="1"/>
  <c r="CV636" i="1"/>
  <c r="CU636" i="1"/>
  <c r="CT636" i="1"/>
  <c r="CS636" i="1"/>
  <c r="CR636" i="1"/>
  <c r="CQ636" i="1"/>
  <c r="CP636" i="1"/>
  <c r="CO636" i="1"/>
  <c r="CN636" i="1"/>
  <c r="CM636" i="1"/>
  <c r="CL636" i="1"/>
  <c r="CG636" i="1"/>
  <c r="CF636" i="1"/>
  <c r="CE636" i="1"/>
  <c r="CD636" i="1"/>
  <c r="CC636" i="1"/>
  <c r="CB636" i="1"/>
  <c r="CA636" i="1"/>
  <c r="BZ636" i="1"/>
  <c r="BY636" i="1"/>
  <c r="BX636" i="1"/>
  <c r="BW636" i="1"/>
  <c r="BV636" i="1"/>
  <c r="BU636" i="1"/>
  <c r="BT636" i="1"/>
  <c r="BS636" i="1"/>
  <c r="BR636" i="1"/>
  <c r="BQ636" i="1"/>
  <c r="BP636" i="1"/>
  <c r="BO636" i="1"/>
  <c r="BN636" i="1"/>
  <c r="BM636" i="1"/>
  <c r="BL636" i="1"/>
  <c r="BK636" i="1"/>
  <c r="BJ636" i="1"/>
  <c r="BI636" i="1"/>
  <c r="BH636" i="1"/>
  <c r="BG636" i="1"/>
  <c r="BF636" i="1"/>
  <c r="BE636" i="1"/>
  <c r="BD636" i="1"/>
  <c r="BC636" i="1"/>
  <c r="BB636" i="1"/>
  <c r="BA636" i="1"/>
  <c r="AZ636" i="1"/>
  <c r="AY636" i="1"/>
  <c r="AX636" i="1"/>
  <c r="AW636" i="1"/>
  <c r="AV636" i="1"/>
  <c r="AU636" i="1"/>
  <c r="AT636" i="1"/>
  <c r="AS636" i="1"/>
  <c r="AR636" i="1"/>
  <c r="AQ636" i="1"/>
  <c r="AP636" i="1"/>
  <c r="AO636" i="1"/>
  <c r="AN636" i="1"/>
  <c r="AM636" i="1"/>
  <c r="AL636" i="1"/>
  <c r="AI636" i="1"/>
  <c r="CK636" i="1" s="1"/>
  <c r="AH636" i="1"/>
  <c r="CJ636" i="1" s="1"/>
  <c r="AG636" i="1"/>
  <c r="CI636" i="1" s="1"/>
  <c r="AF636" i="1"/>
  <c r="CH636" i="1" s="1"/>
  <c r="AE636" i="1"/>
  <c r="CW635" i="1"/>
  <c r="CV635" i="1"/>
  <c r="CU635" i="1"/>
  <c r="CT635" i="1"/>
  <c r="CS635" i="1"/>
  <c r="CR635" i="1"/>
  <c r="CQ635" i="1"/>
  <c r="CP635" i="1"/>
  <c r="CO635" i="1"/>
  <c r="CN635" i="1"/>
  <c r="CM635" i="1"/>
  <c r="CL635" i="1"/>
  <c r="CK635" i="1"/>
  <c r="CJ635" i="1"/>
  <c r="CI635" i="1"/>
  <c r="CH635" i="1"/>
  <c r="CG635" i="1"/>
  <c r="CF635" i="1"/>
  <c r="CE635" i="1"/>
  <c r="CD635" i="1"/>
  <c r="CC635" i="1"/>
  <c r="CB635" i="1"/>
  <c r="CA635" i="1"/>
  <c r="BZ635" i="1"/>
  <c r="BY635" i="1"/>
  <c r="BX635" i="1"/>
  <c r="BW635" i="1"/>
  <c r="BV635" i="1"/>
  <c r="BU635" i="1"/>
  <c r="BT635" i="1"/>
  <c r="BS635" i="1"/>
  <c r="BR635" i="1"/>
  <c r="BQ635" i="1"/>
  <c r="BP635" i="1"/>
  <c r="BO635" i="1"/>
  <c r="BN635" i="1"/>
  <c r="BM635" i="1"/>
  <c r="BL635" i="1"/>
  <c r="BK635" i="1"/>
  <c r="BJ635" i="1"/>
  <c r="BI635" i="1"/>
  <c r="BH635" i="1"/>
  <c r="BG635" i="1"/>
  <c r="BF635" i="1"/>
  <c r="BE635" i="1"/>
  <c r="BD635" i="1"/>
  <c r="BC635" i="1"/>
  <c r="BB635" i="1"/>
  <c r="BA635" i="1"/>
  <c r="AZ635" i="1"/>
  <c r="AY635" i="1"/>
  <c r="AX635" i="1"/>
  <c r="AW635" i="1"/>
  <c r="AV635" i="1"/>
  <c r="AU635" i="1"/>
  <c r="AT635" i="1"/>
  <c r="AS635" i="1"/>
  <c r="AR635" i="1"/>
  <c r="AQ635" i="1"/>
  <c r="AP635" i="1"/>
  <c r="AO635" i="1"/>
  <c r="AN635" i="1"/>
  <c r="AM635" i="1"/>
  <c r="AL635" i="1"/>
  <c r="AI635" i="1"/>
  <c r="DA635" i="1" s="1"/>
  <c r="AH635" i="1"/>
  <c r="CZ635" i="1" s="1"/>
  <c r="AG635" i="1"/>
  <c r="AF635" i="1"/>
  <c r="CX635" i="1" s="1"/>
  <c r="AE635" i="1"/>
  <c r="DA634" i="1"/>
  <c r="CZ634" i="1"/>
  <c r="CY634" i="1"/>
  <c r="CX634" i="1"/>
  <c r="CW634" i="1"/>
  <c r="CV634" i="1"/>
  <c r="CU634" i="1"/>
  <c r="CT634" i="1"/>
  <c r="CS634" i="1"/>
  <c r="CR634" i="1"/>
  <c r="CQ634" i="1"/>
  <c r="CP634" i="1"/>
  <c r="CO634" i="1"/>
  <c r="CN634" i="1"/>
  <c r="CM634" i="1"/>
  <c r="CL634" i="1"/>
  <c r="CK634" i="1"/>
  <c r="CJ634" i="1"/>
  <c r="CI634" i="1"/>
  <c r="CH634" i="1"/>
  <c r="CG634" i="1"/>
  <c r="CF634" i="1"/>
  <c r="CE634" i="1"/>
  <c r="CD634" i="1"/>
  <c r="CC634" i="1"/>
  <c r="CB634" i="1"/>
  <c r="CA634" i="1"/>
  <c r="BZ634" i="1"/>
  <c r="BU634" i="1"/>
  <c r="BT634" i="1"/>
  <c r="BS634" i="1"/>
  <c r="BR634" i="1"/>
  <c r="BQ634" i="1"/>
  <c r="BP634" i="1"/>
  <c r="BO634" i="1"/>
  <c r="BN634" i="1"/>
  <c r="BM634" i="1"/>
  <c r="BL634" i="1"/>
  <c r="BK634" i="1"/>
  <c r="BJ634" i="1"/>
  <c r="BI634" i="1"/>
  <c r="BH634" i="1"/>
  <c r="BG634" i="1"/>
  <c r="BF634" i="1"/>
  <c r="BE634" i="1"/>
  <c r="BD634" i="1"/>
  <c r="BC634" i="1"/>
  <c r="BB634" i="1"/>
  <c r="BA634" i="1"/>
  <c r="AZ634" i="1"/>
  <c r="AY634" i="1"/>
  <c r="AX634" i="1"/>
  <c r="AW634" i="1"/>
  <c r="AV634" i="1"/>
  <c r="AU634" i="1"/>
  <c r="AT634" i="1"/>
  <c r="AS634" i="1"/>
  <c r="AR634" i="1"/>
  <c r="AQ634" i="1"/>
  <c r="AP634" i="1"/>
  <c r="AO634" i="1"/>
  <c r="AN634" i="1"/>
  <c r="AM634" i="1"/>
  <c r="AL634" i="1"/>
  <c r="AI634" i="1"/>
  <c r="BY634" i="1" s="1"/>
  <c r="AH634" i="1"/>
  <c r="BX634" i="1" s="1"/>
  <c r="AG634" i="1"/>
  <c r="BW634" i="1" s="1"/>
  <c r="AF634" i="1"/>
  <c r="BV634" i="1" s="1"/>
  <c r="AE634" i="1"/>
  <c r="DA633" i="1"/>
  <c r="CZ633" i="1"/>
  <c r="CY633" i="1"/>
  <c r="CX633" i="1"/>
  <c r="CW633" i="1"/>
  <c r="CV633" i="1"/>
  <c r="CU633" i="1"/>
  <c r="CT633" i="1"/>
  <c r="CS633" i="1"/>
  <c r="CR633" i="1"/>
  <c r="CQ633" i="1"/>
  <c r="CP633" i="1"/>
  <c r="CO633" i="1"/>
  <c r="CN633" i="1"/>
  <c r="CM633" i="1"/>
  <c r="CL633" i="1"/>
  <c r="CK633" i="1"/>
  <c r="CJ633" i="1"/>
  <c r="CI633" i="1"/>
  <c r="CH633" i="1"/>
  <c r="CG633" i="1"/>
  <c r="CF633" i="1"/>
  <c r="CE633" i="1"/>
  <c r="CD633" i="1"/>
  <c r="CC633" i="1"/>
  <c r="CB633" i="1"/>
  <c r="CA633" i="1"/>
  <c r="BZ633" i="1"/>
  <c r="BY633" i="1"/>
  <c r="BX633" i="1"/>
  <c r="BW633" i="1"/>
  <c r="BV633" i="1"/>
  <c r="BU633" i="1"/>
  <c r="BT633" i="1"/>
  <c r="BS633" i="1"/>
  <c r="BR633" i="1"/>
  <c r="BQ633" i="1"/>
  <c r="BP633" i="1"/>
  <c r="BO633" i="1"/>
  <c r="BN633" i="1"/>
  <c r="BM633" i="1"/>
  <c r="BL633" i="1"/>
  <c r="BK633" i="1"/>
  <c r="BJ633" i="1"/>
  <c r="BI633" i="1"/>
  <c r="BH633" i="1"/>
  <c r="BG633" i="1"/>
  <c r="BF633" i="1"/>
  <c r="BE633" i="1"/>
  <c r="BD633" i="1"/>
  <c r="BC633" i="1"/>
  <c r="BB633" i="1"/>
  <c r="BA633" i="1"/>
  <c r="AZ633" i="1"/>
  <c r="AY633" i="1"/>
  <c r="AX633" i="1"/>
  <c r="AS633" i="1"/>
  <c r="AR633" i="1"/>
  <c r="AQ633" i="1"/>
  <c r="AP633" i="1"/>
  <c r="AO633" i="1"/>
  <c r="AN633" i="1"/>
  <c r="AM633" i="1"/>
  <c r="AL633" i="1"/>
  <c r="AI633" i="1"/>
  <c r="AW633" i="1" s="1"/>
  <c r="AH633" i="1"/>
  <c r="AV633" i="1" s="1"/>
  <c r="AG633" i="1"/>
  <c r="AU633" i="1" s="1"/>
  <c r="AF633" i="1"/>
  <c r="AE633" i="1"/>
  <c r="DA632" i="1"/>
  <c r="CZ632" i="1"/>
  <c r="CY632" i="1"/>
  <c r="CX632" i="1"/>
  <c r="CW632" i="1"/>
  <c r="CV632" i="1"/>
  <c r="CU632" i="1"/>
  <c r="CT632" i="1"/>
  <c r="CS632" i="1"/>
  <c r="CR632" i="1"/>
  <c r="CQ632" i="1"/>
  <c r="CP632" i="1"/>
  <c r="CO632" i="1"/>
  <c r="CN632" i="1"/>
  <c r="CM632" i="1"/>
  <c r="CL632" i="1"/>
  <c r="CK632" i="1"/>
  <c r="CJ632" i="1"/>
  <c r="CI632" i="1"/>
  <c r="CH632" i="1"/>
  <c r="CG632" i="1"/>
  <c r="CF632" i="1"/>
  <c r="CE632" i="1"/>
  <c r="CD632" i="1"/>
  <c r="CC632" i="1"/>
  <c r="CB632" i="1"/>
  <c r="CA632" i="1"/>
  <c r="BZ632" i="1"/>
  <c r="BY632" i="1"/>
  <c r="BX632" i="1"/>
  <c r="BW632" i="1"/>
  <c r="BV632" i="1"/>
  <c r="BU632" i="1"/>
  <c r="BT632" i="1"/>
  <c r="BS632" i="1"/>
  <c r="BR632" i="1"/>
  <c r="BQ632" i="1"/>
  <c r="BP632" i="1"/>
  <c r="BO632" i="1"/>
  <c r="BN632" i="1"/>
  <c r="BM632" i="1"/>
  <c r="BL632" i="1"/>
  <c r="BK632" i="1"/>
  <c r="BJ632" i="1"/>
  <c r="BI632" i="1"/>
  <c r="BH632" i="1"/>
  <c r="BG632" i="1"/>
  <c r="BF632" i="1"/>
  <c r="BE632" i="1"/>
  <c r="BD632" i="1"/>
  <c r="BC632" i="1"/>
  <c r="BB632" i="1"/>
  <c r="BA632" i="1"/>
  <c r="AZ632" i="1"/>
  <c r="AY632" i="1"/>
  <c r="AX632" i="1"/>
  <c r="AW632" i="1"/>
  <c r="AV632" i="1"/>
  <c r="AU632" i="1"/>
  <c r="AT632" i="1"/>
  <c r="AS632" i="1"/>
  <c r="AR632" i="1"/>
  <c r="AQ632" i="1"/>
  <c r="AP632" i="1"/>
  <c r="AI632" i="1"/>
  <c r="AO632" i="1" s="1"/>
  <c r="AH632" i="1"/>
  <c r="AN632" i="1" s="1"/>
  <c r="AG632" i="1"/>
  <c r="AM632" i="1" s="1"/>
  <c r="AF632" i="1"/>
  <c r="AL632" i="1" s="1"/>
  <c r="AE632" i="1"/>
  <c r="DA631" i="1"/>
  <c r="CZ631" i="1"/>
  <c r="CY631" i="1"/>
  <c r="CX631" i="1"/>
  <c r="CW631" i="1"/>
  <c r="CV631" i="1"/>
  <c r="CU631" i="1"/>
  <c r="CT631" i="1"/>
  <c r="CS631" i="1"/>
  <c r="CR631" i="1"/>
  <c r="CQ631" i="1"/>
  <c r="CP631" i="1"/>
  <c r="CK631" i="1"/>
  <c r="CJ631" i="1"/>
  <c r="CI631" i="1"/>
  <c r="CH631" i="1"/>
  <c r="CG631" i="1"/>
  <c r="CF631" i="1"/>
  <c r="CE631" i="1"/>
  <c r="CD631" i="1"/>
  <c r="CC631" i="1"/>
  <c r="CB631" i="1"/>
  <c r="CA631" i="1"/>
  <c r="BZ631" i="1"/>
  <c r="BY631" i="1"/>
  <c r="BX631" i="1"/>
  <c r="BW631" i="1"/>
  <c r="BV631" i="1"/>
  <c r="BU631" i="1"/>
  <c r="BT631" i="1"/>
  <c r="BS631" i="1"/>
  <c r="BR631" i="1"/>
  <c r="BQ631" i="1"/>
  <c r="BP631" i="1"/>
  <c r="BO631" i="1"/>
  <c r="BN631" i="1"/>
  <c r="BM631" i="1"/>
  <c r="BL631" i="1"/>
  <c r="BK631" i="1"/>
  <c r="BJ631" i="1"/>
  <c r="BI631" i="1"/>
  <c r="BH631" i="1"/>
  <c r="BG631" i="1"/>
  <c r="BF631" i="1"/>
  <c r="BE631" i="1"/>
  <c r="BD631" i="1"/>
  <c r="BC631" i="1"/>
  <c r="BB631" i="1"/>
  <c r="BA631" i="1"/>
  <c r="AZ631" i="1"/>
  <c r="AY631" i="1"/>
  <c r="AX631" i="1"/>
  <c r="AW631" i="1"/>
  <c r="AV631" i="1"/>
  <c r="AU631" i="1"/>
  <c r="AT631" i="1"/>
  <c r="AS631" i="1"/>
  <c r="AR631" i="1"/>
  <c r="AQ631" i="1"/>
  <c r="AP631" i="1"/>
  <c r="AO631" i="1"/>
  <c r="AN631" i="1"/>
  <c r="AM631" i="1"/>
  <c r="AL631" i="1"/>
  <c r="AI631" i="1"/>
  <c r="CO631" i="1" s="1"/>
  <c r="AH631" i="1"/>
  <c r="CN631" i="1" s="1"/>
  <c r="AG631" i="1"/>
  <c r="CM631" i="1" s="1"/>
  <c r="AF631" i="1"/>
  <c r="CL631" i="1" s="1"/>
  <c r="AE631" i="1"/>
  <c r="DA630" i="1"/>
  <c r="CZ630" i="1"/>
  <c r="CY630" i="1"/>
  <c r="CX630" i="1"/>
  <c r="CW630" i="1"/>
  <c r="CV630" i="1"/>
  <c r="CU630" i="1"/>
  <c r="CT630" i="1"/>
  <c r="CS630" i="1"/>
  <c r="CR630" i="1"/>
  <c r="CQ630" i="1"/>
  <c r="CP630" i="1"/>
  <c r="CK630" i="1"/>
  <c r="CJ630" i="1"/>
  <c r="CI630" i="1"/>
  <c r="CH630" i="1"/>
  <c r="CG630" i="1"/>
  <c r="CF630" i="1"/>
  <c r="CE630" i="1"/>
  <c r="CD630" i="1"/>
  <c r="CC630" i="1"/>
  <c r="CB630" i="1"/>
  <c r="CA630" i="1"/>
  <c r="BZ630" i="1"/>
  <c r="BY630" i="1"/>
  <c r="BX630" i="1"/>
  <c r="BW630" i="1"/>
  <c r="BV630" i="1"/>
  <c r="BU630" i="1"/>
  <c r="BT630" i="1"/>
  <c r="BS630" i="1"/>
  <c r="BR630" i="1"/>
  <c r="BQ630" i="1"/>
  <c r="BP630" i="1"/>
  <c r="BO630" i="1"/>
  <c r="BN630" i="1"/>
  <c r="BM630" i="1"/>
  <c r="BL630" i="1"/>
  <c r="BK630" i="1"/>
  <c r="BJ630" i="1"/>
  <c r="BI630" i="1"/>
  <c r="BH630" i="1"/>
  <c r="BG630" i="1"/>
  <c r="BF630" i="1"/>
  <c r="BE630" i="1"/>
  <c r="BD630" i="1"/>
  <c r="BC630" i="1"/>
  <c r="BB630" i="1"/>
  <c r="BA630" i="1"/>
  <c r="AZ630" i="1"/>
  <c r="AY630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AL630" i="1"/>
  <c r="AI630" i="1"/>
  <c r="CO630" i="1" s="1"/>
  <c r="AH630" i="1"/>
  <c r="CN630" i="1" s="1"/>
  <c r="AG630" i="1"/>
  <c r="CM630" i="1" s="1"/>
  <c r="AF630" i="1"/>
  <c r="CL630" i="1" s="1"/>
  <c r="AE630" i="1"/>
  <c r="DA629" i="1"/>
  <c r="CZ629" i="1"/>
  <c r="CY629" i="1"/>
  <c r="CX629" i="1"/>
  <c r="CW629" i="1"/>
  <c r="CV629" i="1"/>
  <c r="CU629" i="1"/>
  <c r="CT629" i="1"/>
  <c r="CS629" i="1"/>
  <c r="CR629" i="1"/>
  <c r="CQ629" i="1"/>
  <c r="CP629" i="1"/>
  <c r="CO629" i="1"/>
  <c r="CN629" i="1"/>
  <c r="CM629" i="1"/>
  <c r="CL629" i="1"/>
  <c r="CK629" i="1"/>
  <c r="CJ629" i="1"/>
  <c r="CI629" i="1"/>
  <c r="CH629" i="1"/>
  <c r="CG629" i="1"/>
  <c r="CF629" i="1"/>
  <c r="CE629" i="1"/>
  <c r="CD629" i="1"/>
  <c r="CC629" i="1"/>
  <c r="CB629" i="1"/>
  <c r="CA629" i="1"/>
  <c r="BZ629" i="1"/>
  <c r="BY629" i="1"/>
  <c r="BX629" i="1"/>
  <c r="BW629" i="1"/>
  <c r="BV629" i="1"/>
  <c r="BQ629" i="1"/>
  <c r="BP629" i="1"/>
  <c r="BO629" i="1"/>
  <c r="BN629" i="1"/>
  <c r="BM629" i="1"/>
  <c r="BL629" i="1"/>
  <c r="BK629" i="1"/>
  <c r="BJ629" i="1"/>
  <c r="BI629" i="1"/>
  <c r="BH629" i="1"/>
  <c r="BG629" i="1"/>
  <c r="BF629" i="1"/>
  <c r="BE629" i="1"/>
  <c r="BD629" i="1"/>
  <c r="BC629" i="1"/>
  <c r="BB629" i="1"/>
  <c r="BA629" i="1"/>
  <c r="AZ629" i="1"/>
  <c r="AY629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AL629" i="1"/>
  <c r="AI629" i="1"/>
  <c r="BU629" i="1" s="1"/>
  <c r="AH629" i="1"/>
  <c r="BT629" i="1" s="1"/>
  <c r="AG629" i="1"/>
  <c r="BS629" i="1" s="1"/>
  <c r="AF629" i="1"/>
  <c r="BR629" i="1" s="1"/>
  <c r="AE629" i="1"/>
  <c r="DA628" i="1"/>
  <c r="CZ628" i="1"/>
  <c r="CY628" i="1"/>
  <c r="CX628" i="1"/>
  <c r="CW628" i="1"/>
  <c r="CV628" i="1"/>
  <c r="CU628" i="1"/>
  <c r="CT628" i="1"/>
  <c r="CS628" i="1"/>
  <c r="CR628" i="1"/>
  <c r="CQ628" i="1"/>
  <c r="CP628" i="1"/>
  <c r="CO628" i="1"/>
  <c r="CN628" i="1"/>
  <c r="CM628" i="1"/>
  <c r="CL628" i="1"/>
  <c r="CK628" i="1"/>
  <c r="CJ628" i="1"/>
  <c r="CI628" i="1"/>
  <c r="CH628" i="1"/>
  <c r="CG628" i="1"/>
  <c r="CF628" i="1"/>
  <c r="CE628" i="1"/>
  <c r="CD628" i="1"/>
  <c r="CC628" i="1"/>
  <c r="CB628" i="1"/>
  <c r="CA628" i="1"/>
  <c r="BZ628" i="1"/>
  <c r="BY628" i="1"/>
  <c r="BX628" i="1"/>
  <c r="BW628" i="1"/>
  <c r="BV628" i="1"/>
  <c r="BU628" i="1"/>
  <c r="BT628" i="1"/>
  <c r="BS628" i="1"/>
  <c r="BR628" i="1"/>
  <c r="BQ628" i="1"/>
  <c r="BP628" i="1"/>
  <c r="BO628" i="1"/>
  <c r="BN628" i="1"/>
  <c r="BM628" i="1"/>
  <c r="BL628" i="1"/>
  <c r="BK628" i="1"/>
  <c r="BJ628" i="1"/>
  <c r="BI628" i="1"/>
  <c r="BH628" i="1"/>
  <c r="BG628" i="1"/>
  <c r="BF628" i="1"/>
  <c r="BE628" i="1"/>
  <c r="BD628" i="1"/>
  <c r="BC628" i="1"/>
  <c r="BB628" i="1"/>
  <c r="BA628" i="1"/>
  <c r="AZ628" i="1"/>
  <c r="AY628" i="1"/>
  <c r="AX628" i="1"/>
  <c r="AS628" i="1"/>
  <c r="AR628" i="1"/>
  <c r="AQ628" i="1"/>
  <c r="AP628" i="1"/>
  <c r="AO628" i="1"/>
  <c r="AN628" i="1"/>
  <c r="AM628" i="1"/>
  <c r="AL628" i="1"/>
  <c r="AI628" i="1"/>
  <c r="AW628" i="1" s="1"/>
  <c r="AH628" i="1"/>
  <c r="AV628" i="1" s="1"/>
  <c r="AG628" i="1"/>
  <c r="AU628" i="1" s="1"/>
  <c r="AE628" i="1"/>
  <c r="DA627" i="1"/>
  <c r="CZ627" i="1"/>
  <c r="CY627" i="1"/>
  <c r="CX627" i="1"/>
  <c r="CW627" i="1"/>
  <c r="CV627" i="1"/>
  <c r="CU627" i="1"/>
  <c r="CT627" i="1"/>
  <c r="CS627" i="1"/>
  <c r="CR627" i="1"/>
  <c r="CQ627" i="1"/>
  <c r="CP627" i="1"/>
  <c r="CK627" i="1"/>
  <c r="CJ627" i="1"/>
  <c r="CI627" i="1"/>
  <c r="CH627" i="1"/>
  <c r="CG627" i="1"/>
  <c r="CF627" i="1"/>
  <c r="CE627" i="1"/>
  <c r="CD627" i="1"/>
  <c r="CC627" i="1"/>
  <c r="CB627" i="1"/>
  <c r="CA627" i="1"/>
  <c r="BZ627" i="1"/>
  <c r="BY627" i="1"/>
  <c r="BX627" i="1"/>
  <c r="BW627" i="1"/>
  <c r="BV627" i="1"/>
  <c r="BU627" i="1"/>
  <c r="BT627" i="1"/>
  <c r="BS627" i="1"/>
  <c r="BR627" i="1"/>
  <c r="BQ627" i="1"/>
  <c r="BP627" i="1"/>
  <c r="BO627" i="1"/>
  <c r="BN627" i="1"/>
  <c r="BM627" i="1"/>
  <c r="BL627" i="1"/>
  <c r="BK627" i="1"/>
  <c r="BJ627" i="1"/>
  <c r="BI627" i="1"/>
  <c r="BH627" i="1"/>
  <c r="BG627" i="1"/>
  <c r="BF627" i="1"/>
  <c r="BE627" i="1"/>
  <c r="BD627" i="1"/>
  <c r="BC627" i="1"/>
  <c r="BB627" i="1"/>
  <c r="BA627" i="1"/>
  <c r="AZ627" i="1"/>
  <c r="AY627" i="1"/>
  <c r="AX627" i="1"/>
  <c r="AW627" i="1"/>
  <c r="AV627" i="1"/>
  <c r="AU627" i="1"/>
  <c r="AT627" i="1"/>
  <c r="AS627" i="1"/>
  <c r="AR627" i="1"/>
  <c r="AQ627" i="1"/>
  <c r="AP627" i="1"/>
  <c r="AO627" i="1"/>
  <c r="AN627" i="1"/>
  <c r="AM627" i="1"/>
  <c r="AL627" i="1"/>
  <c r="AI627" i="1"/>
  <c r="CO627" i="1" s="1"/>
  <c r="AH627" i="1"/>
  <c r="CN627" i="1" s="1"/>
  <c r="AG627" i="1"/>
  <c r="CM627" i="1" s="1"/>
  <c r="AF627" i="1"/>
  <c r="CL627" i="1" s="1"/>
  <c r="AE627" i="1"/>
  <c r="CW626" i="1"/>
  <c r="CV626" i="1"/>
  <c r="CU626" i="1"/>
  <c r="CT626" i="1"/>
  <c r="CS626" i="1"/>
  <c r="CR626" i="1"/>
  <c r="CQ626" i="1"/>
  <c r="CP626" i="1"/>
  <c r="CO626" i="1"/>
  <c r="CN626" i="1"/>
  <c r="CM626" i="1"/>
  <c r="CL626" i="1"/>
  <c r="CK626" i="1"/>
  <c r="CJ626" i="1"/>
  <c r="CI626" i="1"/>
  <c r="CH626" i="1"/>
  <c r="CG626" i="1"/>
  <c r="CF626" i="1"/>
  <c r="CE626" i="1"/>
  <c r="CD626" i="1"/>
  <c r="CC626" i="1"/>
  <c r="CB626" i="1"/>
  <c r="CA626" i="1"/>
  <c r="BZ626" i="1"/>
  <c r="BY626" i="1"/>
  <c r="BX626" i="1"/>
  <c r="BW626" i="1"/>
  <c r="BV626" i="1"/>
  <c r="BU626" i="1"/>
  <c r="BT626" i="1"/>
  <c r="BS626" i="1"/>
  <c r="BR626" i="1"/>
  <c r="BQ626" i="1"/>
  <c r="BP626" i="1"/>
  <c r="BO626" i="1"/>
  <c r="BN626" i="1"/>
  <c r="BM626" i="1"/>
  <c r="BL626" i="1"/>
  <c r="BK626" i="1"/>
  <c r="BJ626" i="1"/>
  <c r="BI626" i="1"/>
  <c r="BH626" i="1"/>
  <c r="BG626" i="1"/>
  <c r="BF626" i="1"/>
  <c r="BE626" i="1"/>
  <c r="BD626" i="1"/>
  <c r="BC626" i="1"/>
  <c r="BB626" i="1"/>
  <c r="BA626" i="1"/>
  <c r="AZ626" i="1"/>
  <c r="AY626" i="1"/>
  <c r="AX626" i="1"/>
  <c r="AW626" i="1"/>
  <c r="AV626" i="1"/>
  <c r="AU626" i="1"/>
  <c r="AT626" i="1"/>
  <c r="AS626" i="1"/>
  <c r="AR626" i="1"/>
  <c r="AQ626" i="1"/>
  <c r="AP626" i="1"/>
  <c r="AO626" i="1"/>
  <c r="AN626" i="1"/>
  <c r="AM626" i="1"/>
  <c r="AL626" i="1"/>
  <c r="AI626" i="1"/>
  <c r="DA626" i="1" s="1"/>
  <c r="AH626" i="1"/>
  <c r="CZ626" i="1" s="1"/>
  <c r="AG626" i="1"/>
  <c r="AF626" i="1"/>
  <c r="CX626" i="1" s="1"/>
  <c r="AE626" i="1"/>
  <c r="DA625" i="1"/>
  <c r="CZ625" i="1"/>
  <c r="CY625" i="1"/>
  <c r="CX625" i="1"/>
  <c r="CW625" i="1"/>
  <c r="CV625" i="1"/>
  <c r="CU625" i="1"/>
  <c r="CT625" i="1"/>
  <c r="CS625" i="1"/>
  <c r="CR625" i="1"/>
  <c r="CQ625" i="1"/>
  <c r="CP625" i="1"/>
  <c r="CO625" i="1"/>
  <c r="CN625" i="1"/>
  <c r="CM625" i="1"/>
  <c r="CL625" i="1"/>
  <c r="CK625" i="1"/>
  <c r="CJ625" i="1"/>
  <c r="CI625" i="1"/>
  <c r="CH625" i="1"/>
  <c r="CG625" i="1"/>
  <c r="CF625" i="1"/>
  <c r="CE625" i="1"/>
  <c r="CD625" i="1"/>
  <c r="CC625" i="1"/>
  <c r="CB625" i="1"/>
  <c r="CA625" i="1"/>
  <c r="BZ625" i="1"/>
  <c r="BY625" i="1"/>
  <c r="BX625" i="1"/>
  <c r="BW625" i="1"/>
  <c r="BV625" i="1"/>
  <c r="BU625" i="1"/>
  <c r="BT625" i="1"/>
  <c r="BS625" i="1"/>
  <c r="BR625" i="1"/>
  <c r="BQ625" i="1"/>
  <c r="BP625" i="1"/>
  <c r="BO625" i="1"/>
  <c r="BN625" i="1"/>
  <c r="BM625" i="1"/>
  <c r="BL625" i="1"/>
  <c r="BK625" i="1"/>
  <c r="BJ625" i="1"/>
  <c r="BI625" i="1"/>
  <c r="BH625" i="1"/>
  <c r="BG625" i="1"/>
  <c r="BF625" i="1"/>
  <c r="BE625" i="1"/>
  <c r="BD625" i="1"/>
  <c r="BC625" i="1"/>
  <c r="BB625" i="1"/>
  <c r="BA625" i="1"/>
  <c r="AZ625" i="1"/>
  <c r="AY625" i="1"/>
  <c r="AX625" i="1"/>
  <c r="AS625" i="1"/>
  <c r="AR625" i="1"/>
  <c r="AQ625" i="1"/>
  <c r="AP625" i="1"/>
  <c r="AO625" i="1"/>
  <c r="AN625" i="1"/>
  <c r="AM625" i="1"/>
  <c r="AL625" i="1"/>
  <c r="AI625" i="1"/>
  <c r="AW625" i="1" s="1"/>
  <c r="AH625" i="1"/>
  <c r="AV625" i="1" s="1"/>
  <c r="AG625" i="1"/>
  <c r="AU625" i="1" s="1"/>
  <c r="AF625" i="1"/>
  <c r="AT625" i="1" s="1"/>
  <c r="AE625" i="1"/>
  <c r="DA624" i="1"/>
  <c r="CZ624" i="1"/>
  <c r="CY624" i="1"/>
  <c r="CX624" i="1"/>
  <c r="CW624" i="1"/>
  <c r="CV624" i="1"/>
  <c r="CU624" i="1"/>
  <c r="CT624" i="1"/>
  <c r="CS624" i="1"/>
  <c r="CR624" i="1"/>
  <c r="CQ624" i="1"/>
  <c r="CP624" i="1"/>
  <c r="CO624" i="1"/>
  <c r="CN624" i="1"/>
  <c r="CM624" i="1"/>
  <c r="CL624" i="1"/>
  <c r="CK624" i="1"/>
  <c r="CJ624" i="1"/>
  <c r="CI624" i="1"/>
  <c r="CH624" i="1"/>
  <c r="CG624" i="1"/>
  <c r="CF624" i="1"/>
  <c r="CE624" i="1"/>
  <c r="CD624" i="1"/>
  <c r="BY624" i="1"/>
  <c r="BX624" i="1"/>
  <c r="BW624" i="1"/>
  <c r="BV624" i="1"/>
  <c r="BU624" i="1"/>
  <c r="BT624" i="1"/>
  <c r="BS624" i="1"/>
  <c r="BR624" i="1"/>
  <c r="BQ624" i="1"/>
  <c r="BP624" i="1"/>
  <c r="BO624" i="1"/>
  <c r="BN624" i="1"/>
  <c r="BM624" i="1"/>
  <c r="BL624" i="1"/>
  <c r="BK624" i="1"/>
  <c r="BJ624" i="1"/>
  <c r="BI624" i="1"/>
  <c r="BH624" i="1"/>
  <c r="BG624" i="1"/>
  <c r="BF624" i="1"/>
  <c r="BE624" i="1"/>
  <c r="BD624" i="1"/>
  <c r="BC624" i="1"/>
  <c r="BB624" i="1"/>
  <c r="BA624" i="1"/>
  <c r="AZ624" i="1"/>
  <c r="AY624" i="1"/>
  <c r="AX624" i="1"/>
  <c r="AW624" i="1"/>
  <c r="AV624" i="1"/>
  <c r="AU624" i="1"/>
  <c r="AT624" i="1"/>
  <c r="AS624" i="1"/>
  <c r="AR624" i="1"/>
  <c r="AQ624" i="1"/>
  <c r="AP624" i="1"/>
  <c r="AO624" i="1"/>
  <c r="AN624" i="1"/>
  <c r="AM624" i="1"/>
  <c r="AL624" i="1"/>
  <c r="AI624" i="1"/>
  <c r="CC624" i="1" s="1"/>
  <c r="AH624" i="1"/>
  <c r="CB624" i="1" s="1"/>
  <c r="AG624" i="1"/>
  <c r="CA624" i="1" s="1"/>
  <c r="AF624" i="1"/>
  <c r="BZ624" i="1" s="1"/>
  <c r="AE624" i="1"/>
  <c r="DA623" i="1"/>
  <c r="CZ623" i="1"/>
  <c r="CY623" i="1"/>
  <c r="CX623" i="1"/>
  <c r="CW623" i="1"/>
  <c r="CV623" i="1"/>
  <c r="CU623" i="1"/>
  <c r="CT623" i="1"/>
  <c r="CS623" i="1"/>
  <c r="CR623" i="1"/>
  <c r="CQ623" i="1"/>
  <c r="CP623" i="1"/>
  <c r="CO623" i="1"/>
  <c r="CN623" i="1"/>
  <c r="CM623" i="1"/>
  <c r="CL623" i="1"/>
  <c r="CK623" i="1"/>
  <c r="CJ623" i="1"/>
  <c r="CI623" i="1"/>
  <c r="CH623" i="1"/>
  <c r="CG623" i="1"/>
  <c r="CF623" i="1"/>
  <c r="CE623" i="1"/>
  <c r="CD623" i="1"/>
  <c r="BY623" i="1"/>
  <c r="BX623" i="1"/>
  <c r="BW623" i="1"/>
  <c r="BV623" i="1"/>
  <c r="BU623" i="1"/>
  <c r="BT623" i="1"/>
  <c r="BS623" i="1"/>
  <c r="BR623" i="1"/>
  <c r="BQ623" i="1"/>
  <c r="BP623" i="1"/>
  <c r="BO623" i="1"/>
  <c r="BN623" i="1"/>
  <c r="BM623" i="1"/>
  <c r="BL623" i="1"/>
  <c r="BK623" i="1"/>
  <c r="BJ623" i="1"/>
  <c r="BI623" i="1"/>
  <c r="BH623" i="1"/>
  <c r="BG623" i="1"/>
  <c r="BF623" i="1"/>
  <c r="BE623" i="1"/>
  <c r="BD623" i="1"/>
  <c r="BC623" i="1"/>
  <c r="BB623" i="1"/>
  <c r="BA623" i="1"/>
  <c r="AZ623" i="1"/>
  <c r="AY623" i="1"/>
  <c r="AX623" i="1"/>
  <c r="AW623" i="1"/>
  <c r="AV623" i="1"/>
  <c r="AU623" i="1"/>
  <c r="AT623" i="1"/>
  <c r="AS623" i="1"/>
  <c r="AR623" i="1"/>
  <c r="AQ623" i="1"/>
  <c r="AP623" i="1"/>
  <c r="AO623" i="1"/>
  <c r="AN623" i="1"/>
  <c r="AM623" i="1"/>
  <c r="AL623" i="1"/>
  <c r="AI623" i="1"/>
  <c r="CC623" i="1" s="1"/>
  <c r="AH623" i="1"/>
  <c r="CB623" i="1" s="1"/>
  <c r="AG623" i="1"/>
  <c r="CA623" i="1" s="1"/>
  <c r="AF623" i="1"/>
  <c r="BZ623" i="1" s="1"/>
  <c r="AE623" i="1"/>
  <c r="DA622" i="1"/>
  <c r="CZ622" i="1"/>
  <c r="CY622" i="1"/>
  <c r="CX622" i="1"/>
  <c r="CS622" i="1"/>
  <c r="CR622" i="1"/>
  <c r="CQ622" i="1"/>
  <c r="CP622" i="1"/>
  <c r="CO622" i="1"/>
  <c r="CN622" i="1"/>
  <c r="CM622" i="1"/>
  <c r="CL622" i="1"/>
  <c r="CK622" i="1"/>
  <c r="CJ622" i="1"/>
  <c r="CI622" i="1"/>
  <c r="CH622" i="1"/>
  <c r="CG622" i="1"/>
  <c r="CF622" i="1"/>
  <c r="CE622" i="1"/>
  <c r="CD622" i="1"/>
  <c r="CC622" i="1"/>
  <c r="CB622" i="1"/>
  <c r="CA622" i="1"/>
  <c r="BZ622" i="1"/>
  <c r="BY622" i="1"/>
  <c r="BX622" i="1"/>
  <c r="BW622" i="1"/>
  <c r="BV622" i="1"/>
  <c r="BU622" i="1"/>
  <c r="BT622" i="1"/>
  <c r="BS622" i="1"/>
  <c r="BR622" i="1"/>
  <c r="BQ622" i="1"/>
  <c r="BP622" i="1"/>
  <c r="BO622" i="1"/>
  <c r="BN622" i="1"/>
  <c r="BM622" i="1"/>
  <c r="BL622" i="1"/>
  <c r="BK622" i="1"/>
  <c r="BJ622" i="1"/>
  <c r="BI622" i="1"/>
  <c r="BH622" i="1"/>
  <c r="BG622" i="1"/>
  <c r="BF622" i="1"/>
  <c r="BE622" i="1"/>
  <c r="BD622" i="1"/>
  <c r="BC622" i="1"/>
  <c r="BB622" i="1"/>
  <c r="AW622" i="1"/>
  <c r="AV622" i="1"/>
  <c r="AU622" i="1"/>
  <c r="AT622" i="1"/>
  <c r="AS622" i="1"/>
  <c r="AR622" i="1"/>
  <c r="AQ622" i="1"/>
  <c r="AP622" i="1"/>
  <c r="AO622" i="1"/>
  <c r="AN622" i="1"/>
  <c r="AM622" i="1"/>
  <c r="AL622" i="1"/>
  <c r="AI622" i="1"/>
  <c r="CW622" i="1" s="1"/>
  <c r="AH622" i="1"/>
  <c r="CV622" i="1" s="1"/>
  <c r="AG622" i="1"/>
  <c r="AY622" i="1" s="1"/>
  <c r="AF622" i="1"/>
  <c r="CT622" i="1" s="1"/>
  <c r="AE622" i="1"/>
  <c r="CS621" i="1"/>
  <c r="CR621" i="1"/>
  <c r="CQ621" i="1"/>
  <c r="CP621" i="1"/>
  <c r="CO621" i="1"/>
  <c r="CN621" i="1"/>
  <c r="CM621" i="1"/>
  <c r="CL621" i="1"/>
  <c r="CK621" i="1"/>
  <c r="CJ621" i="1"/>
  <c r="CI621" i="1"/>
  <c r="CH621" i="1"/>
  <c r="CG621" i="1"/>
  <c r="CF621" i="1"/>
  <c r="CE621" i="1"/>
  <c r="CD621" i="1"/>
  <c r="CC621" i="1"/>
  <c r="CB621" i="1"/>
  <c r="CA621" i="1"/>
  <c r="BZ621" i="1"/>
  <c r="BY621" i="1"/>
  <c r="BX621" i="1"/>
  <c r="BW621" i="1"/>
  <c r="BV621" i="1"/>
  <c r="BU621" i="1"/>
  <c r="BT621" i="1"/>
  <c r="BS621" i="1"/>
  <c r="BR621" i="1"/>
  <c r="BQ621" i="1"/>
  <c r="BP621" i="1"/>
  <c r="BO621" i="1"/>
  <c r="BN621" i="1"/>
  <c r="BM621" i="1"/>
  <c r="BL621" i="1"/>
  <c r="BK621" i="1"/>
  <c r="BJ621" i="1"/>
  <c r="BI621" i="1"/>
  <c r="BH621" i="1"/>
  <c r="BG621" i="1"/>
  <c r="BF621" i="1"/>
  <c r="BE621" i="1"/>
  <c r="BD621" i="1"/>
  <c r="BC621" i="1"/>
  <c r="BB621" i="1"/>
  <c r="BA621" i="1"/>
  <c r="AZ621" i="1"/>
  <c r="AY621" i="1"/>
  <c r="AX621" i="1"/>
  <c r="AW621" i="1"/>
  <c r="AV621" i="1"/>
  <c r="AU621" i="1"/>
  <c r="AT621" i="1"/>
  <c r="AS621" i="1"/>
  <c r="AR621" i="1"/>
  <c r="AQ621" i="1"/>
  <c r="AP621" i="1"/>
  <c r="AO621" i="1"/>
  <c r="AN621" i="1"/>
  <c r="AM621" i="1"/>
  <c r="AL621" i="1"/>
  <c r="AI621" i="1"/>
  <c r="DA621" i="1" s="1"/>
  <c r="AH621" i="1"/>
  <c r="CZ621" i="1" s="1"/>
  <c r="AG621" i="1"/>
  <c r="CU621" i="1" s="1"/>
  <c r="AF621" i="1"/>
  <c r="CX621" i="1" s="1"/>
  <c r="AE621" i="1"/>
  <c r="DA620" i="1"/>
  <c r="CZ620" i="1"/>
  <c r="CY620" i="1"/>
  <c r="CX620" i="1"/>
  <c r="CW620" i="1"/>
  <c r="CV620" i="1"/>
  <c r="CU620" i="1"/>
  <c r="CT620" i="1"/>
  <c r="CO620" i="1"/>
  <c r="CN620" i="1"/>
  <c r="CM620" i="1"/>
  <c r="CL620" i="1"/>
  <c r="CK620" i="1"/>
  <c r="CJ620" i="1"/>
  <c r="CI620" i="1"/>
  <c r="CH620" i="1"/>
  <c r="CG620" i="1"/>
  <c r="CF620" i="1"/>
  <c r="CE620" i="1"/>
  <c r="CD620" i="1"/>
  <c r="CC620" i="1"/>
  <c r="CB620" i="1"/>
  <c r="CA620" i="1"/>
  <c r="BZ620" i="1"/>
  <c r="BY620" i="1"/>
  <c r="BX620" i="1"/>
  <c r="BW620" i="1"/>
  <c r="BV620" i="1"/>
  <c r="BU620" i="1"/>
  <c r="BT620" i="1"/>
  <c r="BS620" i="1"/>
  <c r="BR620" i="1"/>
  <c r="BQ620" i="1"/>
  <c r="BP620" i="1"/>
  <c r="BO620" i="1"/>
  <c r="BN620" i="1"/>
  <c r="BM620" i="1"/>
  <c r="BL620" i="1"/>
  <c r="BK620" i="1"/>
  <c r="BJ620" i="1"/>
  <c r="BI620" i="1"/>
  <c r="BH620" i="1"/>
  <c r="BG620" i="1"/>
  <c r="BF620" i="1"/>
  <c r="BE620" i="1"/>
  <c r="BD620" i="1"/>
  <c r="BC620" i="1"/>
  <c r="BB620" i="1"/>
  <c r="BA620" i="1"/>
  <c r="AZ620" i="1"/>
  <c r="AY620" i="1"/>
  <c r="AX620" i="1"/>
  <c r="AW620" i="1"/>
  <c r="AV620" i="1"/>
  <c r="AU620" i="1"/>
  <c r="AT620" i="1"/>
  <c r="AS620" i="1"/>
  <c r="AR620" i="1"/>
  <c r="AQ620" i="1"/>
  <c r="AP620" i="1"/>
  <c r="AO620" i="1"/>
  <c r="AN620" i="1"/>
  <c r="AM620" i="1"/>
  <c r="AL620" i="1"/>
  <c r="AI620" i="1"/>
  <c r="CS620" i="1" s="1"/>
  <c r="AH620" i="1"/>
  <c r="CR620" i="1" s="1"/>
  <c r="AG620" i="1"/>
  <c r="CQ620" i="1" s="1"/>
  <c r="AF620" i="1"/>
  <c r="CP620" i="1" s="1"/>
  <c r="AE620" i="1"/>
  <c r="DA619" i="1"/>
  <c r="CZ619" i="1"/>
  <c r="CY619" i="1"/>
  <c r="CX619" i="1"/>
  <c r="CW619" i="1"/>
  <c r="CV619" i="1"/>
  <c r="CU619" i="1"/>
  <c r="CT619" i="1"/>
  <c r="CS619" i="1"/>
  <c r="CR619" i="1"/>
  <c r="CQ619" i="1"/>
  <c r="CP619" i="1"/>
  <c r="CO619" i="1"/>
  <c r="CN619" i="1"/>
  <c r="CM619" i="1"/>
  <c r="CL619" i="1"/>
  <c r="CG619" i="1"/>
  <c r="CF619" i="1"/>
  <c r="CE619" i="1"/>
  <c r="CD619" i="1"/>
  <c r="CC619" i="1"/>
  <c r="CB619" i="1"/>
  <c r="CA619" i="1"/>
  <c r="BZ619" i="1"/>
  <c r="BY619" i="1"/>
  <c r="BX619" i="1"/>
  <c r="BW619" i="1"/>
  <c r="BV619" i="1"/>
  <c r="BU619" i="1"/>
  <c r="BT619" i="1"/>
  <c r="BS619" i="1"/>
  <c r="BR619" i="1"/>
  <c r="BQ619" i="1"/>
  <c r="BP619" i="1"/>
  <c r="BO619" i="1"/>
  <c r="BN619" i="1"/>
  <c r="BM619" i="1"/>
  <c r="BL619" i="1"/>
  <c r="BK619" i="1"/>
  <c r="BJ619" i="1"/>
  <c r="BI619" i="1"/>
  <c r="BH619" i="1"/>
  <c r="BG619" i="1"/>
  <c r="BF619" i="1"/>
  <c r="BE619" i="1"/>
  <c r="BD619" i="1"/>
  <c r="BC619" i="1"/>
  <c r="BB619" i="1"/>
  <c r="BA619" i="1"/>
  <c r="AZ619" i="1"/>
  <c r="AY619" i="1"/>
  <c r="AX619" i="1"/>
  <c r="AW619" i="1"/>
  <c r="AV619" i="1"/>
  <c r="AU619" i="1"/>
  <c r="AT619" i="1"/>
  <c r="AS619" i="1"/>
  <c r="AR619" i="1"/>
  <c r="AQ619" i="1"/>
  <c r="AP619" i="1"/>
  <c r="AO619" i="1"/>
  <c r="AN619" i="1"/>
  <c r="AM619" i="1"/>
  <c r="AL619" i="1"/>
  <c r="AI619" i="1"/>
  <c r="CK619" i="1" s="1"/>
  <c r="AH619" i="1"/>
  <c r="CJ619" i="1" s="1"/>
  <c r="AG619" i="1"/>
  <c r="CI619" i="1" s="1"/>
  <c r="AF619" i="1"/>
  <c r="CH619" i="1" s="1"/>
  <c r="AE619" i="1"/>
  <c r="DA618" i="1"/>
  <c r="CZ618" i="1"/>
  <c r="CY618" i="1"/>
  <c r="CX618" i="1"/>
  <c r="CW618" i="1"/>
  <c r="CV618" i="1"/>
  <c r="CU618" i="1"/>
  <c r="CT618" i="1"/>
  <c r="CS618" i="1"/>
  <c r="CR618" i="1"/>
  <c r="CQ618" i="1"/>
  <c r="CP618" i="1"/>
  <c r="CO618" i="1"/>
  <c r="CN618" i="1"/>
  <c r="CM618" i="1"/>
  <c r="CL618" i="1"/>
  <c r="CK618" i="1"/>
  <c r="CJ618" i="1"/>
  <c r="CI618" i="1"/>
  <c r="CH618" i="1"/>
  <c r="CG618" i="1"/>
  <c r="CF618" i="1"/>
  <c r="CE618" i="1"/>
  <c r="CD618" i="1"/>
  <c r="CC618" i="1"/>
  <c r="CB618" i="1"/>
  <c r="CA618" i="1"/>
  <c r="BZ618" i="1"/>
  <c r="BY618" i="1"/>
  <c r="BX618" i="1"/>
  <c r="BW618" i="1"/>
  <c r="BV618" i="1"/>
  <c r="BU618" i="1"/>
  <c r="BT618" i="1"/>
  <c r="BS618" i="1"/>
  <c r="BR618" i="1"/>
  <c r="BQ618" i="1"/>
  <c r="BP618" i="1"/>
  <c r="BO618" i="1"/>
  <c r="BN618" i="1"/>
  <c r="BM618" i="1"/>
  <c r="BL618" i="1"/>
  <c r="BK618" i="1"/>
  <c r="BJ618" i="1"/>
  <c r="BE618" i="1"/>
  <c r="BD618" i="1"/>
  <c r="BC618" i="1"/>
  <c r="BB618" i="1"/>
  <c r="BA618" i="1"/>
  <c r="AZ618" i="1"/>
  <c r="AY618" i="1"/>
  <c r="AX618" i="1"/>
  <c r="AW618" i="1"/>
  <c r="AV618" i="1"/>
  <c r="AU618" i="1"/>
  <c r="AT618" i="1"/>
  <c r="AS618" i="1"/>
  <c r="AR618" i="1"/>
  <c r="AQ618" i="1"/>
  <c r="AP618" i="1"/>
  <c r="AO618" i="1"/>
  <c r="AN618" i="1"/>
  <c r="AM618" i="1"/>
  <c r="AL618" i="1"/>
  <c r="AI618" i="1"/>
  <c r="BI618" i="1" s="1"/>
  <c r="AH618" i="1"/>
  <c r="BH618" i="1" s="1"/>
  <c r="AG618" i="1"/>
  <c r="AF618" i="1"/>
  <c r="BF618" i="1" s="1"/>
  <c r="AE618" i="1"/>
  <c r="DA617" i="1"/>
  <c r="CZ617" i="1"/>
  <c r="CY617" i="1"/>
  <c r="CX617" i="1"/>
  <c r="CW617" i="1"/>
  <c r="CV617" i="1"/>
  <c r="CU617" i="1"/>
  <c r="CT617" i="1"/>
  <c r="CS617" i="1"/>
  <c r="CR617" i="1"/>
  <c r="CQ617" i="1"/>
  <c r="CP617" i="1"/>
  <c r="CO617" i="1"/>
  <c r="CN617" i="1"/>
  <c r="CM617" i="1"/>
  <c r="CL617" i="1"/>
  <c r="CK617" i="1"/>
  <c r="CJ617" i="1"/>
  <c r="CI617" i="1"/>
  <c r="CH617" i="1"/>
  <c r="CG617" i="1"/>
  <c r="CF617" i="1"/>
  <c r="CE617" i="1"/>
  <c r="CD617" i="1"/>
  <c r="CC617" i="1"/>
  <c r="CB617" i="1"/>
  <c r="CA617" i="1"/>
  <c r="BZ617" i="1"/>
  <c r="BY617" i="1"/>
  <c r="BX617" i="1"/>
  <c r="BW617" i="1"/>
  <c r="BV617" i="1"/>
  <c r="BU617" i="1"/>
  <c r="BT617" i="1"/>
  <c r="BS617" i="1"/>
  <c r="BR617" i="1"/>
  <c r="BQ617" i="1"/>
  <c r="BP617" i="1"/>
  <c r="BO617" i="1"/>
  <c r="BN617" i="1"/>
  <c r="BM617" i="1"/>
  <c r="BL617" i="1"/>
  <c r="BK617" i="1"/>
  <c r="BJ617" i="1"/>
  <c r="BI617" i="1"/>
  <c r="BH617" i="1"/>
  <c r="BG617" i="1"/>
  <c r="BF617" i="1"/>
  <c r="BE617" i="1"/>
  <c r="BD617" i="1"/>
  <c r="BC617" i="1"/>
  <c r="BB617" i="1"/>
  <c r="BA617" i="1"/>
  <c r="AZ617" i="1"/>
  <c r="AY617" i="1"/>
  <c r="AX617" i="1"/>
  <c r="AW617" i="1"/>
  <c r="AV617" i="1"/>
  <c r="AU617" i="1"/>
  <c r="AT617" i="1"/>
  <c r="AS617" i="1"/>
  <c r="AR617" i="1"/>
  <c r="AQ617" i="1"/>
  <c r="AP617" i="1"/>
  <c r="AI617" i="1"/>
  <c r="AO617" i="1" s="1"/>
  <c r="AH617" i="1"/>
  <c r="AN617" i="1" s="1"/>
  <c r="AG617" i="1"/>
  <c r="AM617" i="1" s="1"/>
  <c r="AF617" i="1"/>
  <c r="AL617" i="1" s="1"/>
  <c r="AE617" i="1"/>
  <c r="DA616" i="1"/>
  <c r="CZ616" i="1"/>
  <c r="CY616" i="1"/>
  <c r="CX616" i="1"/>
  <c r="CW616" i="1"/>
  <c r="CV616" i="1"/>
  <c r="CU616" i="1"/>
  <c r="CT616" i="1"/>
  <c r="CS616" i="1"/>
  <c r="CR616" i="1"/>
  <c r="CQ616" i="1"/>
  <c r="CP616" i="1"/>
  <c r="CO616" i="1"/>
  <c r="CN616" i="1"/>
  <c r="CM616" i="1"/>
  <c r="CL616" i="1"/>
  <c r="CG616" i="1"/>
  <c r="CF616" i="1"/>
  <c r="CE616" i="1"/>
  <c r="CD616" i="1"/>
  <c r="CC616" i="1"/>
  <c r="CB616" i="1"/>
  <c r="CA616" i="1"/>
  <c r="BZ616" i="1"/>
  <c r="BY616" i="1"/>
  <c r="BX616" i="1"/>
  <c r="BW616" i="1"/>
  <c r="BV616" i="1"/>
  <c r="BU616" i="1"/>
  <c r="BT616" i="1"/>
  <c r="BS616" i="1"/>
  <c r="BR616" i="1"/>
  <c r="BQ616" i="1"/>
  <c r="BP616" i="1"/>
  <c r="BO616" i="1"/>
  <c r="BN616" i="1"/>
  <c r="BM616" i="1"/>
  <c r="BL616" i="1"/>
  <c r="BK616" i="1"/>
  <c r="BJ616" i="1"/>
  <c r="BI616" i="1"/>
  <c r="BH616" i="1"/>
  <c r="BG616" i="1"/>
  <c r="BF616" i="1"/>
  <c r="BE616" i="1"/>
  <c r="BD616" i="1"/>
  <c r="BC616" i="1"/>
  <c r="BB616" i="1"/>
  <c r="BA616" i="1"/>
  <c r="AZ616" i="1"/>
  <c r="AY616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I616" i="1"/>
  <c r="CK616" i="1" s="1"/>
  <c r="AH616" i="1"/>
  <c r="CJ616" i="1" s="1"/>
  <c r="AG616" i="1"/>
  <c r="CI616" i="1" s="1"/>
  <c r="AF616" i="1"/>
  <c r="CH616" i="1" s="1"/>
  <c r="AE616" i="1"/>
  <c r="DA615" i="1"/>
  <c r="CZ615" i="1"/>
  <c r="CY615" i="1"/>
  <c r="CX615" i="1"/>
  <c r="CS615" i="1"/>
  <c r="CR615" i="1"/>
  <c r="CQ615" i="1"/>
  <c r="CP615" i="1"/>
  <c r="CO615" i="1"/>
  <c r="CN615" i="1"/>
  <c r="CM615" i="1"/>
  <c r="CL615" i="1"/>
  <c r="CK615" i="1"/>
  <c r="CJ615" i="1"/>
  <c r="CI615" i="1"/>
  <c r="CH615" i="1"/>
  <c r="CG615" i="1"/>
  <c r="CF615" i="1"/>
  <c r="CE615" i="1"/>
  <c r="CD615" i="1"/>
  <c r="CC615" i="1"/>
  <c r="CB615" i="1"/>
  <c r="CA615" i="1"/>
  <c r="BZ615" i="1"/>
  <c r="BY615" i="1"/>
  <c r="BX615" i="1"/>
  <c r="BW615" i="1"/>
  <c r="BV615" i="1"/>
  <c r="BU615" i="1"/>
  <c r="BT615" i="1"/>
  <c r="BS615" i="1"/>
  <c r="BR615" i="1"/>
  <c r="BQ615" i="1"/>
  <c r="BP615" i="1"/>
  <c r="BO615" i="1"/>
  <c r="BN615" i="1"/>
  <c r="BM615" i="1"/>
  <c r="BL615" i="1"/>
  <c r="BK615" i="1"/>
  <c r="BJ615" i="1"/>
  <c r="BI615" i="1"/>
  <c r="BH615" i="1"/>
  <c r="BG615" i="1"/>
  <c r="BF615" i="1"/>
  <c r="BE615" i="1"/>
  <c r="BD615" i="1"/>
  <c r="BC615" i="1"/>
  <c r="BB615" i="1"/>
  <c r="BA615" i="1"/>
  <c r="AZ615" i="1"/>
  <c r="AY615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I615" i="1"/>
  <c r="CW615" i="1" s="1"/>
  <c r="AH615" i="1"/>
  <c r="CV615" i="1" s="1"/>
  <c r="AG615" i="1"/>
  <c r="AF615" i="1"/>
  <c r="CT615" i="1" s="1"/>
  <c r="AE615" i="1"/>
  <c r="DA614" i="1"/>
  <c r="CZ614" i="1"/>
  <c r="CY614" i="1"/>
  <c r="CX614" i="1"/>
  <c r="CW614" i="1"/>
  <c r="CV614" i="1"/>
  <c r="CU614" i="1"/>
  <c r="CT614" i="1"/>
  <c r="CO614" i="1"/>
  <c r="CN614" i="1"/>
  <c r="CM614" i="1"/>
  <c r="CL614" i="1"/>
  <c r="CK614" i="1"/>
  <c r="CJ614" i="1"/>
  <c r="CI614" i="1"/>
  <c r="CH614" i="1"/>
  <c r="CG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S614" i="1"/>
  <c r="BR614" i="1"/>
  <c r="BQ614" i="1"/>
  <c r="BP614" i="1"/>
  <c r="BO614" i="1"/>
  <c r="BN614" i="1"/>
  <c r="BM614" i="1"/>
  <c r="BL614" i="1"/>
  <c r="BK614" i="1"/>
  <c r="BJ614" i="1"/>
  <c r="BI614" i="1"/>
  <c r="BH614" i="1"/>
  <c r="BG614" i="1"/>
  <c r="BF614" i="1"/>
  <c r="BE614" i="1"/>
  <c r="BD614" i="1"/>
  <c r="BC614" i="1"/>
  <c r="BB614" i="1"/>
  <c r="BA614" i="1"/>
  <c r="AZ614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I614" i="1"/>
  <c r="CS614" i="1" s="1"/>
  <c r="AH614" i="1"/>
  <c r="CR614" i="1" s="1"/>
  <c r="AG614" i="1"/>
  <c r="CQ614" i="1" s="1"/>
  <c r="AF614" i="1"/>
  <c r="CP614" i="1" s="1"/>
  <c r="AE614" i="1"/>
  <c r="DA613" i="1"/>
  <c r="CZ613" i="1"/>
  <c r="CY613" i="1"/>
  <c r="CX613" i="1"/>
  <c r="CW613" i="1"/>
  <c r="CV613" i="1"/>
  <c r="CU613" i="1"/>
  <c r="CT613" i="1"/>
  <c r="CS613" i="1"/>
  <c r="CR613" i="1"/>
  <c r="CQ613" i="1"/>
  <c r="CP613" i="1"/>
  <c r="CO613" i="1"/>
  <c r="CN613" i="1"/>
  <c r="CM613" i="1"/>
  <c r="CL613" i="1"/>
  <c r="CK613" i="1"/>
  <c r="CJ613" i="1"/>
  <c r="CI613" i="1"/>
  <c r="CH613" i="1"/>
  <c r="CG613" i="1"/>
  <c r="CF613" i="1"/>
  <c r="CE613" i="1"/>
  <c r="CD613" i="1"/>
  <c r="CC613" i="1"/>
  <c r="CB613" i="1"/>
  <c r="CA613" i="1"/>
  <c r="BZ613" i="1"/>
  <c r="BY613" i="1"/>
  <c r="BX613" i="1"/>
  <c r="BW613" i="1"/>
  <c r="BV613" i="1"/>
  <c r="BU613" i="1"/>
  <c r="BT613" i="1"/>
  <c r="BS613" i="1"/>
  <c r="BR613" i="1"/>
  <c r="BQ613" i="1"/>
  <c r="BP613" i="1"/>
  <c r="BO613" i="1"/>
  <c r="BN613" i="1"/>
  <c r="BM613" i="1"/>
  <c r="BL613" i="1"/>
  <c r="BK613" i="1"/>
  <c r="BJ613" i="1"/>
  <c r="BI613" i="1"/>
  <c r="BH613" i="1"/>
  <c r="BG613" i="1"/>
  <c r="BF613" i="1"/>
  <c r="BE613" i="1"/>
  <c r="BD613" i="1"/>
  <c r="BC613" i="1"/>
  <c r="BB613" i="1"/>
  <c r="BA613" i="1"/>
  <c r="AZ613" i="1"/>
  <c r="AY613" i="1"/>
  <c r="AX613" i="1"/>
  <c r="AW613" i="1"/>
  <c r="AV613" i="1"/>
  <c r="AU613" i="1"/>
  <c r="AT613" i="1"/>
  <c r="AS613" i="1"/>
  <c r="AR613" i="1"/>
  <c r="AQ613" i="1"/>
  <c r="AP613" i="1"/>
  <c r="AI613" i="1"/>
  <c r="AO613" i="1" s="1"/>
  <c r="AH613" i="1"/>
  <c r="AN613" i="1" s="1"/>
  <c r="AG613" i="1"/>
  <c r="AM613" i="1" s="1"/>
  <c r="AF613" i="1"/>
  <c r="AL613" i="1" s="1"/>
  <c r="AE613" i="1"/>
  <c r="DA612" i="1"/>
  <c r="CZ612" i="1"/>
  <c r="CY612" i="1"/>
  <c r="CX612" i="1"/>
  <c r="CS612" i="1"/>
  <c r="CR612" i="1"/>
  <c r="CQ612" i="1"/>
  <c r="CP612" i="1"/>
  <c r="CO612" i="1"/>
  <c r="CN612" i="1"/>
  <c r="CM612" i="1"/>
  <c r="CL612" i="1"/>
  <c r="CK612" i="1"/>
  <c r="CJ612" i="1"/>
  <c r="CI612" i="1"/>
  <c r="CH612" i="1"/>
  <c r="CG612" i="1"/>
  <c r="CF612" i="1"/>
  <c r="CE612" i="1"/>
  <c r="CD612" i="1"/>
  <c r="CC612" i="1"/>
  <c r="CB612" i="1"/>
  <c r="CA612" i="1"/>
  <c r="BZ612" i="1"/>
  <c r="BY612" i="1"/>
  <c r="BX612" i="1"/>
  <c r="BW612" i="1"/>
  <c r="BV612" i="1"/>
  <c r="BU612" i="1"/>
  <c r="BT612" i="1"/>
  <c r="BS612" i="1"/>
  <c r="BR612" i="1"/>
  <c r="BQ612" i="1"/>
  <c r="BP612" i="1"/>
  <c r="BO612" i="1"/>
  <c r="BN612" i="1"/>
  <c r="BM612" i="1"/>
  <c r="BL612" i="1"/>
  <c r="BK612" i="1"/>
  <c r="BJ612" i="1"/>
  <c r="BI612" i="1"/>
  <c r="BH612" i="1"/>
  <c r="BG612" i="1"/>
  <c r="BF612" i="1"/>
  <c r="BE612" i="1"/>
  <c r="BD612" i="1"/>
  <c r="BC612" i="1"/>
  <c r="BB612" i="1"/>
  <c r="BA612" i="1"/>
  <c r="AZ612" i="1"/>
  <c r="AY612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AL612" i="1"/>
  <c r="AI612" i="1"/>
  <c r="CW612" i="1" s="1"/>
  <c r="AH612" i="1"/>
  <c r="CV612" i="1" s="1"/>
  <c r="AG612" i="1"/>
  <c r="CU612" i="1" s="1"/>
  <c r="AF612" i="1"/>
  <c r="AE612" i="1"/>
  <c r="CW611" i="1"/>
  <c r="CV611" i="1"/>
  <c r="CU611" i="1"/>
  <c r="CT611" i="1"/>
  <c r="CS611" i="1"/>
  <c r="CR611" i="1"/>
  <c r="CQ611" i="1"/>
  <c r="CP611" i="1"/>
  <c r="CO611" i="1"/>
  <c r="CN611" i="1"/>
  <c r="CM611" i="1"/>
  <c r="CL611" i="1"/>
  <c r="CK611" i="1"/>
  <c r="CJ611" i="1"/>
  <c r="CI611" i="1"/>
  <c r="CH611" i="1"/>
  <c r="CG611" i="1"/>
  <c r="CF611" i="1"/>
  <c r="CE611" i="1"/>
  <c r="CD611" i="1"/>
  <c r="CC611" i="1"/>
  <c r="CB611" i="1"/>
  <c r="CA611" i="1"/>
  <c r="BZ611" i="1"/>
  <c r="BY611" i="1"/>
  <c r="BX611" i="1"/>
  <c r="BW611" i="1"/>
  <c r="BV611" i="1"/>
  <c r="BU611" i="1"/>
  <c r="BT611" i="1"/>
  <c r="BS611" i="1"/>
  <c r="BR611" i="1"/>
  <c r="BQ611" i="1"/>
  <c r="BP611" i="1"/>
  <c r="BO611" i="1"/>
  <c r="BN611" i="1"/>
  <c r="BM611" i="1"/>
  <c r="BL611" i="1"/>
  <c r="BK611" i="1"/>
  <c r="BJ611" i="1"/>
  <c r="BI611" i="1"/>
  <c r="BH611" i="1"/>
  <c r="BG611" i="1"/>
  <c r="BF611" i="1"/>
  <c r="BE611" i="1"/>
  <c r="BD611" i="1"/>
  <c r="BC611" i="1"/>
  <c r="BB611" i="1"/>
  <c r="BA611" i="1"/>
  <c r="AZ611" i="1"/>
  <c r="AY611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I611" i="1"/>
  <c r="DA611" i="1" s="1"/>
  <c r="AH611" i="1"/>
  <c r="CZ611" i="1" s="1"/>
  <c r="AG611" i="1"/>
  <c r="CY611" i="1" s="1"/>
  <c r="AF611" i="1"/>
  <c r="CX611" i="1" s="1"/>
  <c r="AE611" i="1"/>
  <c r="DA610" i="1"/>
  <c r="CZ610" i="1"/>
  <c r="CY610" i="1"/>
  <c r="CX610" i="1"/>
  <c r="CW610" i="1"/>
  <c r="CV610" i="1"/>
  <c r="CU610" i="1"/>
  <c r="CT610" i="1"/>
  <c r="CO610" i="1"/>
  <c r="CN610" i="1"/>
  <c r="CM610" i="1"/>
  <c r="CL610" i="1"/>
  <c r="CK610" i="1"/>
  <c r="CJ610" i="1"/>
  <c r="CI610" i="1"/>
  <c r="CH610" i="1"/>
  <c r="CG610" i="1"/>
  <c r="CF610" i="1"/>
  <c r="CE610" i="1"/>
  <c r="CD610" i="1"/>
  <c r="CC610" i="1"/>
  <c r="CB610" i="1"/>
  <c r="CA610" i="1"/>
  <c r="BZ610" i="1"/>
  <c r="BY610" i="1"/>
  <c r="BX610" i="1"/>
  <c r="BW610" i="1"/>
  <c r="BV610" i="1"/>
  <c r="BU610" i="1"/>
  <c r="BT610" i="1"/>
  <c r="BS610" i="1"/>
  <c r="BR610" i="1"/>
  <c r="BQ610" i="1"/>
  <c r="BP610" i="1"/>
  <c r="BO610" i="1"/>
  <c r="BN610" i="1"/>
  <c r="BM610" i="1"/>
  <c r="BL610" i="1"/>
  <c r="BK610" i="1"/>
  <c r="BJ610" i="1"/>
  <c r="BI610" i="1"/>
  <c r="BH610" i="1"/>
  <c r="BG610" i="1"/>
  <c r="BF610" i="1"/>
  <c r="BE610" i="1"/>
  <c r="BD610" i="1"/>
  <c r="BC610" i="1"/>
  <c r="BB610" i="1"/>
  <c r="BA610" i="1"/>
  <c r="AZ610" i="1"/>
  <c r="AY610" i="1"/>
  <c r="AX610" i="1"/>
  <c r="AW610" i="1"/>
  <c r="AV610" i="1"/>
  <c r="AU610" i="1"/>
  <c r="AT610" i="1"/>
  <c r="AS610" i="1"/>
  <c r="AR610" i="1"/>
  <c r="AQ610" i="1"/>
  <c r="AP610" i="1"/>
  <c r="AO610" i="1"/>
  <c r="AN610" i="1"/>
  <c r="AM610" i="1"/>
  <c r="AL610" i="1"/>
  <c r="AI610" i="1"/>
  <c r="CS610" i="1" s="1"/>
  <c r="AH610" i="1"/>
  <c r="CR610" i="1" s="1"/>
  <c r="AG610" i="1"/>
  <c r="CQ610" i="1" s="1"/>
  <c r="AF610" i="1"/>
  <c r="CP610" i="1" s="1"/>
  <c r="AE610" i="1"/>
  <c r="DA4" i="1"/>
  <c r="DA2" i="1"/>
  <c r="DA609" i="1"/>
  <c r="CZ609" i="1"/>
  <c r="CY609" i="1"/>
  <c r="CX609" i="1"/>
  <c r="CW609" i="1"/>
  <c r="CV609" i="1"/>
  <c r="CU609" i="1"/>
  <c r="CT609" i="1"/>
  <c r="CS609" i="1"/>
  <c r="CR609" i="1"/>
  <c r="CQ609" i="1"/>
  <c r="CP609" i="1"/>
  <c r="CO609" i="1"/>
  <c r="CN609" i="1"/>
  <c r="CM609" i="1"/>
  <c r="CL609" i="1"/>
  <c r="CG609" i="1"/>
  <c r="CF609" i="1"/>
  <c r="CE609" i="1"/>
  <c r="CD609" i="1"/>
  <c r="CC609" i="1"/>
  <c r="CB609" i="1"/>
  <c r="CA609" i="1"/>
  <c r="BZ609" i="1"/>
  <c r="BY609" i="1"/>
  <c r="BX609" i="1"/>
  <c r="BW609" i="1"/>
  <c r="BV609" i="1"/>
  <c r="BU609" i="1"/>
  <c r="BT609" i="1"/>
  <c r="BS609" i="1"/>
  <c r="BR609" i="1"/>
  <c r="BQ609" i="1"/>
  <c r="BP609" i="1"/>
  <c r="BO609" i="1"/>
  <c r="BN609" i="1"/>
  <c r="BM609" i="1"/>
  <c r="BL609" i="1"/>
  <c r="BK609" i="1"/>
  <c r="BJ609" i="1"/>
  <c r="BI609" i="1"/>
  <c r="BH609" i="1"/>
  <c r="BG609" i="1"/>
  <c r="BF609" i="1"/>
  <c r="BE609" i="1"/>
  <c r="BD609" i="1"/>
  <c r="BC609" i="1"/>
  <c r="BB609" i="1"/>
  <c r="BA609" i="1"/>
  <c r="AZ609" i="1"/>
  <c r="AY609" i="1"/>
  <c r="AX609" i="1"/>
  <c r="AW609" i="1"/>
  <c r="AV609" i="1"/>
  <c r="AU609" i="1"/>
  <c r="AT609" i="1"/>
  <c r="AS609" i="1"/>
  <c r="AR609" i="1"/>
  <c r="AQ609" i="1"/>
  <c r="AP609" i="1"/>
  <c r="AO609" i="1"/>
  <c r="AN609" i="1"/>
  <c r="AM609" i="1"/>
  <c r="AL609" i="1"/>
  <c r="DA608" i="1"/>
  <c r="CZ608" i="1"/>
  <c r="CY608" i="1"/>
  <c r="CX608" i="1"/>
  <c r="CW608" i="1"/>
  <c r="CV608" i="1"/>
  <c r="CU608" i="1"/>
  <c r="CT608" i="1"/>
  <c r="CS608" i="1"/>
  <c r="CR608" i="1"/>
  <c r="CQ608" i="1"/>
  <c r="CP608" i="1"/>
  <c r="CO608" i="1"/>
  <c r="CN608" i="1"/>
  <c r="CM608" i="1"/>
  <c r="CL608" i="1"/>
  <c r="CK608" i="1"/>
  <c r="CJ608" i="1"/>
  <c r="CI608" i="1"/>
  <c r="CH608" i="1"/>
  <c r="CG608" i="1"/>
  <c r="CF608" i="1"/>
  <c r="CE608" i="1"/>
  <c r="CD608" i="1"/>
  <c r="CC608" i="1"/>
  <c r="CB608" i="1"/>
  <c r="CA608" i="1"/>
  <c r="BZ608" i="1"/>
  <c r="BU608" i="1"/>
  <c r="BT608" i="1"/>
  <c r="BS608" i="1"/>
  <c r="BR608" i="1"/>
  <c r="BQ608" i="1"/>
  <c r="BP608" i="1"/>
  <c r="BO608" i="1"/>
  <c r="BN608" i="1"/>
  <c r="BM608" i="1"/>
  <c r="BL608" i="1"/>
  <c r="BK608" i="1"/>
  <c r="BJ608" i="1"/>
  <c r="BI608" i="1"/>
  <c r="BH608" i="1"/>
  <c r="BG608" i="1"/>
  <c r="BF608" i="1"/>
  <c r="BE608" i="1"/>
  <c r="BD608" i="1"/>
  <c r="BC608" i="1"/>
  <c r="BB608" i="1"/>
  <c r="BA608" i="1"/>
  <c r="AZ608" i="1"/>
  <c r="AY608" i="1"/>
  <c r="AX608" i="1"/>
  <c r="AW608" i="1"/>
  <c r="AV608" i="1"/>
  <c r="AU608" i="1"/>
  <c r="AT608" i="1"/>
  <c r="AS608" i="1"/>
  <c r="AR608" i="1"/>
  <c r="AQ608" i="1"/>
  <c r="AP608" i="1"/>
  <c r="AO608" i="1"/>
  <c r="AN608" i="1"/>
  <c r="AM608" i="1"/>
  <c r="AL608" i="1"/>
  <c r="DA607" i="1"/>
  <c r="CZ607" i="1"/>
  <c r="CY607" i="1"/>
  <c r="CX607" i="1"/>
  <c r="CW607" i="1"/>
  <c r="CV607" i="1"/>
  <c r="CU607" i="1"/>
  <c r="CT607" i="1"/>
  <c r="CS607" i="1"/>
  <c r="CR607" i="1"/>
  <c r="CQ607" i="1"/>
  <c r="CP607" i="1"/>
  <c r="CO607" i="1"/>
  <c r="CN607" i="1"/>
  <c r="CM607" i="1"/>
  <c r="CL607" i="1"/>
  <c r="CK607" i="1"/>
  <c r="CJ607" i="1"/>
  <c r="CI607" i="1"/>
  <c r="CH607" i="1"/>
  <c r="CC607" i="1"/>
  <c r="CB607" i="1"/>
  <c r="CA607" i="1"/>
  <c r="BZ607" i="1"/>
  <c r="BY607" i="1"/>
  <c r="BX607" i="1"/>
  <c r="BW607" i="1"/>
  <c r="BV607" i="1"/>
  <c r="BU607" i="1"/>
  <c r="BT607" i="1"/>
  <c r="BS607" i="1"/>
  <c r="BR607" i="1"/>
  <c r="BQ607" i="1"/>
  <c r="BP607" i="1"/>
  <c r="BO607" i="1"/>
  <c r="BN607" i="1"/>
  <c r="BM607" i="1"/>
  <c r="BL607" i="1"/>
  <c r="BK607" i="1"/>
  <c r="BJ607" i="1"/>
  <c r="BI607" i="1"/>
  <c r="BH607" i="1"/>
  <c r="BG607" i="1"/>
  <c r="BF607" i="1"/>
  <c r="BE607" i="1"/>
  <c r="BD607" i="1"/>
  <c r="BC607" i="1"/>
  <c r="BB607" i="1"/>
  <c r="BA607" i="1"/>
  <c r="AZ607" i="1"/>
  <c r="AY607" i="1"/>
  <c r="AX607" i="1"/>
  <c r="AW607" i="1"/>
  <c r="AV607" i="1"/>
  <c r="AU607" i="1"/>
  <c r="AT607" i="1"/>
  <c r="AS607" i="1"/>
  <c r="AR607" i="1"/>
  <c r="AQ607" i="1"/>
  <c r="AP607" i="1"/>
  <c r="AO607" i="1"/>
  <c r="AN607" i="1"/>
  <c r="AM607" i="1"/>
  <c r="AL607" i="1"/>
  <c r="DA606" i="1"/>
  <c r="CZ606" i="1"/>
  <c r="CY606" i="1"/>
  <c r="CX606" i="1"/>
  <c r="CW606" i="1"/>
  <c r="CV606" i="1"/>
  <c r="CU606" i="1"/>
  <c r="CT606" i="1"/>
  <c r="CS606" i="1"/>
  <c r="CR606" i="1"/>
  <c r="CQ606" i="1"/>
  <c r="CP606" i="1"/>
  <c r="CO606" i="1"/>
  <c r="CN606" i="1"/>
  <c r="CM606" i="1"/>
  <c r="CL606" i="1"/>
  <c r="CK606" i="1"/>
  <c r="CJ606" i="1"/>
  <c r="CI606" i="1"/>
  <c r="CH606" i="1"/>
  <c r="CG606" i="1"/>
  <c r="CF606" i="1"/>
  <c r="CE606" i="1"/>
  <c r="CD606" i="1"/>
  <c r="CC606" i="1"/>
  <c r="CB606" i="1"/>
  <c r="CA606" i="1"/>
  <c r="BZ606" i="1"/>
  <c r="BU606" i="1"/>
  <c r="BT606" i="1"/>
  <c r="BS606" i="1"/>
  <c r="BR606" i="1"/>
  <c r="BQ606" i="1"/>
  <c r="BP606" i="1"/>
  <c r="BO606" i="1"/>
  <c r="BN606" i="1"/>
  <c r="BM606" i="1"/>
  <c r="BL606" i="1"/>
  <c r="BK606" i="1"/>
  <c r="BJ606" i="1"/>
  <c r="BI606" i="1"/>
  <c r="BH606" i="1"/>
  <c r="BG606" i="1"/>
  <c r="BF606" i="1"/>
  <c r="BE606" i="1"/>
  <c r="BD606" i="1"/>
  <c r="BC606" i="1"/>
  <c r="BB606" i="1"/>
  <c r="BA606" i="1"/>
  <c r="AZ606" i="1"/>
  <c r="AY606" i="1"/>
  <c r="AX606" i="1"/>
  <c r="AW606" i="1"/>
  <c r="AV606" i="1"/>
  <c r="AU606" i="1"/>
  <c r="AT606" i="1"/>
  <c r="AS606" i="1"/>
  <c r="AR606" i="1"/>
  <c r="AQ606" i="1"/>
  <c r="AP606" i="1"/>
  <c r="AO606" i="1"/>
  <c r="AN606" i="1"/>
  <c r="AM606" i="1"/>
  <c r="AL606" i="1"/>
  <c r="DA605" i="1"/>
  <c r="CZ605" i="1"/>
  <c r="CY605" i="1"/>
  <c r="CX605" i="1"/>
  <c r="CW605" i="1"/>
  <c r="CV605" i="1"/>
  <c r="CU605" i="1"/>
  <c r="CT605" i="1"/>
  <c r="CS605" i="1"/>
  <c r="CR605" i="1"/>
  <c r="CQ605" i="1"/>
  <c r="CP605" i="1"/>
  <c r="CO605" i="1"/>
  <c r="CN605" i="1"/>
  <c r="CM605" i="1"/>
  <c r="CL605" i="1"/>
  <c r="CK605" i="1"/>
  <c r="CJ605" i="1"/>
  <c r="CI605" i="1"/>
  <c r="CH605" i="1"/>
  <c r="CC605" i="1"/>
  <c r="CB605" i="1"/>
  <c r="CA605" i="1"/>
  <c r="BZ605" i="1"/>
  <c r="BY605" i="1"/>
  <c r="BX605" i="1"/>
  <c r="BW605" i="1"/>
  <c r="BV605" i="1"/>
  <c r="BU605" i="1"/>
  <c r="BT605" i="1"/>
  <c r="BS605" i="1"/>
  <c r="BR605" i="1"/>
  <c r="BQ605" i="1"/>
  <c r="BP605" i="1"/>
  <c r="BO605" i="1"/>
  <c r="BN605" i="1"/>
  <c r="BM605" i="1"/>
  <c r="BL605" i="1"/>
  <c r="BK605" i="1"/>
  <c r="BJ605" i="1"/>
  <c r="BI605" i="1"/>
  <c r="BH605" i="1"/>
  <c r="BG605" i="1"/>
  <c r="BF605" i="1"/>
  <c r="BE605" i="1"/>
  <c r="BD605" i="1"/>
  <c r="BC605" i="1"/>
  <c r="BB605" i="1"/>
  <c r="BA605" i="1"/>
  <c r="AZ605" i="1"/>
  <c r="AY605" i="1"/>
  <c r="AX605" i="1"/>
  <c r="AW605" i="1"/>
  <c r="AV605" i="1"/>
  <c r="AU605" i="1"/>
  <c r="AT605" i="1"/>
  <c r="AS605" i="1"/>
  <c r="AR605" i="1"/>
  <c r="AQ605" i="1"/>
  <c r="AP605" i="1"/>
  <c r="AO605" i="1"/>
  <c r="AN605" i="1"/>
  <c r="AM605" i="1"/>
  <c r="AL605" i="1"/>
  <c r="DA604" i="1"/>
  <c r="CZ604" i="1"/>
  <c r="CY604" i="1"/>
  <c r="CX604" i="1"/>
  <c r="CW604" i="1"/>
  <c r="CV604" i="1"/>
  <c r="CU604" i="1"/>
  <c r="CT604" i="1"/>
  <c r="CS604" i="1"/>
  <c r="CR604" i="1"/>
  <c r="CQ604" i="1"/>
  <c r="CP604" i="1"/>
  <c r="CO604" i="1"/>
  <c r="CN604" i="1"/>
  <c r="CM604" i="1"/>
  <c r="CL604" i="1"/>
  <c r="CK604" i="1"/>
  <c r="CJ604" i="1"/>
  <c r="CI604" i="1"/>
  <c r="CH604" i="1"/>
  <c r="CG604" i="1"/>
  <c r="CF604" i="1"/>
  <c r="CE604" i="1"/>
  <c r="CD604" i="1"/>
  <c r="CC604" i="1"/>
  <c r="CB604" i="1"/>
  <c r="CA604" i="1"/>
  <c r="BZ604" i="1"/>
  <c r="BU604" i="1"/>
  <c r="BT604" i="1"/>
  <c r="BS604" i="1"/>
  <c r="BR604" i="1"/>
  <c r="BQ604" i="1"/>
  <c r="BP604" i="1"/>
  <c r="BO604" i="1"/>
  <c r="BN604" i="1"/>
  <c r="BM604" i="1"/>
  <c r="BL604" i="1"/>
  <c r="BK604" i="1"/>
  <c r="BJ604" i="1"/>
  <c r="BI604" i="1"/>
  <c r="BH604" i="1"/>
  <c r="BG604" i="1"/>
  <c r="BF604" i="1"/>
  <c r="BE604" i="1"/>
  <c r="BD604" i="1"/>
  <c r="BC604" i="1"/>
  <c r="BB604" i="1"/>
  <c r="BA604" i="1"/>
  <c r="AZ604" i="1"/>
  <c r="AY604" i="1"/>
  <c r="AX604" i="1"/>
  <c r="AW604" i="1"/>
  <c r="AV604" i="1"/>
  <c r="AU604" i="1"/>
  <c r="AT604" i="1"/>
  <c r="AS604" i="1"/>
  <c r="AR604" i="1"/>
  <c r="AQ604" i="1"/>
  <c r="AP604" i="1"/>
  <c r="AO604" i="1"/>
  <c r="AN604" i="1"/>
  <c r="AM604" i="1"/>
  <c r="AL604" i="1"/>
  <c r="DA603" i="1"/>
  <c r="CZ603" i="1"/>
  <c r="CY603" i="1"/>
  <c r="CX603" i="1"/>
  <c r="CW603" i="1"/>
  <c r="CV603" i="1"/>
  <c r="CU603" i="1"/>
  <c r="CT603" i="1"/>
  <c r="CS603" i="1"/>
  <c r="CR603" i="1"/>
  <c r="CQ603" i="1"/>
  <c r="CP603" i="1"/>
  <c r="CO603" i="1"/>
  <c r="CN603" i="1"/>
  <c r="CM603" i="1"/>
  <c r="CL603" i="1"/>
  <c r="CK603" i="1"/>
  <c r="CJ603" i="1"/>
  <c r="CI603" i="1"/>
  <c r="CH603" i="1"/>
  <c r="CG603" i="1"/>
  <c r="CF603" i="1"/>
  <c r="CE603" i="1"/>
  <c r="CD603" i="1"/>
  <c r="CC603" i="1"/>
  <c r="CB603" i="1"/>
  <c r="CA603" i="1"/>
  <c r="BZ603" i="1"/>
  <c r="BY603" i="1"/>
  <c r="BX603" i="1"/>
  <c r="BW603" i="1"/>
  <c r="BV603" i="1"/>
  <c r="BU603" i="1"/>
  <c r="BT603" i="1"/>
  <c r="BS603" i="1"/>
  <c r="BR603" i="1"/>
  <c r="BQ603" i="1"/>
  <c r="BP603" i="1"/>
  <c r="BO603" i="1"/>
  <c r="BN603" i="1"/>
  <c r="BM603" i="1"/>
  <c r="BL603" i="1"/>
  <c r="BK603" i="1"/>
  <c r="BJ603" i="1"/>
  <c r="BI603" i="1"/>
  <c r="BH603" i="1"/>
  <c r="BG603" i="1"/>
  <c r="BF603" i="1"/>
  <c r="BE603" i="1"/>
  <c r="BD603" i="1"/>
  <c r="BC603" i="1"/>
  <c r="BB603" i="1"/>
  <c r="BA603" i="1"/>
  <c r="AZ603" i="1"/>
  <c r="AY603" i="1"/>
  <c r="AX603" i="1"/>
  <c r="AW603" i="1"/>
  <c r="AV603" i="1"/>
  <c r="AU603" i="1"/>
  <c r="AT603" i="1"/>
  <c r="AS603" i="1"/>
  <c r="AR603" i="1"/>
  <c r="AQ603" i="1"/>
  <c r="AP603" i="1"/>
  <c r="AI609" i="1"/>
  <c r="CK609" i="1" s="1"/>
  <c r="AH609" i="1"/>
  <c r="CJ609" i="1" s="1"/>
  <c r="AG609" i="1"/>
  <c r="CI609" i="1" s="1"/>
  <c r="AF609" i="1"/>
  <c r="CH609" i="1" s="1"/>
  <c r="AE609" i="1"/>
  <c r="AI608" i="1"/>
  <c r="BY608" i="1" s="1"/>
  <c r="AH608" i="1"/>
  <c r="BX608" i="1" s="1"/>
  <c r="AG608" i="1"/>
  <c r="BW608" i="1" s="1"/>
  <c r="AF608" i="1"/>
  <c r="AE608" i="1"/>
  <c r="AI607" i="1"/>
  <c r="CG607" i="1" s="1"/>
  <c r="AH607" i="1"/>
  <c r="CF607" i="1" s="1"/>
  <c r="AG607" i="1"/>
  <c r="CE607" i="1" s="1"/>
  <c r="AF607" i="1"/>
  <c r="CD607" i="1" s="1"/>
  <c r="AE607" i="1"/>
  <c r="AI606" i="1"/>
  <c r="BY606" i="1" s="1"/>
  <c r="AH606" i="1"/>
  <c r="BX606" i="1" s="1"/>
  <c r="AG606" i="1"/>
  <c r="BW606" i="1" s="1"/>
  <c r="AF606" i="1"/>
  <c r="BV606" i="1" s="1"/>
  <c r="AE606" i="1"/>
  <c r="AI605" i="1"/>
  <c r="CG605" i="1" s="1"/>
  <c r="AH605" i="1"/>
  <c r="CF605" i="1" s="1"/>
  <c r="AG605" i="1"/>
  <c r="CE605" i="1" s="1"/>
  <c r="AF605" i="1"/>
  <c r="CD605" i="1" s="1"/>
  <c r="AE605" i="1"/>
  <c r="AI604" i="1"/>
  <c r="BY604" i="1" s="1"/>
  <c r="AH604" i="1"/>
  <c r="BX604" i="1" s="1"/>
  <c r="AG604" i="1"/>
  <c r="BW604" i="1" s="1"/>
  <c r="AF604" i="1"/>
  <c r="BV604" i="1" s="1"/>
  <c r="AE604" i="1"/>
  <c r="AI603" i="1"/>
  <c r="AO603" i="1" s="1"/>
  <c r="AH603" i="1"/>
  <c r="AN603" i="1" s="1"/>
  <c r="AG603" i="1"/>
  <c r="AM603" i="1" s="1"/>
  <c r="AF603" i="1"/>
  <c r="AL603" i="1" s="1"/>
  <c r="AE603" i="1"/>
  <c r="AI602" i="1"/>
  <c r="CK602" i="1" s="1"/>
  <c r="AH602" i="1"/>
  <c r="CJ602" i="1" s="1"/>
  <c r="AG602" i="1"/>
  <c r="CI602" i="1" s="1"/>
  <c r="AF602" i="1"/>
  <c r="CH602" i="1" s="1"/>
  <c r="AE602" i="1"/>
  <c r="AL602" i="1"/>
  <c r="AP602" i="1"/>
  <c r="AT602" i="1"/>
  <c r="AX602" i="1"/>
  <c r="BB602" i="1"/>
  <c r="BF602" i="1"/>
  <c r="BJ602" i="1"/>
  <c r="BN602" i="1"/>
  <c r="BR602" i="1"/>
  <c r="BV602" i="1"/>
  <c r="BZ602" i="1"/>
  <c r="CD602" i="1"/>
  <c r="CL602" i="1"/>
  <c r="CP602" i="1"/>
  <c r="CT602" i="1"/>
  <c r="CX602" i="1"/>
  <c r="AM602" i="1"/>
  <c r="AQ602" i="1"/>
  <c r="AU602" i="1"/>
  <c r="AY602" i="1"/>
  <c r="BC602" i="1"/>
  <c r="BG602" i="1"/>
  <c r="BK602" i="1"/>
  <c r="BO602" i="1"/>
  <c r="BS602" i="1"/>
  <c r="BW602" i="1"/>
  <c r="CA602" i="1"/>
  <c r="CE602" i="1"/>
  <c r="CM602" i="1"/>
  <c r="CQ602" i="1"/>
  <c r="CU602" i="1"/>
  <c r="CY602" i="1"/>
  <c r="AN602" i="1"/>
  <c r="AR602" i="1"/>
  <c r="AV602" i="1"/>
  <c r="AZ602" i="1"/>
  <c r="BD602" i="1"/>
  <c r="BH602" i="1"/>
  <c r="BL602" i="1"/>
  <c r="BP602" i="1"/>
  <c r="BT602" i="1"/>
  <c r="BX602" i="1"/>
  <c r="CB602" i="1"/>
  <c r="CF602" i="1"/>
  <c r="CN602" i="1"/>
  <c r="CR602" i="1"/>
  <c r="CV602" i="1"/>
  <c r="CZ602" i="1"/>
  <c r="AO602" i="1"/>
  <c r="AS602" i="1"/>
  <c r="AW602" i="1"/>
  <c r="BA602" i="1"/>
  <c r="BE602" i="1"/>
  <c r="BI602" i="1"/>
  <c r="BM602" i="1"/>
  <c r="BQ602" i="1"/>
  <c r="BU602" i="1"/>
  <c r="BY602" i="1"/>
  <c r="CC602" i="1"/>
  <c r="CG602" i="1"/>
  <c r="CO602" i="1"/>
  <c r="CS602" i="1"/>
  <c r="CW602" i="1"/>
  <c r="DA602" i="1"/>
  <c r="AF118" i="1"/>
  <c r="BN118" i="1" s="1"/>
  <c r="AG118" i="1"/>
  <c r="BO118" i="1" s="1"/>
  <c r="AH118" i="1"/>
  <c r="AR118" i="1" s="1"/>
  <c r="AI118" i="1"/>
  <c r="AS118" i="1" s="1"/>
  <c r="AL118" i="1"/>
  <c r="AM118" i="1"/>
  <c r="AN118" i="1"/>
  <c r="AO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AF119" i="1"/>
  <c r="AX119" i="1" s="1"/>
  <c r="AG119" i="1"/>
  <c r="AY119" i="1" s="1"/>
  <c r="AH119" i="1"/>
  <c r="AZ119" i="1" s="1"/>
  <c r="AI119" i="1"/>
  <c r="AL119" i="1"/>
  <c r="AM119" i="1"/>
  <c r="AN119" i="1"/>
  <c r="AO119" i="1"/>
  <c r="AP119" i="1"/>
  <c r="AQ119" i="1"/>
  <c r="AR119" i="1"/>
  <c r="AT119" i="1"/>
  <c r="AU119" i="1"/>
  <c r="AV119" i="1"/>
  <c r="AW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AF120" i="1"/>
  <c r="BB120" i="1" s="1"/>
  <c r="AG120" i="1"/>
  <c r="BC120" i="1" s="1"/>
  <c r="AH120" i="1"/>
  <c r="BD120" i="1" s="1"/>
  <c r="AI120" i="1"/>
  <c r="BE120" i="1" s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AF121" i="1"/>
  <c r="CD121" i="1" s="1"/>
  <c r="AG121" i="1"/>
  <c r="BG121" i="1" s="1"/>
  <c r="AH121" i="1"/>
  <c r="AI121" i="1"/>
  <c r="BI121" i="1" s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AF122" i="1"/>
  <c r="BJ122" i="1" s="1"/>
  <c r="AG122" i="1"/>
  <c r="AM122" i="1" s="1"/>
  <c r="AH122" i="1"/>
  <c r="BL122" i="1" s="1"/>
  <c r="AI122" i="1"/>
  <c r="AO122" i="1" s="1"/>
  <c r="AL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AF123" i="1"/>
  <c r="AP123" i="1" s="1"/>
  <c r="AG123" i="1"/>
  <c r="AQ123" i="1" s="1"/>
  <c r="AH123" i="1"/>
  <c r="AR123" i="1" s="1"/>
  <c r="AI123" i="1"/>
  <c r="BU123" i="1" s="1"/>
  <c r="AL123" i="1"/>
  <c r="AM123" i="1"/>
  <c r="AN123" i="1"/>
  <c r="AO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S123" i="1"/>
  <c r="BT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AF124" i="1"/>
  <c r="BV124" i="1" s="1"/>
  <c r="AG124" i="1"/>
  <c r="BW124" i="1" s="1"/>
  <c r="AH124" i="1"/>
  <c r="AV124" i="1" s="1"/>
  <c r="AI124" i="1"/>
  <c r="AW124" i="1" s="1"/>
  <c r="AL124" i="1"/>
  <c r="AM124" i="1"/>
  <c r="AN124" i="1"/>
  <c r="AO124" i="1"/>
  <c r="AP124" i="1"/>
  <c r="AQ124" i="1"/>
  <c r="AR124" i="1"/>
  <c r="AS124" i="1"/>
  <c r="AT124" i="1"/>
  <c r="AU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AF125" i="1"/>
  <c r="BR125" i="1" s="1"/>
  <c r="AG125" i="1"/>
  <c r="AH125" i="1"/>
  <c r="CN125" i="1" s="1"/>
  <c r="AI125" i="1"/>
  <c r="CO125" i="1" s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AF126" i="1"/>
  <c r="AP126" i="1" s="1"/>
  <c r="AG126" i="1"/>
  <c r="AQ126" i="1" s="1"/>
  <c r="AH126" i="1"/>
  <c r="BT126" i="1" s="1"/>
  <c r="AI126" i="1"/>
  <c r="BU126" i="1" s="1"/>
  <c r="AL126" i="1"/>
  <c r="AM126" i="1"/>
  <c r="AN126" i="1"/>
  <c r="AO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AF127" i="1"/>
  <c r="BV127" i="1" s="1"/>
  <c r="AG127" i="1"/>
  <c r="BW127" i="1" s="1"/>
  <c r="AH127" i="1"/>
  <c r="BX127" i="1" s="1"/>
  <c r="AI127" i="1"/>
  <c r="BY127" i="1" s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Q127" i="1"/>
  <c r="BR127" i="1"/>
  <c r="BS127" i="1"/>
  <c r="BT127" i="1"/>
  <c r="BU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AF128" i="1"/>
  <c r="BV128" i="1" s="1"/>
  <c r="AG128" i="1"/>
  <c r="BW128" i="1" s="1"/>
  <c r="AH128" i="1"/>
  <c r="BX128" i="1" s="1"/>
  <c r="AI128" i="1"/>
  <c r="BY128" i="1" s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S128" i="1"/>
  <c r="BT128" i="1"/>
  <c r="BU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AF129" i="1"/>
  <c r="BV129" i="1" s="1"/>
  <c r="AG129" i="1"/>
  <c r="BG129" i="1" s="1"/>
  <c r="AH129" i="1"/>
  <c r="BH129" i="1" s="1"/>
  <c r="AI129" i="1"/>
  <c r="BI129" i="1" s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AF130" i="1"/>
  <c r="CH130" i="1" s="1"/>
  <c r="AG130" i="1"/>
  <c r="BW130" i="1" s="1"/>
  <c r="AH130" i="1"/>
  <c r="CJ130" i="1" s="1"/>
  <c r="AI130" i="1"/>
  <c r="CK130" i="1" s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Z130" i="1"/>
  <c r="CA130" i="1"/>
  <c r="CB130" i="1"/>
  <c r="CC130" i="1"/>
  <c r="CD130" i="1"/>
  <c r="CE130" i="1"/>
  <c r="CF130" i="1"/>
  <c r="CG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AF131" i="1"/>
  <c r="CT131" i="1" s="1"/>
  <c r="AG131" i="1"/>
  <c r="CU131" i="1" s="1"/>
  <c r="AH131" i="1"/>
  <c r="CV131" i="1" s="1"/>
  <c r="AI131" i="1"/>
  <c r="CS131" i="1" s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W131" i="1"/>
  <c r="CX131" i="1"/>
  <c r="CY131" i="1"/>
  <c r="CZ131" i="1"/>
  <c r="DA131" i="1"/>
  <c r="AF132" i="1"/>
  <c r="AG132" i="1"/>
  <c r="AM132" i="1" s="1"/>
  <c r="AH132" i="1"/>
  <c r="AN132" i="1" s="1"/>
  <c r="AI132" i="1"/>
  <c r="DA132" i="1" s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AF133" i="1"/>
  <c r="AP133" i="1" s="1"/>
  <c r="AG133" i="1"/>
  <c r="AQ133" i="1" s="1"/>
  <c r="AH133" i="1"/>
  <c r="AR133" i="1" s="1"/>
  <c r="AI133" i="1"/>
  <c r="AS133" i="1" s="1"/>
  <c r="AL133" i="1"/>
  <c r="AM133" i="1"/>
  <c r="AN133" i="1"/>
  <c r="AO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AF134" i="1"/>
  <c r="AP134" i="1" s="1"/>
  <c r="AG134" i="1"/>
  <c r="AQ134" i="1" s="1"/>
  <c r="AH134" i="1"/>
  <c r="AR134" i="1" s="1"/>
  <c r="AI134" i="1"/>
  <c r="AS134" i="1" s="1"/>
  <c r="AL134" i="1"/>
  <c r="AM134" i="1"/>
  <c r="AN134" i="1"/>
  <c r="AO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AF135" i="1"/>
  <c r="CL135" i="1" s="1"/>
  <c r="AG135" i="1"/>
  <c r="CM135" i="1" s="1"/>
  <c r="AH135" i="1"/>
  <c r="BD135" i="1" s="1"/>
  <c r="AI135" i="1"/>
  <c r="CO135" i="1" s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AF136" i="1"/>
  <c r="CH136" i="1" s="1"/>
  <c r="AG136" i="1"/>
  <c r="AM136" i="1" s="1"/>
  <c r="AH136" i="1"/>
  <c r="CJ136" i="1" s="1"/>
  <c r="AI136" i="1"/>
  <c r="CK136" i="1" s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AF137" i="1"/>
  <c r="BN137" i="1" s="1"/>
  <c r="AG137" i="1"/>
  <c r="CU137" i="1" s="1"/>
  <c r="AH137" i="1"/>
  <c r="CV137" i="1" s="1"/>
  <c r="AI137" i="1"/>
  <c r="CW137" i="1" s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X137" i="1"/>
  <c r="CY137" i="1"/>
  <c r="CZ137" i="1"/>
  <c r="DA137" i="1"/>
  <c r="AF138" i="1"/>
  <c r="CP138" i="1" s="1"/>
  <c r="AG138" i="1"/>
  <c r="CQ138" i="1" s="1"/>
  <c r="AH138" i="1"/>
  <c r="CR138" i="1" s="1"/>
  <c r="AI138" i="1"/>
  <c r="CS138" i="1" s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T138" i="1"/>
  <c r="CU138" i="1"/>
  <c r="CV138" i="1"/>
  <c r="CW138" i="1"/>
  <c r="CX138" i="1"/>
  <c r="CY138" i="1"/>
  <c r="CZ138" i="1"/>
  <c r="DA138" i="1"/>
  <c r="AF139" i="1"/>
  <c r="BF139" i="1" s="1"/>
  <c r="AG139" i="1"/>
  <c r="BG139" i="1" s="1"/>
  <c r="AH139" i="1"/>
  <c r="BH139" i="1" s="1"/>
  <c r="AI139" i="1"/>
  <c r="DA139" i="1" s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AF140" i="1"/>
  <c r="CL140" i="1" s="1"/>
  <c r="AG140" i="1"/>
  <c r="BC140" i="1" s="1"/>
  <c r="AH140" i="1"/>
  <c r="BD140" i="1" s="1"/>
  <c r="AI140" i="1"/>
  <c r="CO140" i="1" s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M140" i="1"/>
  <c r="CN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AF141" i="1"/>
  <c r="CH141" i="1" s="1"/>
  <c r="AG141" i="1"/>
  <c r="CM141" i="1" s="1"/>
  <c r="AH141" i="1"/>
  <c r="CN141" i="1" s="1"/>
  <c r="AI141" i="1"/>
  <c r="CO141" i="1" s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J141" i="1"/>
  <c r="CK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AF142" i="1"/>
  <c r="CT142" i="1" s="1"/>
  <c r="AG142" i="1"/>
  <c r="CU142" i="1" s="1"/>
  <c r="AH142" i="1"/>
  <c r="CV142" i="1" s="1"/>
  <c r="AI142" i="1"/>
  <c r="CS142" i="1" s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W142" i="1"/>
  <c r="CX142" i="1"/>
  <c r="CY142" i="1"/>
  <c r="CZ142" i="1"/>
  <c r="DA142" i="1"/>
  <c r="AF143" i="1"/>
  <c r="CX143" i="1" s="1"/>
  <c r="AG143" i="1"/>
  <c r="CQ143" i="1" s="1"/>
  <c r="AH143" i="1"/>
  <c r="CR143" i="1" s="1"/>
  <c r="AI143" i="1"/>
  <c r="CS143" i="1" s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T143" i="1"/>
  <c r="CU143" i="1"/>
  <c r="CV143" i="1"/>
  <c r="CW143" i="1"/>
  <c r="CY143" i="1"/>
  <c r="AF144" i="1"/>
  <c r="AP144" i="1" s="1"/>
  <c r="AG144" i="1"/>
  <c r="AQ144" i="1" s="1"/>
  <c r="AH144" i="1"/>
  <c r="AR144" i="1" s="1"/>
  <c r="AI144" i="1"/>
  <c r="AS144" i="1" s="1"/>
  <c r="AL144" i="1"/>
  <c r="AM144" i="1"/>
  <c r="AN144" i="1"/>
  <c r="AO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Y144" i="1"/>
  <c r="CZ144" i="1"/>
  <c r="DA144" i="1"/>
  <c r="AF145" i="1"/>
  <c r="BN145" i="1" s="1"/>
  <c r="AG145" i="1"/>
  <c r="BO145" i="1" s="1"/>
  <c r="AH145" i="1"/>
  <c r="BP145" i="1" s="1"/>
  <c r="AI145" i="1"/>
  <c r="BQ145" i="1" s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AF146" i="1"/>
  <c r="CP146" i="1" s="1"/>
  <c r="AG146" i="1"/>
  <c r="CQ146" i="1" s="1"/>
  <c r="AH146" i="1"/>
  <c r="CR146" i="1" s="1"/>
  <c r="AI146" i="1"/>
  <c r="CS146" i="1" s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T146" i="1"/>
  <c r="CU146" i="1"/>
  <c r="CV146" i="1"/>
  <c r="CW146" i="1"/>
  <c r="AF147" i="1"/>
  <c r="BB147" i="1" s="1"/>
  <c r="AG147" i="1"/>
  <c r="BC147" i="1" s="1"/>
  <c r="AH147" i="1"/>
  <c r="BD147" i="1" s="1"/>
  <c r="AI147" i="1"/>
  <c r="BE147" i="1" s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AF148" i="1"/>
  <c r="CH148" i="1" s="1"/>
  <c r="AG148" i="1"/>
  <c r="AH148" i="1"/>
  <c r="CJ148" i="1" s="1"/>
  <c r="AI148" i="1"/>
  <c r="BU148" i="1" s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AF149" i="1"/>
  <c r="AG149" i="1"/>
  <c r="CQ149" i="1" s="1"/>
  <c r="AH149" i="1"/>
  <c r="CF149" i="1" s="1"/>
  <c r="AI149" i="1"/>
  <c r="CG149" i="1" s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H149" i="1"/>
  <c r="CI149" i="1"/>
  <c r="CJ149" i="1"/>
  <c r="CK149" i="1"/>
  <c r="CL149" i="1"/>
  <c r="CM149" i="1"/>
  <c r="CN149" i="1"/>
  <c r="CO149" i="1"/>
  <c r="CT149" i="1"/>
  <c r="CU149" i="1"/>
  <c r="CV149" i="1"/>
  <c r="CW149" i="1"/>
  <c r="CX149" i="1"/>
  <c r="CY149" i="1"/>
  <c r="CZ149" i="1"/>
  <c r="DA149" i="1"/>
  <c r="AF150" i="1"/>
  <c r="AG150" i="1"/>
  <c r="CU150" i="1" s="1"/>
  <c r="AH150" i="1"/>
  <c r="CV150" i="1" s="1"/>
  <c r="AI150" i="1"/>
  <c r="CW150" i="1" s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X150" i="1"/>
  <c r="CY150" i="1"/>
  <c r="CZ150" i="1"/>
  <c r="DA150" i="1"/>
  <c r="AF151" i="1"/>
  <c r="CL151" i="1" s="1"/>
  <c r="AG151" i="1"/>
  <c r="CM151" i="1" s="1"/>
  <c r="AH151" i="1"/>
  <c r="CN151" i="1" s="1"/>
  <c r="AI151" i="1"/>
  <c r="CO151" i="1" s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AF152" i="1"/>
  <c r="AL152" i="1" s="1"/>
  <c r="AG152" i="1"/>
  <c r="BS152" i="1" s="1"/>
  <c r="AH152" i="1"/>
  <c r="AN152" i="1" s="1"/>
  <c r="AI152" i="1"/>
  <c r="BU152" i="1" s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T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AF153" i="1"/>
  <c r="BV153" i="1" s="1"/>
  <c r="AG153" i="1"/>
  <c r="BW153" i="1" s="1"/>
  <c r="AH153" i="1"/>
  <c r="AR153" i="1" s="1"/>
  <c r="AI153" i="1"/>
  <c r="AS153" i="1" s="1"/>
  <c r="AL153" i="1"/>
  <c r="AM153" i="1"/>
  <c r="AN153" i="1"/>
  <c r="AO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AF154" i="1"/>
  <c r="BN154" i="1" s="1"/>
  <c r="AG154" i="1"/>
  <c r="BO154" i="1" s="1"/>
  <c r="AH154" i="1"/>
  <c r="AI154" i="1"/>
  <c r="BA154" i="1" s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AF155" i="1"/>
  <c r="AT155" i="1" s="1"/>
  <c r="AG155" i="1"/>
  <c r="AU155" i="1" s="1"/>
  <c r="AH155" i="1"/>
  <c r="CJ155" i="1" s="1"/>
  <c r="AI155" i="1"/>
  <c r="AW155" i="1" s="1"/>
  <c r="AL155" i="1"/>
  <c r="AM155" i="1"/>
  <c r="AN155" i="1"/>
  <c r="AO155" i="1"/>
  <c r="AP155" i="1"/>
  <c r="AQ155" i="1"/>
  <c r="AR155" i="1"/>
  <c r="AS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I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AF156" i="1"/>
  <c r="BZ156" i="1" s="1"/>
  <c r="AG156" i="1"/>
  <c r="CA156" i="1" s="1"/>
  <c r="AH156" i="1"/>
  <c r="CZ156" i="1" s="1"/>
  <c r="AI156" i="1"/>
  <c r="DA156" i="1" s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AF157" i="1"/>
  <c r="CD157" i="1" s="1"/>
  <c r="AG157" i="1"/>
  <c r="CE157" i="1" s="1"/>
  <c r="AH157" i="1"/>
  <c r="CF157" i="1" s="1"/>
  <c r="AI157" i="1"/>
  <c r="AS157" i="1" s="1"/>
  <c r="AL157" i="1"/>
  <c r="AM157" i="1"/>
  <c r="AN157" i="1"/>
  <c r="AO157" i="1"/>
  <c r="AP157" i="1"/>
  <c r="AR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AF158" i="1"/>
  <c r="AT158" i="1" s="1"/>
  <c r="AG158" i="1"/>
  <c r="BC158" i="1" s="1"/>
  <c r="AH158" i="1"/>
  <c r="AV158" i="1" s="1"/>
  <c r="AI158" i="1"/>
  <c r="AW158" i="1" s="1"/>
  <c r="AL158" i="1"/>
  <c r="AM158" i="1"/>
  <c r="AN158" i="1"/>
  <c r="AO158" i="1"/>
  <c r="AP158" i="1"/>
  <c r="AQ158" i="1"/>
  <c r="AR158" i="1"/>
  <c r="AS158" i="1"/>
  <c r="AX158" i="1"/>
  <c r="AY158" i="1"/>
  <c r="AZ158" i="1"/>
  <c r="BA158" i="1"/>
  <c r="BB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AF159" i="1"/>
  <c r="CP159" i="1" s="1"/>
  <c r="AG159" i="1"/>
  <c r="BK159" i="1" s="1"/>
  <c r="AH159" i="1"/>
  <c r="BL159" i="1" s="1"/>
  <c r="AI159" i="1"/>
  <c r="BM159" i="1" s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T159" i="1"/>
  <c r="CU159" i="1"/>
  <c r="CV159" i="1"/>
  <c r="CW159" i="1"/>
  <c r="CX159" i="1"/>
  <c r="CY159" i="1"/>
  <c r="CZ159" i="1"/>
  <c r="DA159" i="1"/>
  <c r="AF160" i="1"/>
  <c r="BN160" i="1" s="1"/>
  <c r="AG160" i="1"/>
  <c r="BO160" i="1" s="1"/>
  <c r="AH160" i="1"/>
  <c r="BP160" i="1" s="1"/>
  <c r="AI160" i="1"/>
  <c r="BQ160" i="1" s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AF161" i="1"/>
  <c r="CH161" i="1" s="1"/>
  <c r="AG161" i="1"/>
  <c r="BS161" i="1" s="1"/>
  <c r="AH161" i="1"/>
  <c r="BT161" i="1" s="1"/>
  <c r="AI161" i="1"/>
  <c r="BU161" i="1" s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AF162" i="1"/>
  <c r="AG162" i="1"/>
  <c r="CE162" i="1" s="1"/>
  <c r="AH162" i="1"/>
  <c r="CF162" i="1" s="1"/>
  <c r="AI162" i="1"/>
  <c r="CW162" i="1" s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X162" i="1"/>
  <c r="CY162" i="1"/>
  <c r="CZ162" i="1"/>
  <c r="DA162" i="1"/>
  <c r="AF163" i="1"/>
  <c r="CL163" i="1" s="1"/>
  <c r="AG163" i="1"/>
  <c r="CM163" i="1" s="1"/>
  <c r="AH163" i="1"/>
  <c r="CN163" i="1" s="1"/>
  <c r="AI163" i="1"/>
  <c r="CO163" i="1" s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AF164" i="1"/>
  <c r="CD164" i="1" s="1"/>
  <c r="AG164" i="1"/>
  <c r="CA164" i="1" s="1"/>
  <c r="AH164" i="1"/>
  <c r="CB164" i="1" s="1"/>
  <c r="AI164" i="1"/>
  <c r="CC164" i="1" s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AF165" i="1"/>
  <c r="AP165" i="1" s="1"/>
  <c r="AG165" i="1"/>
  <c r="CI165" i="1" s="1"/>
  <c r="AH165" i="1"/>
  <c r="CJ165" i="1" s="1"/>
  <c r="AI165" i="1"/>
  <c r="AS165" i="1" s="1"/>
  <c r="AL165" i="1"/>
  <c r="AM165" i="1"/>
  <c r="AN165" i="1"/>
  <c r="AO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AF166" i="1"/>
  <c r="CT166" i="1" s="1"/>
  <c r="AG166" i="1"/>
  <c r="CU166" i="1" s="1"/>
  <c r="AH166" i="1"/>
  <c r="BL166" i="1" s="1"/>
  <c r="AI166" i="1"/>
  <c r="BM166" i="1" s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V166" i="1"/>
  <c r="CW166" i="1"/>
  <c r="CX166" i="1"/>
  <c r="CY166" i="1"/>
  <c r="CZ166" i="1"/>
  <c r="DA166" i="1"/>
  <c r="AF167" i="1"/>
  <c r="BR167" i="1" s="1"/>
  <c r="AG167" i="1"/>
  <c r="BS167" i="1" s="1"/>
  <c r="AH167" i="1"/>
  <c r="BT167" i="1" s="1"/>
  <c r="AI167" i="1"/>
  <c r="BU167" i="1" s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T167" i="1"/>
  <c r="CU167" i="1"/>
  <c r="CV167" i="1"/>
  <c r="CW167" i="1"/>
  <c r="CX167" i="1"/>
  <c r="CY167" i="1"/>
  <c r="CZ167" i="1"/>
  <c r="DA167" i="1"/>
  <c r="AF168" i="1"/>
  <c r="CD168" i="1" s="1"/>
  <c r="AG168" i="1"/>
  <c r="AM168" i="1" s="1"/>
  <c r="AH168" i="1"/>
  <c r="CF168" i="1" s="1"/>
  <c r="AI168" i="1"/>
  <c r="AO168" i="1" s="1"/>
  <c r="AN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AF169" i="1"/>
  <c r="AP169" i="1" s="1"/>
  <c r="AG169" i="1"/>
  <c r="AQ169" i="1" s="1"/>
  <c r="AH169" i="1"/>
  <c r="AR169" i="1" s="1"/>
  <c r="AI169" i="1"/>
  <c r="AS169" i="1" s="1"/>
  <c r="AL169" i="1"/>
  <c r="AM169" i="1"/>
  <c r="AN169" i="1"/>
  <c r="AO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AF170" i="1"/>
  <c r="CD170" i="1" s="1"/>
  <c r="AG170" i="1"/>
  <c r="BC170" i="1" s="1"/>
  <c r="AH170" i="1"/>
  <c r="CF170" i="1" s="1"/>
  <c r="AI170" i="1"/>
  <c r="CG170" i="1" s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AF171" i="1"/>
  <c r="BN171" i="1" s="1"/>
  <c r="AG171" i="1"/>
  <c r="BO171" i="1" s="1"/>
  <c r="AH171" i="1"/>
  <c r="BP171" i="1" s="1"/>
  <c r="AI171" i="1"/>
  <c r="BQ171" i="1" s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F171" i="1"/>
  <c r="BG171" i="1"/>
  <c r="BH171" i="1"/>
  <c r="BI171" i="1"/>
  <c r="BJ171" i="1"/>
  <c r="BK171" i="1"/>
  <c r="BL171" i="1"/>
  <c r="BM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AF172" i="1"/>
  <c r="BV172" i="1" s="1"/>
  <c r="AG172" i="1"/>
  <c r="BK172" i="1" s="1"/>
  <c r="AH172" i="1"/>
  <c r="BL172" i="1" s="1"/>
  <c r="AI172" i="1"/>
  <c r="BY172" i="1" s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N172" i="1"/>
  <c r="BO172" i="1"/>
  <c r="BP172" i="1"/>
  <c r="BQ172" i="1"/>
  <c r="BR172" i="1"/>
  <c r="BS172" i="1"/>
  <c r="BT172" i="1"/>
  <c r="BU172" i="1"/>
  <c r="BW172" i="1"/>
  <c r="BX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AF173" i="1"/>
  <c r="BR173" i="1" s="1"/>
  <c r="AG173" i="1"/>
  <c r="BS173" i="1" s="1"/>
  <c r="AH173" i="1"/>
  <c r="CB173" i="1" s="1"/>
  <c r="AI173" i="1"/>
  <c r="BU173" i="1" s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V173" i="1"/>
  <c r="BW173" i="1"/>
  <c r="BX173" i="1"/>
  <c r="BY173" i="1"/>
  <c r="BZ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AF174" i="1"/>
  <c r="BV174" i="1" s="1"/>
  <c r="AG174" i="1"/>
  <c r="AM174" i="1" s="1"/>
  <c r="AH174" i="1"/>
  <c r="BX174" i="1" s="1"/>
  <c r="AI174" i="1"/>
  <c r="BY174" i="1" s="1"/>
  <c r="AL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AF175" i="1"/>
  <c r="CH175" i="1" s="1"/>
  <c r="AG175" i="1"/>
  <c r="AU175" i="1" s="1"/>
  <c r="AH175" i="1"/>
  <c r="AV175" i="1" s="1"/>
  <c r="AI175" i="1"/>
  <c r="AW175" i="1" s="1"/>
  <c r="AL175" i="1"/>
  <c r="AM175" i="1"/>
  <c r="AN175" i="1"/>
  <c r="AO175" i="1"/>
  <c r="AP175" i="1"/>
  <c r="AQ175" i="1"/>
  <c r="AR175" i="1"/>
  <c r="AS175" i="1"/>
  <c r="AT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I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AF176" i="1"/>
  <c r="CP176" i="1" s="1"/>
  <c r="AG176" i="1"/>
  <c r="AY176" i="1" s="1"/>
  <c r="AH176" i="1"/>
  <c r="AZ176" i="1" s="1"/>
  <c r="AI176" i="1"/>
  <c r="BA176" i="1" s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T176" i="1"/>
  <c r="CU176" i="1"/>
  <c r="CV176" i="1"/>
  <c r="CW176" i="1"/>
  <c r="CX176" i="1"/>
  <c r="CY176" i="1"/>
  <c r="CZ176" i="1"/>
  <c r="DA176" i="1"/>
  <c r="AF177" i="1"/>
  <c r="BF177" i="1" s="1"/>
  <c r="AG177" i="1"/>
  <c r="CU177" i="1" s="1"/>
  <c r="AH177" i="1"/>
  <c r="CV177" i="1" s="1"/>
  <c r="AI177" i="1"/>
  <c r="CW177" i="1" s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X177" i="1"/>
  <c r="CY177" i="1"/>
  <c r="CZ177" i="1"/>
  <c r="DA177" i="1"/>
  <c r="AF178" i="1"/>
  <c r="AG178" i="1"/>
  <c r="CM178" i="1" s="1"/>
  <c r="AH178" i="1"/>
  <c r="CN178" i="1" s="1"/>
  <c r="AI178" i="1"/>
  <c r="CO178" i="1" s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AF179" i="1"/>
  <c r="AP179" i="1" s="1"/>
  <c r="AG179" i="1"/>
  <c r="AQ179" i="1" s="1"/>
  <c r="AH179" i="1"/>
  <c r="AR179" i="1" s="1"/>
  <c r="AI179" i="1"/>
  <c r="AS179" i="1" s="1"/>
  <c r="AL179" i="1"/>
  <c r="AM179" i="1"/>
  <c r="AN179" i="1"/>
  <c r="AO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I309" i="1"/>
  <c r="I730" i="1" s="1"/>
  <c r="AF180" i="1"/>
  <c r="BF180" i="1" s="1"/>
  <c r="AG180" i="1"/>
  <c r="BG180" i="1" s="1"/>
  <c r="AH180" i="1"/>
  <c r="BT180" i="1" s="1"/>
  <c r="AI180" i="1"/>
  <c r="BI180" i="1" s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J180" i="1"/>
  <c r="BK180" i="1"/>
  <c r="BL180" i="1"/>
  <c r="BM180" i="1"/>
  <c r="BN180" i="1"/>
  <c r="BO180" i="1"/>
  <c r="BP180" i="1"/>
  <c r="BQ180" i="1"/>
  <c r="BR180" i="1"/>
  <c r="BS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AF181" i="1"/>
  <c r="BN181" i="1" s="1"/>
  <c r="AG181" i="1"/>
  <c r="CE181" i="1" s="1"/>
  <c r="AH181" i="1"/>
  <c r="CF181" i="1" s="1"/>
  <c r="AI181" i="1"/>
  <c r="CG181" i="1" s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AF182" i="1"/>
  <c r="CL182" i="1" s="1"/>
  <c r="AG182" i="1"/>
  <c r="BS182" i="1" s="1"/>
  <c r="AH182" i="1"/>
  <c r="BT182" i="1" s="1"/>
  <c r="AI182" i="1"/>
  <c r="BU182" i="1" s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AF183" i="1"/>
  <c r="CD183" i="1" s="1"/>
  <c r="AH183" i="1"/>
  <c r="CF183" i="1" s="1"/>
  <c r="AI183" i="1"/>
  <c r="CG183" i="1" s="1"/>
  <c r="AL183" i="1"/>
  <c r="AM183" i="1"/>
  <c r="AN183" i="1"/>
  <c r="AO183" i="1"/>
  <c r="AP183" i="1"/>
  <c r="AQ183" i="1"/>
  <c r="AR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AF184" i="1"/>
  <c r="BJ184" i="1" s="1"/>
  <c r="AG184" i="1"/>
  <c r="BK184" i="1" s="1"/>
  <c r="AH184" i="1"/>
  <c r="BL184" i="1" s="1"/>
  <c r="AI184" i="1"/>
  <c r="BM184" i="1" s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AF185" i="1"/>
  <c r="BN185" i="1" s="1"/>
  <c r="AG185" i="1"/>
  <c r="BO185" i="1" s="1"/>
  <c r="AH185" i="1"/>
  <c r="CR185" i="1" s="1"/>
  <c r="AI185" i="1"/>
  <c r="CS185" i="1" s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T185" i="1"/>
  <c r="CU185" i="1"/>
  <c r="CV185" i="1"/>
  <c r="CW185" i="1"/>
  <c r="CX185" i="1"/>
  <c r="CY185" i="1"/>
  <c r="CZ185" i="1"/>
  <c r="DA185" i="1"/>
  <c r="AF186" i="1"/>
  <c r="BZ186" i="1" s="1"/>
  <c r="AG186" i="1"/>
  <c r="BS186" i="1" s="1"/>
  <c r="AH186" i="1"/>
  <c r="BT186" i="1" s="1"/>
  <c r="AI186" i="1"/>
  <c r="CC186" i="1" s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V186" i="1"/>
  <c r="BW186" i="1"/>
  <c r="BX186" i="1"/>
  <c r="BY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AF187" i="1"/>
  <c r="BV187" i="1" s="1"/>
  <c r="AG187" i="1"/>
  <c r="BW187" i="1" s="1"/>
  <c r="AH187" i="1"/>
  <c r="BX187" i="1" s="1"/>
  <c r="AI187" i="1"/>
  <c r="BY187" i="1" s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Z187" i="1"/>
  <c r="CA187" i="1"/>
  <c r="CB187" i="1"/>
  <c r="CC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AF188" i="1"/>
  <c r="CD188" i="1" s="1"/>
  <c r="AG188" i="1"/>
  <c r="CU188" i="1" s="1"/>
  <c r="AH188" i="1"/>
  <c r="CV188" i="1" s="1"/>
  <c r="AI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X188" i="1"/>
  <c r="CY188" i="1"/>
  <c r="CZ188" i="1"/>
  <c r="DA188" i="1"/>
  <c r="AF189" i="1"/>
  <c r="AP189" i="1" s="1"/>
  <c r="AG189" i="1"/>
  <c r="AQ189" i="1" s="1"/>
  <c r="AH189" i="1"/>
  <c r="AR189" i="1" s="1"/>
  <c r="AI189" i="1"/>
  <c r="BQ189" i="1" s="1"/>
  <c r="AL189" i="1"/>
  <c r="AM189" i="1"/>
  <c r="AN189" i="1"/>
  <c r="AO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AF190" i="1"/>
  <c r="AG190" i="1"/>
  <c r="AH190" i="1"/>
  <c r="CJ190" i="1" s="1"/>
  <c r="AI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I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AF191" i="1"/>
  <c r="CD191" i="1" s="1"/>
  <c r="AG191" i="1"/>
  <c r="CE191" i="1" s="1"/>
  <c r="AH191" i="1"/>
  <c r="CZ191" i="1" s="1"/>
  <c r="AI191" i="1"/>
  <c r="DA191" i="1" s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AF192" i="1"/>
  <c r="AL192" i="1" s="1"/>
  <c r="AG192" i="1"/>
  <c r="AM192" i="1" s="1"/>
  <c r="AH192" i="1"/>
  <c r="CV192" i="1" s="1"/>
  <c r="AI192" i="1"/>
  <c r="CW192" i="1" s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X192" i="1"/>
  <c r="CY192" i="1"/>
  <c r="CZ192" i="1"/>
  <c r="DA192" i="1"/>
  <c r="AF193" i="1"/>
  <c r="BZ193" i="1" s="1"/>
  <c r="AG193" i="1"/>
  <c r="CA193" i="1" s="1"/>
  <c r="AH193" i="1"/>
  <c r="AZ193" i="1" s="1"/>
  <c r="AI193" i="1"/>
  <c r="BA193" i="1" s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AF194" i="1"/>
  <c r="AG194" i="1"/>
  <c r="AH194" i="1"/>
  <c r="CN194" i="1" s="1"/>
  <c r="AI194" i="1"/>
  <c r="CO194" i="1" s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AF195" i="1"/>
  <c r="AG195" i="1"/>
  <c r="CY195" i="1" s="1"/>
  <c r="AH195" i="1"/>
  <c r="CZ195" i="1" s="1"/>
  <c r="AI195" i="1"/>
  <c r="DA195" i="1" s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AF196" i="1"/>
  <c r="CL196" i="1" s="1"/>
  <c r="AG196" i="1"/>
  <c r="AM196" i="1" s="1"/>
  <c r="AH196" i="1"/>
  <c r="AN196" i="1" s="1"/>
  <c r="AI196" i="1"/>
  <c r="AO196" i="1" s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AF197" i="1"/>
  <c r="AT197" i="1" s="1"/>
  <c r="AG197" i="1"/>
  <c r="AQ197" i="1" s="1"/>
  <c r="AH197" i="1"/>
  <c r="AR197" i="1" s="1"/>
  <c r="AI197" i="1"/>
  <c r="AS197" i="1" s="1"/>
  <c r="AL197" i="1"/>
  <c r="AM197" i="1"/>
  <c r="AN197" i="1"/>
  <c r="AO197" i="1"/>
  <c r="AP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AF198" i="1"/>
  <c r="BN198" i="1" s="1"/>
  <c r="AG198" i="1"/>
  <c r="BO198" i="1" s="1"/>
  <c r="AH198" i="1"/>
  <c r="BP198" i="1" s="1"/>
  <c r="AI198" i="1"/>
  <c r="BE198" i="1" s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F198" i="1"/>
  <c r="BG198" i="1"/>
  <c r="BH198" i="1"/>
  <c r="BI198" i="1"/>
  <c r="BJ198" i="1"/>
  <c r="BK198" i="1"/>
  <c r="BL198" i="1"/>
  <c r="BM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AF199" i="1"/>
  <c r="BR199" i="1" s="1"/>
  <c r="AG199" i="1"/>
  <c r="BS199" i="1" s="1"/>
  <c r="AH199" i="1"/>
  <c r="BL199" i="1" s="1"/>
  <c r="AI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M199" i="1"/>
  <c r="BN199" i="1"/>
  <c r="BO199" i="1"/>
  <c r="BP199" i="1"/>
  <c r="BQ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AF200" i="1"/>
  <c r="BV200" i="1" s="1"/>
  <c r="AG200" i="1"/>
  <c r="BW200" i="1" s="1"/>
  <c r="AH200" i="1"/>
  <c r="BX200" i="1" s="1"/>
  <c r="AI200" i="1"/>
  <c r="BY200" i="1" s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AF201" i="1"/>
  <c r="BF201" i="1" s="1"/>
  <c r="AG201" i="1"/>
  <c r="BG201" i="1" s="1"/>
  <c r="AH201" i="1"/>
  <c r="CR201" i="1" s="1"/>
  <c r="AI201" i="1"/>
  <c r="CS201" i="1" s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T201" i="1"/>
  <c r="CU201" i="1"/>
  <c r="CV201" i="1"/>
  <c r="CW201" i="1"/>
  <c r="CX201" i="1"/>
  <c r="CY201" i="1"/>
  <c r="CZ201" i="1"/>
  <c r="DA201" i="1"/>
  <c r="AF202" i="1"/>
  <c r="CX202" i="1" s="1"/>
  <c r="AG202" i="1"/>
  <c r="CI202" i="1" s="1"/>
  <c r="AH202" i="1"/>
  <c r="CJ202" i="1" s="1"/>
  <c r="AI202" i="1"/>
  <c r="DA202" i="1" s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AF203" i="1"/>
  <c r="CP203" i="1" s="1"/>
  <c r="AG203" i="1"/>
  <c r="CQ203" i="1" s="1"/>
  <c r="AH203" i="1"/>
  <c r="CR203" i="1" s="1"/>
  <c r="AI203" i="1"/>
  <c r="CS203" i="1" s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T203" i="1"/>
  <c r="CU203" i="1"/>
  <c r="CV203" i="1"/>
  <c r="CW203" i="1"/>
  <c r="CX203" i="1"/>
  <c r="CY203" i="1"/>
  <c r="CZ203" i="1"/>
  <c r="DA203" i="1"/>
  <c r="AF204" i="1"/>
  <c r="CT204" i="1" s="1"/>
  <c r="AG204" i="1"/>
  <c r="BK204" i="1" s="1"/>
  <c r="AH204" i="1"/>
  <c r="BL204" i="1" s="1"/>
  <c r="AI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U204" i="1"/>
  <c r="CV204" i="1"/>
  <c r="CW204" i="1"/>
  <c r="CX204" i="1"/>
  <c r="CY204" i="1"/>
  <c r="CZ204" i="1"/>
  <c r="DA204" i="1"/>
  <c r="AF205" i="1"/>
  <c r="AG205" i="1"/>
  <c r="AH205" i="1"/>
  <c r="AI205" i="1"/>
  <c r="CG205" i="1" s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AF206" i="1"/>
  <c r="CL206" i="1" s="1"/>
  <c r="AG206" i="1"/>
  <c r="CM206" i="1" s="1"/>
  <c r="AH206" i="1"/>
  <c r="CN206" i="1" s="1"/>
  <c r="AI206" i="1"/>
  <c r="CS206" i="1" s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O206" i="1"/>
  <c r="CT206" i="1"/>
  <c r="CU206" i="1"/>
  <c r="CV206" i="1"/>
  <c r="CW206" i="1"/>
  <c r="CX206" i="1"/>
  <c r="CY206" i="1"/>
  <c r="CZ206" i="1"/>
  <c r="DA206" i="1"/>
  <c r="AF207" i="1"/>
  <c r="CX207" i="1" s="1"/>
  <c r="AG207" i="1"/>
  <c r="CY207" i="1" s="1"/>
  <c r="AH207" i="1"/>
  <c r="AV207" i="1" s="1"/>
  <c r="AI207" i="1"/>
  <c r="AW207" i="1" s="1"/>
  <c r="AL207" i="1"/>
  <c r="AM207" i="1"/>
  <c r="AN207" i="1"/>
  <c r="AO207" i="1"/>
  <c r="AP207" i="1"/>
  <c r="AQ207" i="1"/>
  <c r="AR207" i="1"/>
  <c r="AS207" i="1"/>
  <c r="AT207" i="1"/>
  <c r="AU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Z207" i="1"/>
  <c r="AF208" i="1"/>
  <c r="AT208" i="1" s="1"/>
  <c r="AG208" i="1"/>
  <c r="AU208" i="1" s="1"/>
  <c r="AH208" i="1"/>
  <c r="BP208" i="1" s="1"/>
  <c r="AI208" i="1"/>
  <c r="BQ208" i="1" s="1"/>
  <c r="AL208" i="1"/>
  <c r="AM208" i="1"/>
  <c r="AN208" i="1"/>
  <c r="AO208" i="1"/>
  <c r="AP208" i="1"/>
  <c r="AQ208" i="1"/>
  <c r="AR208" i="1"/>
  <c r="AS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AF209" i="1"/>
  <c r="CL209" i="1" s="1"/>
  <c r="AG209" i="1"/>
  <c r="CM209" i="1" s="1"/>
  <c r="AH209" i="1"/>
  <c r="BL209" i="1" s="1"/>
  <c r="AI209" i="1"/>
  <c r="BM209" i="1" s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AF210" i="1"/>
  <c r="BN210" i="1" s="1"/>
  <c r="AG210" i="1"/>
  <c r="AH210" i="1"/>
  <c r="BP210" i="1" s="1"/>
  <c r="AI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J210" i="1"/>
  <c r="BK210" i="1"/>
  <c r="BL210" i="1"/>
  <c r="BM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AF211" i="1"/>
  <c r="CP211" i="1" s="1"/>
  <c r="AG211" i="1"/>
  <c r="CQ211" i="1" s="1"/>
  <c r="AH211" i="1"/>
  <c r="BX211" i="1" s="1"/>
  <c r="AI211" i="1"/>
  <c r="BY211" i="1" s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W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T211" i="1"/>
  <c r="CU211" i="1"/>
  <c r="CV211" i="1"/>
  <c r="CW211" i="1"/>
  <c r="CX211" i="1"/>
  <c r="CY211" i="1"/>
  <c r="CZ211" i="1"/>
  <c r="DA211" i="1"/>
  <c r="AF212" i="1"/>
  <c r="AT212" i="1" s="1"/>
  <c r="AG212" i="1"/>
  <c r="CU212" i="1" s="1"/>
  <c r="AH212" i="1"/>
  <c r="CV212" i="1" s="1"/>
  <c r="AI212" i="1"/>
  <c r="AW212" i="1" s="1"/>
  <c r="AL212" i="1"/>
  <c r="AM212" i="1"/>
  <c r="AN212" i="1"/>
  <c r="AO212" i="1"/>
  <c r="AP212" i="1"/>
  <c r="AQ212" i="1"/>
  <c r="AR212" i="1"/>
  <c r="AS212" i="1"/>
  <c r="AU212" i="1"/>
  <c r="AV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X212" i="1"/>
  <c r="CY212" i="1"/>
  <c r="CZ212" i="1"/>
  <c r="DA212" i="1"/>
  <c r="AF213" i="1"/>
  <c r="BZ213" i="1" s="1"/>
  <c r="AG213" i="1"/>
  <c r="AH213" i="1"/>
  <c r="CB213" i="1" s="1"/>
  <c r="AI213" i="1"/>
  <c r="CC213" i="1" s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AF214" i="1"/>
  <c r="CH214" i="1" s="1"/>
  <c r="AG214" i="1"/>
  <c r="CE214" i="1" s="1"/>
  <c r="AH214" i="1"/>
  <c r="CF214" i="1" s="1"/>
  <c r="AI214" i="1"/>
  <c r="CK214" i="1" s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G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AF215" i="1"/>
  <c r="AG215" i="1"/>
  <c r="CY215" i="1" s="1"/>
  <c r="AH215" i="1"/>
  <c r="CZ215" i="1" s="1"/>
  <c r="AI215" i="1"/>
  <c r="DA215" i="1" s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AF216" i="1"/>
  <c r="CP216" i="1" s="1"/>
  <c r="AG216" i="1"/>
  <c r="CQ216" i="1" s="1"/>
  <c r="AH216" i="1"/>
  <c r="CR216" i="1" s="1"/>
  <c r="AI216" i="1"/>
  <c r="CS216" i="1" s="1"/>
  <c r="AL216" i="1"/>
  <c r="AM216" i="1"/>
  <c r="AN216" i="1"/>
  <c r="AO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T216" i="1"/>
  <c r="CU216" i="1"/>
  <c r="CV216" i="1"/>
  <c r="CW216" i="1"/>
  <c r="CX216" i="1"/>
  <c r="CY216" i="1"/>
  <c r="CZ216" i="1"/>
  <c r="DA216" i="1"/>
  <c r="AF217" i="1"/>
  <c r="AG217" i="1"/>
  <c r="AM217" i="1" s="1"/>
  <c r="AH217" i="1"/>
  <c r="BD217" i="1" s="1"/>
  <c r="AI217" i="1"/>
  <c r="BE217" i="1" s="1"/>
  <c r="AL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AF218" i="1"/>
  <c r="BJ218" i="1" s="1"/>
  <c r="AG218" i="1"/>
  <c r="BK218" i="1" s="1"/>
  <c r="AH218" i="1"/>
  <c r="BL218" i="1" s="1"/>
  <c r="AI218" i="1"/>
  <c r="BM218" i="1" s="1"/>
  <c r="AL218" i="1"/>
  <c r="AM218" i="1"/>
  <c r="AN218" i="1"/>
  <c r="AO218" i="1"/>
  <c r="AP218" i="1"/>
  <c r="AQ218" i="1"/>
  <c r="AR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AF219" i="1"/>
  <c r="AG219" i="1"/>
  <c r="BO219" i="1" s="1"/>
  <c r="AH219" i="1"/>
  <c r="BP219" i="1" s="1"/>
  <c r="AI219" i="1"/>
  <c r="BQ219" i="1" s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AF220" i="1"/>
  <c r="AG220" i="1"/>
  <c r="CQ220" i="1" s="1"/>
  <c r="AH220" i="1"/>
  <c r="CR220" i="1" s="1"/>
  <c r="AI220" i="1"/>
  <c r="BU220" i="1" s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S220" i="1"/>
  <c r="BT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T220" i="1"/>
  <c r="CU220" i="1"/>
  <c r="CV220" i="1"/>
  <c r="CW220" i="1"/>
  <c r="CX220" i="1"/>
  <c r="CY220" i="1"/>
  <c r="CZ220" i="1"/>
  <c r="DA220" i="1"/>
  <c r="AF221" i="1"/>
  <c r="CX221" i="1" s="1"/>
  <c r="AG221" i="1"/>
  <c r="CY221" i="1" s="1"/>
  <c r="AH221" i="1"/>
  <c r="CZ221" i="1" s="1"/>
  <c r="AI221" i="1"/>
  <c r="DA221" i="1" s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O221" i="1"/>
  <c r="CP221" i="1"/>
  <c r="CQ221" i="1"/>
  <c r="CR221" i="1"/>
  <c r="CS221" i="1"/>
  <c r="CT221" i="1"/>
  <c r="CU221" i="1"/>
  <c r="CV221" i="1"/>
  <c r="CW221" i="1"/>
  <c r="AF222" i="1"/>
  <c r="AX222" i="1" s="1"/>
  <c r="AG222" i="1"/>
  <c r="AY222" i="1" s="1"/>
  <c r="AH222" i="1"/>
  <c r="CJ222" i="1" s="1"/>
  <c r="AI222" i="1"/>
  <c r="BA222" i="1" s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I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AF223" i="1"/>
  <c r="BN223" i="1" s="1"/>
  <c r="AG223" i="1"/>
  <c r="AH223" i="1"/>
  <c r="CZ223" i="1" s="1"/>
  <c r="AI223" i="1"/>
  <c r="DA223" i="1" s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AF224" i="1"/>
  <c r="BV224" i="1" s="1"/>
  <c r="AG224" i="1"/>
  <c r="BW224" i="1" s="1"/>
  <c r="AH224" i="1"/>
  <c r="BX224" i="1" s="1"/>
  <c r="AI224" i="1"/>
  <c r="CW224" i="1" s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V224" i="1"/>
  <c r="CX224" i="1"/>
  <c r="CY224" i="1"/>
  <c r="CZ224" i="1"/>
  <c r="DA224" i="1"/>
  <c r="AF225" i="1"/>
  <c r="BZ225" i="1" s="1"/>
  <c r="AG225" i="1"/>
  <c r="CA225" i="1" s="1"/>
  <c r="AH225" i="1"/>
  <c r="AI225" i="1"/>
  <c r="CK225" i="1" s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CB225" i="1"/>
  <c r="CC225" i="1"/>
  <c r="CD225" i="1"/>
  <c r="CE225" i="1"/>
  <c r="CF225" i="1"/>
  <c r="CG225" i="1"/>
  <c r="CJ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AF226" i="1"/>
  <c r="CT226" i="1" s="1"/>
  <c r="AG226" i="1"/>
  <c r="CU226" i="1" s="1"/>
  <c r="AH226" i="1"/>
  <c r="CJ226" i="1" s="1"/>
  <c r="AI226" i="1"/>
  <c r="CK226" i="1" s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L226" i="1"/>
  <c r="CM226" i="1"/>
  <c r="CN226" i="1"/>
  <c r="CO226" i="1"/>
  <c r="CP226" i="1"/>
  <c r="CQ226" i="1"/>
  <c r="CR226" i="1"/>
  <c r="CS226" i="1"/>
  <c r="CX226" i="1"/>
  <c r="CY226" i="1"/>
  <c r="CZ226" i="1"/>
  <c r="DA226" i="1"/>
  <c r="AF227" i="1"/>
  <c r="CL227" i="1" s="1"/>
  <c r="AG227" i="1"/>
  <c r="CM227" i="1" s="1"/>
  <c r="AH227" i="1"/>
  <c r="CV227" i="1" s="1"/>
  <c r="AI227" i="1"/>
  <c r="CW227" i="1" s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P227" i="1"/>
  <c r="CQ227" i="1"/>
  <c r="CR227" i="1"/>
  <c r="CS227" i="1"/>
  <c r="CU227" i="1"/>
  <c r="CX227" i="1"/>
  <c r="CY227" i="1"/>
  <c r="CZ227" i="1"/>
  <c r="DA227" i="1"/>
  <c r="AF228" i="1"/>
  <c r="AP228" i="1" s="1"/>
  <c r="AG228" i="1"/>
  <c r="CE228" i="1" s="1"/>
  <c r="AH228" i="1"/>
  <c r="CF228" i="1" s="1"/>
  <c r="AI228" i="1"/>
  <c r="CG228" i="1" s="1"/>
  <c r="AL228" i="1"/>
  <c r="AM228" i="1"/>
  <c r="AN228" i="1"/>
  <c r="AO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AF229" i="1"/>
  <c r="BB229" i="1" s="1"/>
  <c r="AG229" i="1"/>
  <c r="BC229" i="1" s="1"/>
  <c r="AH229" i="1"/>
  <c r="BD229" i="1" s="1"/>
  <c r="AI229" i="1"/>
  <c r="BE229" i="1" s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AF230" i="1"/>
  <c r="AL230" i="1" s="1"/>
  <c r="AG230" i="1"/>
  <c r="AM230" i="1" s="1"/>
  <c r="AH230" i="1"/>
  <c r="BL230" i="1" s="1"/>
  <c r="AI230" i="1"/>
  <c r="AO230" i="1" s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K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AF231" i="1"/>
  <c r="AG231" i="1"/>
  <c r="AY231" i="1" s="1"/>
  <c r="AH231" i="1"/>
  <c r="AI231" i="1"/>
  <c r="BU231" i="1" s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AF232" i="1"/>
  <c r="CH232" i="1" s="1"/>
  <c r="AG232" i="1"/>
  <c r="AH232" i="1"/>
  <c r="CJ232" i="1" s="1"/>
  <c r="AI232" i="1"/>
  <c r="CK232" i="1" s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AF233" i="1"/>
  <c r="CT233" i="1" s="1"/>
  <c r="AG233" i="1"/>
  <c r="CU233" i="1" s="1"/>
  <c r="AH233" i="1"/>
  <c r="CV233" i="1" s="1"/>
  <c r="AI233" i="1"/>
  <c r="CW233" i="1" s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X233" i="1"/>
  <c r="CY233" i="1"/>
  <c r="CZ233" i="1"/>
  <c r="DA233" i="1"/>
  <c r="AF234" i="1"/>
  <c r="AG234" i="1"/>
  <c r="AM234" i="1" s="1"/>
  <c r="AH234" i="1"/>
  <c r="AN234" i="1" s="1"/>
  <c r="AI234" i="1"/>
  <c r="AO234" i="1" s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AF235" i="1"/>
  <c r="AP235" i="1" s="1"/>
  <c r="AG235" i="1"/>
  <c r="AQ235" i="1" s="1"/>
  <c r="AH235" i="1"/>
  <c r="BP235" i="1" s="1"/>
  <c r="AI235" i="1"/>
  <c r="BQ235" i="1" s="1"/>
  <c r="AL235" i="1"/>
  <c r="AM235" i="1"/>
  <c r="AN235" i="1"/>
  <c r="AO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AF236" i="1"/>
  <c r="AT236" i="1" s="1"/>
  <c r="AG236" i="1"/>
  <c r="AU236" i="1" s="1"/>
  <c r="AH236" i="1"/>
  <c r="AV236" i="1" s="1"/>
  <c r="AI236" i="1"/>
  <c r="AW236" i="1" s="1"/>
  <c r="AL236" i="1"/>
  <c r="AM236" i="1"/>
  <c r="AN236" i="1"/>
  <c r="AO236" i="1"/>
  <c r="AP236" i="1"/>
  <c r="AQ236" i="1"/>
  <c r="AR236" i="1"/>
  <c r="AS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AF237" i="1"/>
  <c r="BF237" i="1" s="1"/>
  <c r="AG237" i="1"/>
  <c r="BG237" i="1" s="1"/>
  <c r="AH237" i="1"/>
  <c r="BH237" i="1" s="1"/>
  <c r="AI237" i="1"/>
  <c r="BI237" i="1" s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AF238" i="1"/>
  <c r="AX238" i="1" s="1"/>
  <c r="AG238" i="1"/>
  <c r="AY238" i="1" s="1"/>
  <c r="AH238" i="1"/>
  <c r="CJ238" i="1" s="1"/>
  <c r="AI238" i="1"/>
  <c r="BA238" i="1" s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I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AF239" i="1"/>
  <c r="AG239" i="1"/>
  <c r="CI239" i="1" s="1"/>
  <c r="AH239" i="1"/>
  <c r="CR239" i="1" s="1"/>
  <c r="AI239" i="1"/>
  <c r="CS239" i="1" s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L239" i="1"/>
  <c r="CM239" i="1"/>
  <c r="CN239" i="1"/>
  <c r="CO239" i="1"/>
  <c r="CP239" i="1"/>
  <c r="CQ239" i="1"/>
  <c r="CT239" i="1"/>
  <c r="CU239" i="1"/>
  <c r="CV239" i="1"/>
  <c r="CW239" i="1"/>
  <c r="CX239" i="1"/>
  <c r="CY239" i="1"/>
  <c r="CZ239" i="1"/>
  <c r="DA239" i="1"/>
  <c r="AF240" i="1"/>
  <c r="CD240" i="1" s="1"/>
  <c r="AG240" i="1"/>
  <c r="CE240" i="1" s="1"/>
  <c r="AH240" i="1"/>
  <c r="CF240" i="1" s="1"/>
  <c r="AI240" i="1"/>
  <c r="AS240" i="1" s="1"/>
  <c r="AL240" i="1"/>
  <c r="AM240" i="1"/>
  <c r="AN240" i="1"/>
  <c r="AO240" i="1"/>
  <c r="AP240" i="1"/>
  <c r="AR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AF241" i="1"/>
  <c r="AG241" i="1"/>
  <c r="AY241" i="1" s="1"/>
  <c r="AH241" i="1"/>
  <c r="AZ241" i="1" s="1"/>
  <c r="AI241" i="1"/>
  <c r="BA241" i="1" s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41" i="1"/>
  <c r="AF242" i="1"/>
  <c r="CL242" i="1" s="1"/>
  <c r="AG242" i="1"/>
  <c r="BG242" i="1" s="1"/>
  <c r="AH242" i="1"/>
  <c r="BH242" i="1" s="1"/>
  <c r="AI242" i="1"/>
  <c r="CO242" i="1" s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M242" i="1"/>
  <c r="CN242" i="1"/>
  <c r="CP242" i="1"/>
  <c r="CQ242" i="1"/>
  <c r="CR242" i="1"/>
  <c r="CS242" i="1"/>
  <c r="CT242" i="1"/>
  <c r="CU242" i="1"/>
  <c r="CV242" i="1"/>
  <c r="CW242" i="1"/>
  <c r="CX242" i="1"/>
  <c r="CY242" i="1"/>
  <c r="CZ242" i="1"/>
  <c r="DA242" i="1"/>
  <c r="AF243" i="1"/>
  <c r="AG243" i="1"/>
  <c r="CE243" i="1" s="1"/>
  <c r="AH243" i="1"/>
  <c r="CF243" i="1" s="1"/>
  <c r="AI243" i="1"/>
  <c r="CG243" i="1" s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43" i="1"/>
  <c r="AF244" i="1"/>
  <c r="CT244" i="1" s="1"/>
  <c r="AG244" i="1"/>
  <c r="CU244" i="1" s="1"/>
  <c r="AH244" i="1"/>
  <c r="CV244" i="1" s="1"/>
  <c r="AI244" i="1"/>
  <c r="CW244" i="1" s="1"/>
  <c r="AL244" i="1"/>
  <c r="AM244" i="1"/>
  <c r="AN244" i="1"/>
  <c r="AO244" i="1"/>
  <c r="AP244" i="1"/>
  <c r="AQ244" i="1"/>
  <c r="AR244" i="1"/>
  <c r="AS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X244" i="1"/>
  <c r="CY244" i="1"/>
  <c r="CZ244" i="1"/>
  <c r="DA244" i="1"/>
  <c r="AF245" i="1"/>
  <c r="BJ245" i="1" s="1"/>
  <c r="AG245" i="1"/>
  <c r="BK245" i="1" s="1"/>
  <c r="AH245" i="1"/>
  <c r="BX245" i="1" s="1"/>
  <c r="AI245" i="1"/>
  <c r="BM245" i="1" s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N245" i="1"/>
  <c r="BO245" i="1"/>
  <c r="BP245" i="1"/>
  <c r="BQ245" i="1"/>
  <c r="BR245" i="1"/>
  <c r="BS245" i="1"/>
  <c r="BT245" i="1"/>
  <c r="BU245" i="1"/>
  <c r="BV245" i="1"/>
  <c r="BW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DA245" i="1"/>
  <c r="AF246" i="1"/>
  <c r="AG246" i="1"/>
  <c r="CE246" i="1" s="1"/>
  <c r="AH246" i="1"/>
  <c r="AN246" i="1" s="1"/>
  <c r="AI246" i="1"/>
  <c r="CG246" i="1" s="1"/>
  <c r="AM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AF247" i="1"/>
  <c r="AG247" i="1"/>
  <c r="CI247" i="1" s="1"/>
  <c r="AH247" i="1"/>
  <c r="CJ247" i="1" s="1"/>
  <c r="AI247" i="1"/>
  <c r="CK247" i="1" s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DA247" i="1"/>
  <c r="AF248" i="1"/>
  <c r="AT248" i="1" s="1"/>
  <c r="AG248" i="1"/>
  <c r="CU248" i="1" s="1"/>
  <c r="AH248" i="1"/>
  <c r="AV248" i="1" s="1"/>
  <c r="AI248" i="1"/>
  <c r="CW248" i="1" s="1"/>
  <c r="AL248" i="1"/>
  <c r="AM248" i="1"/>
  <c r="AN248" i="1"/>
  <c r="AO248" i="1"/>
  <c r="AP248" i="1"/>
  <c r="AQ248" i="1"/>
  <c r="AR248" i="1"/>
  <c r="AS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X248" i="1"/>
  <c r="CY248" i="1"/>
  <c r="CZ248" i="1"/>
  <c r="DA248" i="1"/>
  <c r="AF249" i="1"/>
  <c r="AG249" i="1"/>
  <c r="CQ249" i="1" s="1"/>
  <c r="AH249" i="1"/>
  <c r="CR249" i="1" s="1"/>
  <c r="AI249" i="1"/>
  <c r="CS249" i="1" s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T249" i="1"/>
  <c r="CU249" i="1"/>
  <c r="CV249" i="1"/>
  <c r="CW249" i="1"/>
  <c r="CX249" i="1"/>
  <c r="CY249" i="1"/>
  <c r="CZ249" i="1"/>
  <c r="DA249" i="1"/>
  <c r="AF250" i="1"/>
  <c r="AL250" i="1" s="1"/>
  <c r="AG250" i="1"/>
  <c r="AM250" i="1" s="1"/>
  <c r="AH250" i="1"/>
  <c r="AN250" i="1" s="1"/>
  <c r="AI250" i="1"/>
  <c r="BM250" i="1" s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DA250" i="1"/>
  <c r="AF251" i="1"/>
  <c r="AP251" i="1" s="1"/>
  <c r="AG251" i="1"/>
  <c r="AH251" i="1"/>
  <c r="CJ251" i="1" s="1"/>
  <c r="AI251" i="1"/>
  <c r="CK251" i="1" s="1"/>
  <c r="AL251" i="1"/>
  <c r="AM251" i="1"/>
  <c r="AN251" i="1"/>
  <c r="AO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AF252" i="1"/>
  <c r="BB252" i="1" s="1"/>
  <c r="AG252" i="1"/>
  <c r="BC252" i="1" s="1"/>
  <c r="AH252" i="1"/>
  <c r="BD252" i="1" s="1"/>
  <c r="AI252" i="1"/>
  <c r="DA252" i="1" s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AF253" i="1"/>
  <c r="BN253" i="1" s="1"/>
  <c r="AG253" i="1"/>
  <c r="BO253" i="1" s="1"/>
  <c r="AH253" i="1"/>
  <c r="BP253" i="1" s="1"/>
  <c r="AI253" i="1"/>
  <c r="BQ253" i="1" s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W253" i="1"/>
  <c r="CX253" i="1"/>
  <c r="CY253" i="1"/>
  <c r="CZ253" i="1"/>
  <c r="DA253" i="1"/>
  <c r="AF254" i="1"/>
  <c r="BV254" i="1" s="1"/>
  <c r="AG254" i="1"/>
  <c r="BW254" i="1" s="1"/>
  <c r="AH254" i="1"/>
  <c r="AN254" i="1" s="1"/>
  <c r="AI254" i="1"/>
  <c r="BY254" i="1" s="1"/>
  <c r="AM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54" i="1"/>
  <c r="AF255" i="1"/>
  <c r="AP255" i="1" s="1"/>
  <c r="AG255" i="1"/>
  <c r="AQ255" i="1" s="1"/>
  <c r="AH255" i="1"/>
  <c r="BD255" i="1" s="1"/>
  <c r="AI255" i="1"/>
  <c r="BE255" i="1" s="1"/>
  <c r="AL255" i="1"/>
  <c r="AM255" i="1"/>
  <c r="AN255" i="1"/>
  <c r="AO255" i="1"/>
  <c r="AR255" i="1"/>
  <c r="AS255" i="1"/>
  <c r="AT255" i="1"/>
  <c r="AU255" i="1"/>
  <c r="AV255" i="1"/>
  <c r="AW255" i="1"/>
  <c r="AX255" i="1"/>
  <c r="AY255" i="1"/>
  <c r="AZ255" i="1"/>
  <c r="BA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5" i="1"/>
  <c r="AF256" i="1"/>
  <c r="AG256" i="1"/>
  <c r="AH256" i="1"/>
  <c r="AZ256" i="1" s="1"/>
  <c r="AI256" i="1"/>
  <c r="BA256" i="1" s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CZ256" i="1"/>
  <c r="DA256" i="1"/>
  <c r="AF257" i="1"/>
  <c r="BB257" i="1" s="1"/>
  <c r="AG257" i="1"/>
  <c r="BC257" i="1" s="1"/>
  <c r="AH257" i="1"/>
  <c r="BD257" i="1" s="1"/>
  <c r="AI257" i="1"/>
  <c r="BE257" i="1" s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7" i="1"/>
  <c r="AF258" i="1"/>
  <c r="BF258" i="1" s="1"/>
  <c r="AG258" i="1"/>
  <c r="BG258" i="1" s="1"/>
  <c r="AH258" i="1"/>
  <c r="CN258" i="1" s="1"/>
  <c r="AI258" i="1"/>
  <c r="CO258" i="1" s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P258" i="1"/>
  <c r="CQ258" i="1"/>
  <c r="CR258" i="1"/>
  <c r="CS258" i="1"/>
  <c r="CT258" i="1"/>
  <c r="CU258" i="1"/>
  <c r="CV258" i="1"/>
  <c r="CW258" i="1"/>
  <c r="CX258" i="1"/>
  <c r="CY258" i="1"/>
  <c r="CZ258" i="1"/>
  <c r="DA258" i="1"/>
  <c r="AF259" i="1"/>
  <c r="BB259" i="1" s="1"/>
  <c r="AG259" i="1"/>
  <c r="BK259" i="1" s="1"/>
  <c r="AH259" i="1"/>
  <c r="BD259" i="1" s="1"/>
  <c r="AI259" i="1"/>
  <c r="BM259" i="1" s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F259" i="1"/>
  <c r="BG259" i="1"/>
  <c r="BH259" i="1"/>
  <c r="BI259" i="1"/>
  <c r="BL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AF260" i="1"/>
  <c r="BV260" i="1" s="1"/>
  <c r="AG260" i="1"/>
  <c r="BO260" i="1" s="1"/>
  <c r="AH260" i="1"/>
  <c r="BP260" i="1" s="1"/>
  <c r="AI260" i="1"/>
  <c r="BY260" i="1" s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Q260" i="1"/>
  <c r="BR260" i="1"/>
  <c r="BS260" i="1"/>
  <c r="BT260" i="1"/>
  <c r="BU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CZ260" i="1"/>
  <c r="DA260" i="1"/>
  <c r="AF261" i="1"/>
  <c r="BZ261" i="1" s="1"/>
  <c r="AG261" i="1"/>
  <c r="CA261" i="1" s="1"/>
  <c r="AH261" i="1"/>
  <c r="CB261" i="1" s="1"/>
  <c r="AI261" i="1"/>
  <c r="CC261" i="1" s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CZ261" i="1"/>
  <c r="DA261" i="1"/>
  <c r="AF262" i="1"/>
  <c r="AG262" i="1"/>
  <c r="CM262" i="1" s="1"/>
  <c r="AH262" i="1"/>
  <c r="CN262" i="1" s="1"/>
  <c r="AI262" i="1"/>
  <c r="CO262" i="1" s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P262" i="1"/>
  <c r="CQ262" i="1"/>
  <c r="CR262" i="1"/>
  <c r="CS262" i="1"/>
  <c r="CT262" i="1"/>
  <c r="CU262" i="1"/>
  <c r="CV262" i="1"/>
  <c r="CW262" i="1"/>
  <c r="CX262" i="1"/>
  <c r="CY262" i="1"/>
  <c r="CZ262" i="1"/>
  <c r="DA262" i="1"/>
  <c r="AF263" i="1"/>
  <c r="AG263" i="1"/>
  <c r="BC263" i="1" s="1"/>
  <c r="AH263" i="1"/>
  <c r="BD263" i="1" s="1"/>
  <c r="AI263" i="1"/>
  <c r="BE263" i="1" s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CZ263" i="1"/>
  <c r="DA263" i="1"/>
  <c r="AF264" i="1"/>
  <c r="CH264" i="1" s="1"/>
  <c r="AG264" i="1"/>
  <c r="CI264" i="1" s="1"/>
  <c r="AH264" i="1"/>
  <c r="CJ264" i="1" s="1"/>
  <c r="AI264" i="1"/>
  <c r="BY264" i="1" s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X264" i="1"/>
  <c r="BZ264" i="1"/>
  <c r="CA264" i="1"/>
  <c r="CB264" i="1"/>
  <c r="CC264" i="1"/>
  <c r="CD264" i="1"/>
  <c r="CE264" i="1"/>
  <c r="CF264" i="1"/>
  <c r="CG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CZ264" i="1"/>
  <c r="DA264" i="1"/>
  <c r="AF265" i="1"/>
  <c r="AG265" i="1"/>
  <c r="CQ265" i="1" s="1"/>
  <c r="AH265" i="1"/>
  <c r="CV265" i="1" s="1"/>
  <c r="AI265" i="1"/>
  <c r="CW265" i="1" s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R265" i="1"/>
  <c r="CS265" i="1"/>
  <c r="CX265" i="1"/>
  <c r="CY265" i="1"/>
  <c r="CZ265" i="1"/>
  <c r="DA265" i="1"/>
  <c r="AF266" i="1"/>
  <c r="AG266" i="1"/>
  <c r="CY266" i="1" s="1"/>
  <c r="AH266" i="1"/>
  <c r="CZ266" i="1" s="1"/>
  <c r="AI266" i="1"/>
  <c r="DA266" i="1" s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AF267" i="1"/>
  <c r="CD267" i="1" s="1"/>
  <c r="AG267" i="1"/>
  <c r="CE267" i="1" s="1"/>
  <c r="AH267" i="1"/>
  <c r="BH267" i="1" s="1"/>
  <c r="AI267" i="1"/>
  <c r="BI267" i="1" s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CZ267" i="1"/>
  <c r="DA267" i="1"/>
  <c r="AF268" i="1"/>
  <c r="AG268" i="1"/>
  <c r="BW268" i="1" s="1"/>
  <c r="AH268" i="1"/>
  <c r="BX268" i="1" s="1"/>
  <c r="AI268" i="1"/>
  <c r="CK268" i="1" s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Z268" i="1"/>
  <c r="CA268" i="1"/>
  <c r="CB268" i="1"/>
  <c r="CC268" i="1"/>
  <c r="CD268" i="1"/>
  <c r="CE268" i="1"/>
  <c r="CF268" i="1"/>
  <c r="CG268" i="1"/>
  <c r="CH268" i="1"/>
  <c r="CI268" i="1"/>
  <c r="CJ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AF269" i="1"/>
  <c r="CD269" i="1" s="1"/>
  <c r="AG269" i="1"/>
  <c r="CE269" i="1" s="1"/>
  <c r="AH269" i="1"/>
  <c r="CR269" i="1" s="1"/>
  <c r="AI269" i="1"/>
  <c r="CS269" i="1" s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H269" i="1"/>
  <c r="CI269" i="1"/>
  <c r="CJ269" i="1"/>
  <c r="CK269" i="1"/>
  <c r="CL269" i="1"/>
  <c r="CM269" i="1"/>
  <c r="CN269" i="1"/>
  <c r="CO269" i="1"/>
  <c r="CP269" i="1"/>
  <c r="CQ269" i="1"/>
  <c r="CT269" i="1"/>
  <c r="CU269" i="1"/>
  <c r="CV269" i="1"/>
  <c r="CW269" i="1"/>
  <c r="CX269" i="1"/>
  <c r="CY269" i="1"/>
  <c r="CZ269" i="1"/>
  <c r="DA269" i="1"/>
  <c r="AF270" i="1"/>
  <c r="CL270" i="1" s="1"/>
  <c r="AG270" i="1"/>
  <c r="CU270" i="1" s="1"/>
  <c r="AH270" i="1"/>
  <c r="CV270" i="1" s="1"/>
  <c r="AI270" i="1"/>
  <c r="CW270" i="1" s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P270" i="1"/>
  <c r="CQ270" i="1"/>
  <c r="CR270" i="1"/>
  <c r="CS270" i="1"/>
  <c r="CT270" i="1"/>
  <c r="CX270" i="1"/>
  <c r="CY270" i="1"/>
  <c r="CZ270" i="1"/>
  <c r="DA270" i="1"/>
  <c r="AF271" i="1"/>
  <c r="CL271" i="1" s="1"/>
  <c r="AG271" i="1"/>
  <c r="AH271" i="1"/>
  <c r="AN271" i="1" s="1"/>
  <c r="AI271" i="1"/>
  <c r="AO271" i="1" s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CZ271" i="1"/>
  <c r="DA271" i="1"/>
  <c r="AF272" i="1"/>
  <c r="AX272" i="1" s="1"/>
  <c r="AG272" i="1"/>
  <c r="AH272" i="1"/>
  <c r="AN272" i="1" s="1"/>
  <c r="AI272" i="1"/>
  <c r="BA272" i="1" s="1"/>
  <c r="AL272" i="1"/>
  <c r="AM272" i="1"/>
  <c r="AO272" i="1"/>
  <c r="AP272" i="1"/>
  <c r="AQ272" i="1"/>
  <c r="AR272" i="1"/>
  <c r="AS272" i="1"/>
  <c r="AT272" i="1"/>
  <c r="AU272" i="1"/>
  <c r="AV272" i="1"/>
  <c r="AW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CZ272" i="1"/>
  <c r="DA272" i="1"/>
  <c r="AF273" i="1"/>
  <c r="BF273" i="1" s="1"/>
  <c r="AG273" i="1"/>
  <c r="AQ273" i="1" s="1"/>
  <c r="AH273" i="1"/>
  <c r="BH273" i="1" s="1"/>
  <c r="AI273" i="1"/>
  <c r="AL273" i="1"/>
  <c r="AM273" i="1"/>
  <c r="AN273" i="1"/>
  <c r="AO273" i="1"/>
  <c r="AR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AF274" i="1"/>
  <c r="BZ274" i="1" s="1"/>
  <c r="AG274" i="1"/>
  <c r="CA274" i="1" s="1"/>
  <c r="AH274" i="1"/>
  <c r="CB274" i="1" s="1"/>
  <c r="AI274" i="1"/>
  <c r="BQ274" i="1" s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R274" i="1"/>
  <c r="BS274" i="1"/>
  <c r="BT274" i="1"/>
  <c r="BU274" i="1"/>
  <c r="BV274" i="1"/>
  <c r="BW274" i="1"/>
  <c r="BX274" i="1"/>
  <c r="BY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AF275" i="1"/>
  <c r="AL275" i="1" s="1"/>
  <c r="AG275" i="1"/>
  <c r="AU275" i="1" s="1"/>
  <c r="AH275" i="1"/>
  <c r="AN275" i="1" s="1"/>
  <c r="AI275" i="1"/>
  <c r="AW275" i="1" s="1"/>
  <c r="AP275" i="1"/>
  <c r="AQ275" i="1"/>
  <c r="AR275" i="1"/>
  <c r="AS275" i="1"/>
  <c r="AV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CZ275" i="1"/>
  <c r="DA275" i="1"/>
  <c r="AF276" i="1"/>
  <c r="AG276" i="1"/>
  <c r="AU276" i="1" s="1"/>
  <c r="AH276" i="1"/>
  <c r="AV276" i="1" s="1"/>
  <c r="AI276" i="1"/>
  <c r="AW276" i="1" s="1"/>
  <c r="AL276" i="1"/>
  <c r="AM276" i="1"/>
  <c r="AN276" i="1"/>
  <c r="AO276" i="1"/>
  <c r="AP276" i="1"/>
  <c r="AQ276" i="1"/>
  <c r="AR276" i="1"/>
  <c r="AS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CZ276" i="1"/>
  <c r="DA276" i="1"/>
  <c r="AF277" i="1"/>
  <c r="AG277" i="1"/>
  <c r="AY277" i="1" s="1"/>
  <c r="AH277" i="1"/>
  <c r="AR277" i="1" s="1"/>
  <c r="AI277" i="1"/>
  <c r="BA277" i="1" s="1"/>
  <c r="AL277" i="1"/>
  <c r="AM277" i="1"/>
  <c r="AN277" i="1"/>
  <c r="AO277" i="1"/>
  <c r="AP277" i="1"/>
  <c r="AQ277" i="1"/>
  <c r="AS277" i="1"/>
  <c r="AT277" i="1"/>
  <c r="AU277" i="1"/>
  <c r="AV277" i="1"/>
  <c r="AW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CZ277" i="1"/>
  <c r="DA277" i="1"/>
  <c r="AF278" i="1"/>
  <c r="BF278" i="1" s="1"/>
  <c r="AG278" i="1"/>
  <c r="BG278" i="1" s="1"/>
  <c r="AH278" i="1"/>
  <c r="BL278" i="1" s="1"/>
  <c r="AI278" i="1"/>
  <c r="BI278" i="1" s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K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CZ278" i="1"/>
  <c r="DA278" i="1"/>
  <c r="AF279" i="1"/>
  <c r="BR279" i="1" s="1"/>
  <c r="AG279" i="1"/>
  <c r="CQ279" i="1" s="1"/>
  <c r="AH279" i="1"/>
  <c r="CR279" i="1" s="1"/>
  <c r="AI279" i="1"/>
  <c r="CS279" i="1" s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T279" i="1"/>
  <c r="CU279" i="1"/>
  <c r="CV279" i="1"/>
  <c r="CW279" i="1"/>
  <c r="CX279" i="1"/>
  <c r="CY279" i="1"/>
  <c r="CZ279" i="1"/>
  <c r="DA279" i="1"/>
  <c r="AF280" i="1"/>
  <c r="BZ280" i="1" s="1"/>
  <c r="AG280" i="1"/>
  <c r="CA280" i="1" s="1"/>
  <c r="AH280" i="1"/>
  <c r="CB280" i="1" s="1"/>
  <c r="AI280" i="1"/>
  <c r="CK280" i="1" s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CC280" i="1"/>
  <c r="CD280" i="1"/>
  <c r="CE280" i="1"/>
  <c r="CF280" i="1"/>
  <c r="CG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CZ280" i="1"/>
  <c r="DA280" i="1"/>
  <c r="AF281" i="1"/>
  <c r="CD281" i="1" s="1"/>
  <c r="AG281" i="1"/>
  <c r="CE281" i="1" s="1"/>
  <c r="AH281" i="1"/>
  <c r="CZ281" i="1" s="1"/>
  <c r="AI281" i="1"/>
  <c r="DA281" i="1" s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AF282" i="1"/>
  <c r="CT282" i="1" s="1"/>
  <c r="AG282" i="1"/>
  <c r="CM282" i="1" s="1"/>
  <c r="AH282" i="1"/>
  <c r="CN282" i="1" s="1"/>
  <c r="AI282" i="1"/>
  <c r="CW282" i="1" s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P282" i="1"/>
  <c r="CQ282" i="1"/>
  <c r="CR282" i="1"/>
  <c r="CS282" i="1"/>
  <c r="CU282" i="1"/>
  <c r="CV282" i="1"/>
  <c r="CX282" i="1"/>
  <c r="CY282" i="1"/>
  <c r="CZ282" i="1"/>
  <c r="DA282" i="1"/>
  <c r="AF283" i="1"/>
  <c r="AT283" i="1" s="1"/>
  <c r="AG283" i="1"/>
  <c r="AU283" i="1" s="1"/>
  <c r="AH283" i="1"/>
  <c r="AI283" i="1"/>
  <c r="AS283" i="1" s="1"/>
  <c r="AL283" i="1"/>
  <c r="AM283" i="1"/>
  <c r="AN283" i="1"/>
  <c r="AO283" i="1"/>
  <c r="AQ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AF284" i="1"/>
  <c r="BN284" i="1" s="1"/>
  <c r="AG284" i="1"/>
  <c r="BW284" i="1" s="1"/>
  <c r="AH284" i="1"/>
  <c r="BX284" i="1" s="1"/>
  <c r="AI284" i="1"/>
  <c r="BY284" i="1" s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O284" i="1"/>
  <c r="BP284" i="1"/>
  <c r="BQ284" i="1"/>
  <c r="BR284" i="1"/>
  <c r="BS284" i="1"/>
  <c r="BT284" i="1"/>
  <c r="BU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CZ284" i="1"/>
  <c r="DA284" i="1"/>
  <c r="AF285" i="1"/>
  <c r="CH285" i="1" s="1"/>
  <c r="AG285" i="1"/>
  <c r="CI285" i="1" s="1"/>
  <c r="AH285" i="1"/>
  <c r="CJ285" i="1" s="1"/>
  <c r="AI285" i="1"/>
  <c r="BU285" i="1" s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AF286" i="1"/>
  <c r="CP286" i="1" s="1"/>
  <c r="AG286" i="1"/>
  <c r="CQ286" i="1" s="1"/>
  <c r="AH286" i="1"/>
  <c r="CR286" i="1" s="1"/>
  <c r="AI286" i="1"/>
  <c r="CS286" i="1" s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T286" i="1"/>
  <c r="CU286" i="1"/>
  <c r="CV286" i="1"/>
  <c r="CW286" i="1"/>
  <c r="CX286" i="1"/>
  <c r="CY286" i="1"/>
  <c r="CZ286" i="1"/>
  <c r="DA286" i="1"/>
  <c r="AF287" i="1"/>
  <c r="BF287" i="1" s="1"/>
  <c r="AG287" i="1"/>
  <c r="BG287" i="1" s="1"/>
  <c r="AH287" i="1"/>
  <c r="BH287" i="1" s="1"/>
  <c r="AI287" i="1"/>
  <c r="BI287" i="1" s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AF288" i="1"/>
  <c r="CP288" i="1" s="1"/>
  <c r="AG288" i="1"/>
  <c r="AH288" i="1"/>
  <c r="AV288" i="1" s="1"/>
  <c r="AI288" i="1"/>
  <c r="AW288" i="1" s="1"/>
  <c r="AL288" i="1"/>
  <c r="AM288" i="1"/>
  <c r="AN288" i="1"/>
  <c r="AO288" i="1"/>
  <c r="AP288" i="1"/>
  <c r="AQ288" i="1"/>
  <c r="AR288" i="1"/>
  <c r="AS288" i="1"/>
  <c r="AT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T288" i="1"/>
  <c r="CU288" i="1"/>
  <c r="CV288" i="1"/>
  <c r="CW288" i="1"/>
  <c r="CX288" i="1"/>
  <c r="CY288" i="1"/>
  <c r="CZ288" i="1"/>
  <c r="DA288" i="1"/>
  <c r="AF289" i="1"/>
  <c r="CH289" i="1" s="1"/>
  <c r="AG289" i="1"/>
  <c r="BK289" i="1" s="1"/>
  <c r="AH289" i="1"/>
  <c r="CJ289" i="1" s="1"/>
  <c r="AI289" i="1"/>
  <c r="BM289" i="1" s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L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CX289" i="1"/>
  <c r="CY289" i="1"/>
  <c r="CZ289" i="1"/>
  <c r="DA289" i="1"/>
  <c r="AF290" i="1"/>
  <c r="AL290" i="1" s="1"/>
  <c r="AG290" i="1"/>
  <c r="AM290" i="1" s="1"/>
  <c r="AH290" i="1"/>
  <c r="AN290" i="1" s="1"/>
  <c r="AI290" i="1"/>
  <c r="BQ290" i="1" s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CZ290" i="1"/>
  <c r="DA290" i="1"/>
  <c r="AF291" i="1"/>
  <c r="AP291" i="1" s="1"/>
  <c r="AG291" i="1"/>
  <c r="CI291" i="1" s="1"/>
  <c r="AH291" i="1"/>
  <c r="AR291" i="1" s="1"/>
  <c r="AI291" i="1"/>
  <c r="AS291" i="1" s="1"/>
  <c r="AL291" i="1"/>
  <c r="AM291" i="1"/>
  <c r="AN291" i="1"/>
  <c r="AO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CZ291" i="1"/>
  <c r="DA291" i="1"/>
  <c r="AF292" i="1"/>
  <c r="CD292" i="1" s="1"/>
  <c r="AG292" i="1"/>
  <c r="CE292" i="1" s="1"/>
  <c r="AH292" i="1"/>
  <c r="CF292" i="1" s="1"/>
  <c r="AI292" i="1"/>
  <c r="BA292" i="1" s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CZ292" i="1"/>
  <c r="DA292" i="1"/>
  <c r="AF293" i="1"/>
  <c r="AX293" i="1" s="1"/>
  <c r="AG293" i="1"/>
  <c r="CE293" i="1" s="1"/>
  <c r="AH293" i="1"/>
  <c r="CF293" i="1" s="1"/>
  <c r="AI293" i="1"/>
  <c r="BA293" i="1" s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Y293" i="1"/>
  <c r="AZ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CZ293" i="1"/>
  <c r="DA293" i="1"/>
  <c r="AF294" i="1"/>
  <c r="AL294" i="1" s="1"/>
  <c r="AG294" i="1"/>
  <c r="AM294" i="1" s="1"/>
  <c r="AH294" i="1"/>
  <c r="AN294" i="1" s="1"/>
  <c r="AI294" i="1"/>
  <c r="BI294" i="1" s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G294" i="1"/>
  <c r="BH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AF295" i="1"/>
  <c r="AG295" i="1"/>
  <c r="CM295" i="1" s="1"/>
  <c r="AH295" i="1"/>
  <c r="AV295" i="1" s="1"/>
  <c r="AI295" i="1"/>
  <c r="AW295" i="1" s="1"/>
  <c r="AL295" i="1"/>
  <c r="AM295" i="1"/>
  <c r="AN295" i="1"/>
  <c r="AO295" i="1"/>
  <c r="AP295" i="1"/>
  <c r="AQ295" i="1"/>
  <c r="AR295" i="1"/>
  <c r="AS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CZ295" i="1"/>
  <c r="DA295" i="1"/>
  <c r="AF296" i="1"/>
  <c r="AX296" i="1" s="1"/>
  <c r="AG296" i="1"/>
  <c r="BC296" i="1" s="1"/>
  <c r="AH296" i="1"/>
  <c r="BD296" i="1" s="1"/>
  <c r="AI296" i="1"/>
  <c r="BE296" i="1" s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BB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CZ296" i="1"/>
  <c r="DA296" i="1"/>
  <c r="AF297" i="1"/>
  <c r="BV297" i="1" s="1"/>
  <c r="AG297" i="1"/>
  <c r="BG297" i="1" s="1"/>
  <c r="AH297" i="1"/>
  <c r="BX297" i="1" s="1"/>
  <c r="AI297" i="1"/>
  <c r="BY297" i="1" s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W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CX297" i="1"/>
  <c r="CY297" i="1"/>
  <c r="CZ297" i="1"/>
  <c r="DA297" i="1"/>
  <c r="AF298" i="1"/>
  <c r="AG298" i="1"/>
  <c r="BO298" i="1" s="1"/>
  <c r="AH298" i="1"/>
  <c r="BP298" i="1" s="1"/>
  <c r="AI298" i="1"/>
  <c r="BQ298" i="1" s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CX298" i="1"/>
  <c r="CY298" i="1"/>
  <c r="CZ298" i="1"/>
  <c r="DA298" i="1"/>
  <c r="AF299" i="1"/>
  <c r="AT299" i="1" s="1"/>
  <c r="AG299" i="1"/>
  <c r="AU299" i="1" s="1"/>
  <c r="AH299" i="1"/>
  <c r="AV299" i="1" s="1"/>
  <c r="AI299" i="1"/>
  <c r="CW299" i="1" s="1"/>
  <c r="AL299" i="1"/>
  <c r="AM299" i="1"/>
  <c r="AN299" i="1"/>
  <c r="AO299" i="1"/>
  <c r="AP299" i="1"/>
  <c r="AQ299" i="1"/>
  <c r="AR299" i="1"/>
  <c r="AS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V299" i="1"/>
  <c r="CX299" i="1"/>
  <c r="CY299" i="1"/>
  <c r="CZ299" i="1"/>
  <c r="DA299" i="1"/>
  <c r="AF300" i="1"/>
  <c r="AG300" i="1"/>
  <c r="CY300" i="1" s="1"/>
  <c r="AH300" i="1"/>
  <c r="BT300" i="1" s="1"/>
  <c r="AI300" i="1"/>
  <c r="DA300" i="1" s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Z300" i="1"/>
  <c r="AF301" i="1"/>
  <c r="CH301" i="1" s="1"/>
  <c r="AG301" i="1"/>
  <c r="CI301" i="1" s="1"/>
  <c r="AH301" i="1"/>
  <c r="CJ301" i="1" s="1"/>
  <c r="AI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CX301" i="1"/>
  <c r="CY301" i="1"/>
  <c r="CZ301" i="1"/>
  <c r="DA301" i="1"/>
  <c r="AF302" i="1"/>
  <c r="CP302" i="1" s="1"/>
  <c r="AG302" i="1"/>
  <c r="CQ302" i="1" s="1"/>
  <c r="AH302" i="1"/>
  <c r="CR302" i="1" s="1"/>
  <c r="AI302" i="1"/>
  <c r="BY302" i="1" s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W302" i="1"/>
  <c r="BX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T302" i="1"/>
  <c r="CU302" i="1"/>
  <c r="CV302" i="1"/>
  <c r="CW302" i="1"/>
  <c r="CX302" i="1"/>
  <c r="CY302" i="1"/>
  <c r="CZ302" i="1"/>
  <c r="DA302" i="1"/>
  <c r="AF303" i="1"/>
  <c r="CP303" i="1" s="1"/>
  <c r="AG303" i="1"/>
  <c r="CQ303" i="1" s="1"/>
  <c r="AH303" i="1"/>
  <c r="CZ303" i="1" s="1"/>
  <c r="AI303" i="1"/>
  <c r="CS303" i="1" s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R303" i="1"/>
  <c r="CT303" i="1"/>
  <c r="CU303" i="1"/>
  <c r="CV303" i="1"/>
  <c r="CW303" i="1"/>
  <c r="AF304" i="1"/>
  <c r="CT304" i="1" s="1"/>
  <c r="AG304" i="1"/>
  <c r="CU304" i="1" s="1"/>
  <c r="AH304" i="1"/>
  <c r="CJ304" i="1" s="1"/>
  <c r="AI304" i="1"/>
  <c r="CW304" i="1" s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K304" i="1"/>
  <c r="CL304" i="1"/>
  <c r="CM304" i="1"/>
  <c r="CN304" i="1"/>
  <c r="CO304" i="1"/>
  <c r="CP304" i="1"/>
  <c r="CQ304" i="1"/>
  <c r="CR304" i="1"/>
  <c r="CS304" i="1"/>
  <c r="CX304" i="1"/>
  <c r="CY304" i="1"/>
  <c r="CZ304" i="1"/>
  <c r="DA304" i="1"/>
  <c r="AF305" i="1"/>
  <c r="CD305" i="1" s="1"/>
  <c r="AG305" i="1"/>
  <c r="AH305" i="1"/>
  <c r="CF305" i="1" s="1"/>
  <c r="AI305" i="1"/>
  <c r="CG305" i="1" s="1"/>
  <c r="AL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CZ305" i="1"/>
  <c r="DA305" i="1"/>
  <c r="AF306" i="1"/>
  <c r="AP306" i="1" s="1"/>
  <c r="AG306" i="1"/>
  <c r="CM306" i="1" s="1"/>
  <c r="AH306" i="1"/>
  <c r="AR306" i="1" s="1"/>
  <c r="AI306" i="1"/>
  <c r="AS306" i="1" s="1"/>
  <c r="AL306" i="1"/>
  <c r="AM306" i="1"/>
  <c r="AN306" i="1"/>
  <c r="AO306" i="1"/>
  <c r="AQ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P306" i="1"/>
  <c r="CQ306" i="1"/>
  <c r="CR306" i="1"/>
  <c r="CS306" i="1"/>
  <c r="CT306" i="1"/>
  <c r="CU306" i="1"/>
  <c r="CV306" i="1"/>
  <c r="CW306" i="1"/>
  <c r="CX306" i="1"/>
  <c r="CY306" i="1"/>
  <c r="CZ306" i="1"/>
  <c r="DA306" i="1"/>
  <c r="AF307" i="1"/>
  <c r="AG307" i="1"/>
  <c r="CM307" i="1" s="1"/>
  <c r="AH307" i="1"/>
  <c r="AZ307" i="1" s="1"/>
  <c r="AI307" i="1"/>
  <c r="CO307" i="1" s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P307" i="1"/>
  <c r="CQ307" i="1"/>
  <c r="CR307" i="1"/>
  <c r="CS307" i="1"/>
  <c r="CT307" i="1"/>
  <c r="CU307" i="1"/>
  <c r="CV307" i="1"/>
  <c r="CW307" i="1"/>
  <c r="CX307" i="1"/>
  <c r="CY307" i="1"/>
  <c r="CZ307" i="1"/>
  <c r="DA307" i="1"/>
  <c r="AF308" i="1"/>
  <c r="CH308" i="1" s="1"/>
  <c r="AG308" i="1"/>
  <c r="BC308" i="1" s="1"/>
  <c r="AH308" i="1"/>
  <c r="BD308" i="1" s="1"/>
  <c r="AI308" i="1"/>
  <c r="CK308" i="1" s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I308" i="1"/>
  <c r="CL308" i="1"/>
  <c r="CM308" i="1"/>
  <c r="CN308" i="1"/>
  <c r="CO308" i="1"/>
  <c r="CP308" i="1"/>
  <c r="CQ308" i="1"/>
  <c r="CR308" i="1"/>
  <c r="CS308" i="1"/>
  <c r="CT308" i="1"/>
  <c r="CU308" i="1"/>
  <c r="CV308" i="1"/>
  <c r="CW308" i="1"/>
  <c r="CX308" i="1"/>
  <c r="CY308" i="1"/>
  <c r="CZ308" i="1"/>
  <c r="DA308" i="1"/>
  <c r="AF309" i="1"/>
  <c r="CP309" i="1" s="1"/>
  <c r="AG309" i="1"/>
  <c r="CQ309" i="1" s="1"/>
  <c r="AH309" i="1"/>
  <c r="CR309" i="1" s="1"/>
  <c r="AI309" i="1"/>
  <c r="BU309" i="1" s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S309" i="1"/>
  <c r="CT309" i="1"/>
  <c r="CU309" i="1"/>
  <c r="CV309" i="1"/>
  <c r="CW309" i="1"/>
  <c r="CX309" i="1"/>
  <c r="CY309" i="1"/>
  <c r="CZ309" i="1"/>
  <c r="DA309" i="1"/>
  <c r="AF310" i="1"/>
  <c r="AG310" i="1"/>
  <c r="CE310" i="1" s="1"/>
  <c r="AH310" i="1"/>
  <c r="CF310" i="1" s="1"/>
  <c r="AI310" i="1"/>
  <c r="CG310" i="1" s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CX310" i="1"/>
  <c r="CY310" i="1"/>
  <c r="DA310" i="1"/>
  <c r="AF311" i="1"/>
  <c r="CL311" i="1" s="1"/>
  <c r="AG311" i="1"/>
  <c r="CM311" i="1" s="1"/>
  <c r="AH311" i="1"/>
  <c r="CN311" i="1" s="1"/>
  <c r="AI311" i="1"/>
  <c r="CW311" i="1" s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P311" i="1"/>
  <c r="CQ311" i="1"/>
  <c r="CR311" i="1"/>
  <c r="CS311" i="1"/>
  <c r="CT311" i="1"/>
  <c r="CV311" i="1"/>
  <c r="CX311" i="1"/>
  <c r="CY311" i="1"/>
  <c r="CZ311" i="1"/>
  <c r="DA311" i="1"/>
  <c r="AF312" i="1"/>
  <c r="CD312" i="1" s="1"/>
  <c r="AG312" i="1"/>
  <c r="BC312" i="1" s="1"/>
  <c r="AH312" i="1"/>
  <c r="BD312" i="1" s="1"/>
  <c r="AI312" i="1"/>
  <c r="CG312" i="1" s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E312" i="1"/>
  <c r="CF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CX312" i="1"/>
  <c r="CY312" i="1"/>
  <c r="CZ312" i="1"/>
  <c r="DA312" i="1"/>
  <c r="AF313" i="1"/>
  <c r="AG313" i="1"/>
  <c r="CI313" i="1" s="1"/>
  <c r="AH313" i="1"/>
  <c r="BT313" i="1" s="1"/>
  <c r="AI313" i="1"/>
  <c r="CK313" i="1" s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J313" i="1"/>
  <c r="CL313" i="1"/>
  <c r="CM313" i="1"/>
  <c r="CN313" i="1"/>
  <c r="CO313" i="1"/>
  <c r="CP313" i="1"/>
  <c r="CQ313" i="1"/>
  <c r="CR313" i="1"/>
  <c r="CS313" i="1"/>
  <c r="CT313" i="1"/>
  <c r="CU313" i="1"/>
  <c r="CV313" i="1"/>
  <c r="CW313" i="1"/>
  <c r="CX313" i="1"/>
  <c r="CY313" i="1"/>
  <c r="CZ313" i="1"/>
  <c r="DA313" i="1"/>
  <c r="AF314" i="1"/>
  <c r="CH314" i="1" s="1"/>
  <c r="AG314" i="1"/>
  <c r="CI314" i="1" s="1"/>
  <c r="AH314" i="1"/>
  <c r="CV314" i="1" s="1"/>
  <c r="AI314" i="1"/>
  <c r="CK314" i="1" s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L314" i="1"/>
  <c r="CM314" i="1"/>
  <c r="CN314" i="1"/>
  <c r="CO314" i="1"/>
  <c r="CP314" i="1"/>
  <c r="CQ314" i="1"/>
  <c r="CR314" i="1"/>
  <c r="CS314" i="1"/>
  <c r="CU314" i="1"/>
  <c r="CW314" i="1"/>
  <c r="CX314" i="1"/>
  <c r="CY314" i="1"/>
  <c r="CZ314" i="1"/>
  <c r="DA314" i="1"/>
  <c r="AF315" i="1"/>
  <c r="CX315" i="1" s="1"/>
  <c r="AG315" i="1"/>
  <c r="CU315" i="1" s="1"/>
  <c r="AH315" i="1"/>
  <c r="CZ315" i="1" s="1"/>
  <c r="AI315" i="1"/>
  <c r="DA315" i="1" s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Y315" i="1"/>
  <c r="AF316" i="1"/>
  <c r="AG316" i="1"/>
  <c r="AQ316" i="1" s="1"/>
  <c r="AH316" i="1"/>
  <c r="CN316" i="1" s="1"/>
  <c r="AI316" i="1"/>
  <c r="AS316" i="1" s="1"/>
  <c r="AL316" i="1"/>
  <c r="AM316" i="1"/>
  <c r="AN316" i="1"/>
  <c r="AO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O316" i="1"/>
  <c r="CP316" i="1"/>
  <c r="CQ316" i="1"/>
  <c r="CR316" i="1"/>
  <c r="CS316" i="1"/>
  <c r="CT316" i="1"/>
  <c r="CU316" i="1"/>
  <c r="CV316" i="1"/>
  <c r="CW316" i="1"/>
  <c r="CX316" i="1"/>
  <c r="CY316" i="1"/>
  <c r="CZ316" i="1"/>
  <c r="DA316" i="1"/>
  <c r="AF317" i="1"/>
  <c r="CD317" i="1" s="1"/>
  <c r="AG317" i="1"/>
  <c r="AH317" i="1"/>
  <c r="CF317" i="1" s="1"/>
  <c r="AI317" i="1"/>
  <c r="CG317" i="1" s="1"/>
  <c r="AL317" i="1"/>
  <c r="AM317" i="1"/>
  <c r="AN317" i="1"/>
  <c r="AO317" i="1"/>
  <c r="AP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CW317" i="1"/>
  <c r="CX317" i="1"/>
  <c r="CY317" i="1"/>
  <c r="CZ317" i="1"/>
  <c r="DA317" i="1"/>
  <c r="AF318" i="1"/>
  <c r="CH318" i="1" s="1"/>
  <c r="AG318" i="1"/>
  <c r="BC318" i="1" s="1"/>
  <c r="AH318" i="1"/>
  <c r="BD318" i="1" s="1"/>
  <c r="AI318" i="1"/>
  <c r="CK318" i="1" s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L318" i="1"/>
  <c r="CM318" i="1"/>
  <c r="CN318" i="1"/>
  <c r="CO318" i="1"/>
  <c r="CP318" i="1"/>
  <c r="CQ318" i="1"/>
  <c r="CR318" i="1"/>
  <c r="CS318" i="1"/>
  <c r="CT318" i="1"/>
  <c r="CU318" i="1"/>
  <c r="CV318" i="1"/>
  <c r="CW318" i="1"/>
  <c r="CX318" i="1"/>
  <c r="CY318" i="1"/>
  <c r="CZ318" i="1"/>
  <c r="DA318" i="1"/>
  <c r="AF319" i="1"/>
  <c r="CT319" i="1" s="1"/>
  <c r="AG319" i="1"/>
  <c r="BC319" i="1" s="1"/>
  <c r="AH319" i="1"/>
  <c r="BD319" i="1" s="1"/>
  <c r="AI319" i="1"/>
  <c r="CW319" i="1" s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X319" i="1"/>
  <c r="CY319" i="1"/>
  <c r="CZ319" i="1"/>
  <c r="DA319" i="1"/>
  <c r="AF320" i="1"/>
  <c r="CX320" i="1" s="1"/>
  <c r="AG320" i="1"/>
  <c r="AH320" i="1"/>
  <c r="CZ320" i="1" s="1"/>
  <c r="AI320" i="1"/>
  <c r="AW320" i="1" s="1"/>
  <c r="AL320" i="1"/>
  <c r="AM320" i="1"/>
  <c r="AN320" i="1"/>
  <c r="AO320" i="1"/>
  <c r="AP320" i="1"/>
  <c r="AQ320" i="1"/>
  <c r="AR320" i="1"/>
  <c r="AS320" i="1"/>
  <c r="AT320" i="1"/>
  <c r="AV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CW320" i="1"/>
  <c r="AF321" i="1"/>
  <c r="CL321" i="1" s="1"/>
  <c r="AG321" i="1"/>
  <c r="CM321" i="1" s="1"/>
  <c r="AH321" i="1"/>
  <c r="CN321" i="1" s="1"/>
  <c r="AI321" i="1"/>
  <c r="BA321" i="1" s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Y321" i="1"/>
  <c r="AZ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P321" i="1"/>
  <c r="CQ321" i="1"/>
  <c r="CR321" i="1"/>
  <c r="CS321" i="1"/>
  <c r="CT321" i="1"/>
  <c r="CU321" i="1"/>
  <c r="CV321" i="1"/>
  <c r="CW321" i="1"/>
  <c r="CX321" i="1"/>
  <c r="CY321" i="1"/>
  <c r="CZ321" i="1"/>
  <c r="DA321" i="1"/>
  <c r="AF322" i="1"/>
  <c r="BF322" i="1" s="1"/>
  <c r="AG322" i="1"/>
  <c r="AQ322" i="1" s="1"/>
  <c r="AH322" i="1"/>
  <c r="BH322" i="1" s="1"/>
  <c r="AI322" i="1"/>
  <c r="BI322" i="1" s="1"/>
  <c r="AL322" i="1"/>
  <c r="AM322" i="1"/>
  <c r="AN322" i="1"/>
  <c r="AO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G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CZ322" i="1"/>
  <c r="DA322" i="1"/>
  <c r="AF323" i="1"/>
  <c r="AG323" i="1"/>
  <c r="BC323" i="1" s="1"/>
  <c r="AH323" i="1"/>
  <c r="BP323" i="1" s="1"/>
  <c r="AI323" i="1"/>
  <c r="BE323" i="1" s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F323" i="1"/>
  <c r="BG323" i="1"/>
  <c r="BH323" i="1"/>
  <c r="BI323" i="1"/>
  <c r="BJ323" i="1"/>
  <c r="BK323" i="1"/>
  <c r="BL323" i="1"/>
  <c r="BM323" i="1"/>
  <c r="BN323" i="1"/>
  <c r="BO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CX323" i="1"/>
  <c r="CY323" i="1"/>
  <c r="CZ323" i="1"/>
  <c r="DA323" i="1"/>
  <c r="AF324" i="1"/>
  <c r="CH324" i="1" s="1"/>
  <c r="AG324" i="1"/>
  <c r="CI324" i="1" s="1"/>
  <c r="AH324" i="1"/>
  <c r="CJ324" i="1" s="1"/>
  <c r="AI324" i="1"/>
  <c r="CK324" i="1" s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Y324" i="1"/>
  <c r="BZ324" i="1"/>
  <c r="CA324" i="1"/>
  <c r="CB324" i="1"/>
  <c r="CC324" i="1"/>
  <c r="CD324" i="1"/>
  <c r="CE324" i="1"/>
  <c r="CF324" i="1"/>
  <c r="CG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CX324" i="1"/>
  <c r="CY324" i="1"/>
  <c r="CZ324" i="1"/>
  <c r="DA324" i="1"/>
  <c r="AF325" i="1"/>
  <c r="CX325" i="1" s="1"/>
  <c r="AG325" i="1"/>
  <c r="AH325" i="1"/>
  <c r="BX325" i="1" s="1"/>
  <c r="AI325" i="1"/>
  <c r="DA325" i="1" s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AF326" i="1"/>
  <c r="CT326" i="1" s="1"/>
  <c r="AG326" i="1"/>
  <c r="CU326" i="1" s="1"/>
  <c r="AH326" i="1"/>
  <c r="CV326" i="1" s="1"/>
  <c r="AI326" i="1"/>
  <c r="CW326" i="1" s="1"/>
  <c r="AL326" i="1"/>
  <c r="AM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X326" i="1"/>
  <c r="CY326" i="1"/>
  <c r="CZ326" i="1"/>
  <c r="DA326" i="1"/>
  <c r="AF327" i="1"/>
  <c r="CD327" i="1" s="1"/>
  <c r="AG327" i="1"/>
  <c r="CE327" i="1" s="1"/>
  <c r="AH327" i="1"/>
  <c r="CF327" i="1" s="1"/>
  <c r="AI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H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CW327" i="1"/>
  <c r="CX327" i="1"/>
  <c r="CY327" i="1"/>
  <c r="CZ327" i="1"/>
  <c r="DA327" i="1"/>
  <c r="AF328" i="1"/>
  <c r="AP328" i="1" s="1"/>
  <c r="AG328" i="1"/>
  <c r="AQ328" i="1" s="1"/>
  <c r="AH328" i="1"/>
  <c r="AR328" i="1" s="1"/>
  <c r="AI328" i="1"/>
  <c r="AS328" i="1" s="1"/>
  <c r="AL328" i="1"/>
  <c r="AM328" i="1"/>
  <c r="AN328" i="1"/>
  <c r="AO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CZ328" i="1"/>
  <c r="DA328" i="1"/>
  <c r="AF329" i="1"/>
  <c r="BB329" i="1" s="1"/>
  <c r="AG329" i="1"/>
  <c r="BS329" i="1" s="1"/>
  <c r="AH329" i="1"/>
  <c r="BD329" i="1" s="1"/>
  <c r="AI329" i="1"/>
  <c r="BU329" i="1" s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T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CW329" i="1"/>
  <c r="CX329" i="1"/>
  <c r="CY329" i="1"/>
  <c r="CZ329" i="1"/>
  <c r="DA329" i="1"/>
  <c r="AF330" i="1"/>
  <c r="BJ330" i="1" s="1"/>
  <c r="AG330" i="1"/>
  <c r="BK330" i="1" s="1"/>
  <c r="AH330" i="1"/>
  <c r="AI330" i="1"/>
  <c r="BM330" i="1" s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O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CW330" i="1"/>
  <c r="CX330" i="1"/>
  <c r="CY330" i="1"/>
  <c r="CZ330" i="1"/>
  <c r="DA330" i="1"/>
  <c r="AF331" i="1"/>
  <c r="BV331" i="1" s="1"/>
  <c r="AG331" i="1"/>
  <c r="CE331" i="1" s="1"/>
  <c r="AH331" i="1"/>
  <c r="BX331" i="1" s="1"/>
  <c r="AI331" i="1"/>
  <c r="CG331" i="1" s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W331" i="1"/>
  <c r="BY331" i="1"/>
  <c r="BZ331" i="1"/>
  <c r="CA331" i="1"/>
  <c r="CB331" i="1"/>
  <c r="CC331" i="1"/>
  <c r="CH331" i="1"/>
  <c r="CI331" i="1"/>
  <c r="CJ331" i="1"/>
  <c r="CK331" i="1"/>
  <c r="CL331" i="1"/>
  <c r="CM331" i="1"/>
  <c r="CN331" i="1"/>
  <c r="CO331" i="1"/>
  <c r="CP331" i="1"/>
  <c r="CQ331" i="1"/>
  <c r="CR331" i="1"/>
  <c r="CS331" i="1"/>
  <c r="CT331" i="1"/>
  <c r="CU331" i="1"/>
  <c r="CV331" i="1"/>
  <c r="CW331" i="1"/>
  <c r="CX331" i="1"/>
  <c r="CY331" i="1"/>
  <c r="CZ331" i="1"/>
  <c r="DA331" i="1"/>
  <c r="AF332" i="1"/>
  <c r="CH332" i="1" s="1"/>
  <c r="AG332" i="1"/>
  <c r="CM332" i="1" s="1"/>
  <c r="AH332" i="1"/>
  <c r="CJ332" i="1" s="1"/>
  <c r="AI332" i="1"/>
  <c r="CK332" i="1" s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C332" i="1"/>
  <c r="CD332" i="1"/>
  <c r="CE332" i="1"/>
  <c r="CF332" i="1"/>
  <c r="CG332" i="1"/>
  <c r="CI332" i="1"/>
  <c r="CP332" i="1"/>
  <c r="CQ332" i="1"/>
  <c r="CR332" i="1"/>
  <c r="CS332" i="1"/>
  <c r="CT332" i="1"/>
  <c r="CU332" i="1"/>
  <c r="CV332" i="1"/>
  <c r="CW332" i="1"/>
  <c r="CX332" i="1"/>
  <c r="CY332" i="1"/>
  <c r="CZ332" i="1"/>
  <c r="DA332" i="1"/>
  <c r="AF333" i="1"/>
  <c r="CX333" i="1" s="1"/>
  <c r="AG333" i="1"/>
  <c r="AH333" i="1"/>
  <c r="CZ333" i="1" s="1"/>
  <c r="AI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CW333" i="1"/>
  <c r="CY333" i="1"/>
  <c r="DA333" i="1"/>
  <c r="AF334" i="1"/>
  <c r="CL334" i="1" s="1"/>
  <c r="AG334" i="1"/>
  <c r="CE334" i="1" s="1"/>
  <c r="AH334" i="1"/>
  <c r="CN334" i="1" s="1"/>
  <c r="AI334" i="1"/>
  <c r="CO334" i="1" s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CF334" i="1"/>
  <c r="CG334" i="1"/>
  <c r="CH334" i="1"/>
  <c r="CI334" i="1"/>
  <c r="CJ334" i="1"/>
  <c r="CK334" i="1"/>
  <c r="CP334" i="1"/>
  <c r="CQ334" i="1"/>
  <c r="CR334" i="1"/>
  <c r="CS334" i="1"/>
  <c r="CT334" i="1"/>
  <c r="CU334" i="1"/>
  <c r="CV334" i="1"/>
  <c r="CW334" i="1"/>
  <c r="CX334" i="1"/>
  <c r="CY334" i="1"/>
  <c r="CZ334" i="1"/>
  <c r="DA334" i="1"/>
  <c r="AF335" i="1"/>
  <c r="BB335" i="1" s="1"/>
  <c r="AG335" i="1"/>
  <c r="BC335" i="1" s="1"/>
  <c r="AH335" i="1"/>
  <c r="AI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T335" i="1"/>
  <c r="CU335" i="1"/>
  <c r="CV335" i="1"/>
  <c r="CW335" i="1"/>
  <c r="CX335" i="1"/>
  <c r="CY335" i="1"/>
  <c r="CZ335" i="1"/>
  <c r="DA335" i="1"/>
  <c r="AF336" i="1"/>
  <c r="CT336" i="1" s="1"/>
  <c r="AG336" i="1"/>
  <c r="CE336" i="1" s="1"/>
  <c r="AH336" i="1"/>
  <c r="CF336" i="1" s="1"/>
  <c r="AI336" i="1"/>
  <c r="CW336" i="1" s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C336" i="1"/>
  <c r="CH336" i="1"/>
  <c r="CI336" i="1"/>
  <c r="CJ336" i="1"/>
  <c r="CK336" i="1"/>
  <c r="CL336" i="1"/>
  <c r="CM336" i="1"/>
  <c r="CN336" i="1"/>
  <c r="CO336" i="1"/>
  <c r="CP336" i="1"/>
  <c r="CQ336" i="1"/>
  <c r="CR336" i="1"/>
  <c r="CS336" i="1"/>
  <c r="CU336" i="1"/>
  <c r="CV336" i="1"/>
  <c r="CX336" i="1"/>
  <c r="CY336" i="1"/>
  <c r="CZ336" i="1"/>
  <c r="DA336" i="1"/>
  <c r="AF337" i="1"/>
  <c r="AT337" i="1" s="1"/>
  <c r="AG337" i="1"/>
  <c r="CY337" i="1" s="1"/>
  <c r="AH337" i="1"/>
  <c r="AV337" i="1" s="1"/>
  <c r="AI337" i="1"/>
  <c r="DA337" i="1" s="1"/>
  <c r="AL337" i="1"/>
  <c r="AM337" i="1"/>
  <c r="AN337" i="1"/>
  <c r="AO337" i="1"/>
  <c r="AP337" i="1"/>
  <c r="AQ337" i="1"/>
  <c r="AR337" i="1"/>
  <c r="AS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CW337" i="1"/>
  <c r="CZ337" i="1"/>
  <c r="AF338" i="1"/>
  <c r="AG338" i="1"/>
  <c r="BG338" i="1" s="1"/>
  <c r="AH338" i="1"/>
  <c r="CV338" i="1" s="1"/>
  <c r="AI338" i="1"/>
  <c r="BI338" i="1" s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CS338" i="1"/>
  <c r="CT338" i="1"/>
  <c r="CU338" i="1"/>
  <c r="CW338" i="1"/>
  <c r="CX338" i="1"/>
  <c r="CY338" i="1"/>
  <c r="CZ338" i="1"/>
  <c r="DA338" i="1"/>
  <c r="AF339" i="1"/>
  <c r="AP339" i="1" s="1"/>
  <c r="AG339" i="1"/>
  <c r="AQ339" i="1" s="1"/>
  <c r="AH339" i="1"/>
  <c r="AR339" i="1" s="1"/>
  <c r="AI339" i="1"/>
  <c r="AL339" i="1"/>
  <c r="AM339" i="1"/>
  <c r="AN339" i="1"/>
  <c r="AO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CI339" i="1"/>
  <c r="CJ339" i="1"/>
  <c r="CL339" i="1"/>
  <c r="CM339" i="1"/>
  <c r="CN339" i="1"/>
  <c r="CO339" i="1"/>
  <c r="CP339" i="1"/>
  <c r="CQ339" i="1"/>
  <c r="CR339" i="1"/>
  <c r="CS339" i="1"/>
  <c r="CT339" i="1"/>
  <c r="CU339" i="1"/>
  <c r="CV339" i="1"/>
  <c r="CW339" i="1"/>
  <c r="CX339" i="1"/>
  <c r="CY339" i="1"/>
  <c r="CZ339" i="1"/>
  <c r="DA339" i="1"/>
  <c r="AF340" i="1"/>
  <c r="AG340" i="1"/>
  <c r="CE340" i="1" s="1"/>
  <c r="AH340" i="1"/>
  <c r="CF340" i="1" s="1"/>
  <c r="AI340" i="1"/>
  <c r="CG340" i="1" s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CH340" i="1"/>
  <c r="CI340" i="1"/>
  <c r="CJ340" i="1"/>
  <c r="CK340" i="1"/>
  <c r="CL340" i="1"/>
  <c r="CM340" i="1"/>
  <c r="CO340" i="1"/>
  <c r="CP340" i="1"/>
  <c r="CQ340" i="1"/>
  <c r="CR340" i="1"/>
  <c r="CS340" i="1"/>
  <c r="CT340" i="1"/>
  <c r="CU340" i="1"/>
  <c r="CV340" i="1"/>
  <c r="CW340" i="1"/>
  <c r="CX340" i="1"/>
  <c r="CY340" i="1"/>
  <c r="CZ340" i="1"/>
  <c r="DA340" i="1"/>
  <c r="AF341" i="1"/>
  <c r="BB341" i="1" s="1"/>
  <c r="AG341" i="1"/>
  <c r="CI341" i="1" s="1"/>
  <c r="AH341" i="1"/>
  <c r="BD341" i="1" s="1"/>
  <c r="AI341" i="1"/>
  <c r="CK341" i="1" s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C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CL341" i="1"/>
  <c r="CM341" i="1"/>
  <c r="CN341" i="1"/>
  <c r="CO341" i="1"/>
  <c r="CP341" i="1"/>
  <c r="CQ341" i="1"/>
  <c r="CR341" i="1"/>
  <c r="CS341" i="1"/>
  <c r="CT341" i="1"/>
  <c r="CU341" i="1"/>
  <c r="CV341" i="1"/>
  <c r="CW341" i="1"/>
  <c r="CX341" i="1"/>
  <c r="CY341" i="1"/>
  <c r="CZ341" i="1"/>
  <c r="DA341" i="1"/>
  <c r="AF342" i="1"/>
  <c r="AT342" i="1" s="1"/>
  <c r="AG342" i="1"/>
  <c r="AU342" i="1" s="1"/>
  <c r="AH342" i="1"/>
  <c r="AI342" i="1"/>
  <c r="AW342" i="1" s="1"/>
  <c r="AL342" i="1"/>
  <c r="AM342" i="1"/>
  <c r="AN342" i="1"/>
  <c r="AO342" i="1"/>
  <c r="AP342" i="1"/>
  <c r="AQ342" i="1"/>
  <c r="AR342" i="1"/>
  <c r="AS342" i="1"/>
  <c r="AX342" i="1"/>
  <c r="AY342" i="1"/>
  <c r="AZ342" i="1"/>
  <c r="BA342" i="1"/>
  <c r="BB342" i="1"/>
  <c r="BC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CS342" i="1"/>
  <c r="CT342" i="1"/>
  <c r="CU342" i="1"/>
  <c r="CV342" i="1"/>
  <c r="CW342" i="1"/>
  <c r="CX342" i="1"/>
  <c r="CY342" i="1"/>
  <c r="CZ342" i="1"/>
  <c r="DA342" i="1"/>
  <c r="AF343" i="1"/>
  <c r="BJ343" i="1" s="1"/>
  <c r="AG343" i="1"/>
  <c r="BK343" i="1" s="1"/>
  <c r="AH343" i="1"/>
  <c r="CB343" i="1" s="1"/>
  <c r="AI343" i="1"/>
  <c r="BM343" i="1" s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CW343" i="1"/>
  <c r="CX343" i="1"/>
  <c r="CY343" i="1"/>
  <c r="CZ343" i="1"/>
  <c r="DA343" i="1"/>
  <c r="AF344" i="1"/>
  <c r="BF344" i="1" s="1"/>
  <c r="AG344" i="1"/>
  <c r="BG344" i="1" s="1"/>
  <c r="AH344" i="1"/>
  <c r="BX344" i="1" s="1"/>
  <c r="AI344" i="1"/>
  <c r="BI344" i="1" s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H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Q344" i="1"/>
  <c r="CR344" i="1"/>
  <c r="CS344" i="1"/>
  <c r="CT344" i="1"/>
  <c r="CU344" i="1"/>
  <c r="CV344" i="1"/>
  <c r="CW344" i="1"/>
  <c r="CX344" i="1"/>
  <c r="CY344" i="1"/>
  <c r="CZ344" i="1"/>
  <c r="DA344" i="1"/>
  <c r="AF345" i="1"/>
  <c r="AT345" i="1" s="1"/>
  <c r="AG345" i="1"/>
  <c r="AH345" i="1"/>
  <c r="CR345" i="1" s="1"/>
  <c r="AI345" i="1"/>
  <c r="CS345" i="1" s="1"/>
  <c r="AL345" i="1"/>
  <c r="AM345" i="1"/>
  <c r="AN345" i="1"/>
  <c r="AO345" i="1"/>
  <c r="AP345" i="1"/>
  <c r="AQ345" i="1"/>
  <c r="AR345" i="1"/>
  <c r="AS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T345" i="1"/>
  <c r="CU345" i="1"/>
  <c r="CV345" i="1"/>
  <c r="CW345" i="1"/>
  <c r="CX345" i="1"/>
  <c r="CY345" i="1"/>
  <c r="CZ345" i="1"/>
  <c r="DA345" i="1"/>
  <c r="AF346" i="1"/>
  <c r="AP346" i="1" s="1"/>
  <c r="AG346" i="1"/>
  <c r="BK346" i="1" s="1"/>
  <c r="AH346" i="1"/>
  <c r="AR346" i="1" s="1"/>
  <c r="AI346" i="1"/>
  <c r="BM346" i="1" s="1"/>
  <c r="AL346" i="1"/>
  <c r="AM346" i="1"/>
  <c r="AN346" i="1"/>
  <c r="AO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L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Q346" i="1"/>
  <c r="CR346" i="1"/>
  <c r="CS346" i="1"/>
  <c r="CT346" i="1"/>
  <c r="CU346" i="1"/>
  <c r="CV346" i="1"/>
  <c r="CW346" i="1"/>
  <c r="CX346" i="1"/>
  <c r="CY346" i="1"/>
  <c r="CZ346" i="1"/>
  <c r="DA346" i="1"/>
  <c r="AF347" i="1"/>
  <c r="BV347" i="1" s="1"/>
  <c r="AG347" i="1"/>
  <c r="BK347" i="1" s="1"/>
  <c r="AH347" i="1"/>
  <c r="AI347" i="1"/>
  <c r="BM347" i="1" s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N347" i="1"/>
  <c r="BO347" i="1"/>
  <c r="BP347" i="1"/>
  <c r="BQ347" i="1"/>
  <c r="BR347" i="1"/>
  <c r="BS347" i="1"/>
  <c r="BT347" i="1"/>
  <c r="BU347" i="1"/>
  <c r="BW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CW347" i="1"/>
  <c r="CX347" i="1"/>
  <c r="CY347" i="1"/>
  <c r="CZ347" i="1"/>
  <c r="DA347" i="1"/>
  <c r="AF348" i="1"/>
  <c r="AG348" i="1"/>
  <c r="AU348" i="1" s="1"/>
  <c r="AH348" i="1"/>
  <c r="AV348" i="1" s="1"/>
  <c r="AI348" i="1"/>
  <c r="AW348" i="1" s="1"/>
  <c r="AL348" i="1"/>
  <c r="AM348" i="1"/>
  <c r="AN348" i="1"/>
  <c r="AO348" i="1"/>
  <c r="AP348" i="1"/>
  <c r="AQ348" i="1"/>
  <c r="AR348" i="1"/>
  <c r="AS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CS348" i="1"/>
  <c r="CT348" i="1"/>
  <c r="CU348" i="1"/>
  <c r="CV348" i="1"/>
  <c r="CW348" i="1"/>
  <c r="CX348" i="1"/>
  <c r="CY348" i="1"/>
  <c r="CZ348" i="1"/>
  <c r="DA348" i="1"/>
  <c r="AF349" i="1"/>
  <c r="BJ349" i="1" s="1"/>
  <c r="AG349" i="1"/>
  <c r="AH349" i="1"/>
  <c r="BL349" i="1" s="1"/>
  <c r="AI349" i="1"/>
  <c r="BM349" i="1" s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H349" i="1"/>
  <c r="BI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CS349" i="1"/>
  <c r="CT349" i="1"/>
  <c r="CU349" i="1"/>
  <c r="CV349" i="1"/>
  <c r="CW349" i="1"/>
  <c r="CX349" i="1"/>
  <c r="CY349" i="1"/>
  <c r="CZ349" i="1"/>
  <c r="DA349" i="1"/>
  <c r="AF350" i="1"/>
  <c r="AG350" i="1"/>
  <c r="BK350" i="1" s="1"/>
  <c r="AH350" i="1"/>
  <c r="BL350" i="1" s="1"/>
  <c r="AI350" i="1"/>
  <c r="BQ350" i="1" s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M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CS350" i="1"/>
  <c r="CT350" i="1"/>
  <c r="CU350" i="1"/>
  <c r="CV350" i="1"/>
  <c r="CW350" i="1"/>
  <c r="CX350" i="1"/>
  <c r="CY350" i="1"/>
  <c r="CZ350" i="1"/>
  <c r="DA350" i="1"/>
  <c r="AF351" i="1"/>
  <c r="BV351" i="1" s="1"/>
  <c r="AG351" i="1"/>
  <c r="BW351" i="1" s="1"/>
  <c r="AH351" i="1"/>
  <c r="BX351" i="1" s="1"/>
  <c r="AI351" i="1"/>
  <c r="BQ351" i="1" s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R351" i="1"/>
  <c r="BS351" i="1"/>
  <c r="BT351" i="1"/>
  <c r="BU351" i="1"/>
  <c r="BZ351" i="1"/>
  <c r="CA351" i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Q351" i="1"/>
  <c r="CR351" i="1"/>
  <c r="CS351" i="1"/>
  <c r="CT351" i="1"/>
  <c r="CU351" i="1"/>
  <c r="CV351" i="1"/>
  <c r="CW351" i="1"/>
  <c r="CX351" i="1"/>
  <c r="CY351" i="1"/>
  <c r="CZ351" i="1"/>
  <c r="DA351" i="1"/>
  <c r="AF352" i="1"/>
  <c r="CT352" i="1" s="1"/>
  <c r="AG352" i="1"/>
  <c r="AH352" i="1"/>
  <c r="BL352" i="1" s="1"/>
  <c r="AI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CS352" i="1"/>
  <c r="CU352" i="1"/>
  <c r="CV352" i="1"/>
  <c r="CX352" i="1"/>
  <c r="CY352" i="1"/>
  <c r="CZ352" i="1"/>
  <c r="DA352" i="1"/>
  <c r="AF353" i="1"/>
  <c r="BN353" i="1" s="1"/>
  <c r="AG353" i="1"/>
  <c r="BO353" i="1" s="1"/>
  <c r="AH353" i="1"/>
  <c r="BP353" i="1" s="1"/>
  <c r="AI353" i="1"/>
  <c r="CO353" i="1" s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CH353" i="1"/>
  <c r="CI353" i="1"/>
  <c r="CJ353" i="1"/>
  <c r="CK353" i="1"/>
  <c r="CM353" i="1"/>
  <c r="CN353" i="1"/>
  <c r="CP353" i="1"/>
  <c r="CQ353" i="1"/>
  <c r="CR353" i="1"/>
  <c r="CS353" i="1"/>
  <c r="CT353" i="1"/>
  <c r="CU353" i="1"/>
  <c r="CV353" i="1"/>
  <c r="CW353" i="1"/>
  <c r="CX353" i="1"/>
  <c r="CY353" i="1"/>
  <c r="CZ353" i="1"/>
  <c r="DA353" i="1"/>
  <c r="AF354" i="1"/>
  <c r="AG354" i="1"/>
  <c r="BS354" i="1" s="1"/>
  <c r="AH354" i="1"/>
  <c r="AR354" i="1" s="1"/>
  <c r="AI354" i="1"/>
  <c r="AS354" i="1" s="1"/>
  <c r="AL354" i="1"/>
  <c r="AM354" i="1"/>
  <c r="AN354" i="1"/>
  <c r="AO354" i="1"/>
  <c r="AQ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CX354" i="1"/>
  <c r="CY354" i="1"/>
  <c r="CZ354" i="1"/>
  <c r="DA354" i="1"/>
  <c r="AF355" i="1"/>
  <c r="AG355" i="1"/>
  <c r="AU355" i="1" s="1"/>
  <c r="AH355" i="1"/>
  <c r="AV355" i="1" s="1"/>
  <c r="AI355" i="1"/>
  <c r="AO355" i="1" s="1"/>
  <c r="AM355" i="1"/>
  <c r="AN355" i="1"/>
  <c r="AP355" i="1"/>
  <c r="AQ355" i="1"/>
  <c r="AR355" i="1"/>
  <c r="AS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CW355" i="1"/>
  <c r="CX355" i="1"/>
  <c r="CY355" i="1"/>
  <c r="CZ355" i="1"/>
  <c r="DA355" i="1"/>
  <c r="AF356" i="1"/>
  <c r="AT356" i="1" s="1"/>
  <c r="AG356" i="1"/>
  <c r="AY356" i="1" s="1"/>
  <c r="AH356" i="1"/>
  <c r="AZ356" i="1" s="1"/>
  <c r="AI356" i="1"/>
  <c r="AW356" i="1" s="1"/>
  <c r="AL356" i="1"/>
  <c r="AM356" i="1"/>
  <c r="AN356" i="1"/>
  <c r="AO356" i="1"/>
  <c r="AP356" i="1"/>
  <c r="AQ356" i="1"/>
  <c r="AR356" i="1"/>
  <c r="AS356" i="1"/>
  <c r="AU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CW356" i="1"/>
  <c r="CX356" i="1"/>
  <c r="CY356" i="1"/>
  <c r="CZ356" i="1"/>
  <c r="DA356" i="1"/>
  <c r="AF357" i="1"/>
  <c r="AG357" i="1"/>
  <c r="BG357" i="1" s="1"/>
  <c r="AH357" i="1"/>
  <c r="BT357" i="1" s="1"/>
  <c r="AI357" i="1"/>
  <c r="BI357" i="1" s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J357" i="1"/>
  <c r="BK357" i="1"/>
  <c r="BL357" i="1"/>
  <c r="BM357" i="1"/>
  <c r="BN357" i="1"/>
  <c r="BO357" i="1"/>
  <c r="BP357" i="1"/>
  <c r="BQ357" i="1"/>
  <c r="BS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CS357" i="1"/>
  <c r="CT357" i="1"/>
  <c r="CU357" i="1"/>
  <c r="CV357" i="1"/>
  <c r="CW357" i="1"/>
  <c r="CX357" i="1"/>
  <c r="CY357" i="1"/>
  <c r="CZ357" i="1"/>
  <c r="DA357" i="1"/>
  <c r="AF358" i="1"/>
  <c r="BV358" i="1" s="1"/>
  <c r="AG358" i="1"/>
  <c r="BG358" i="1" s="1"/>
  <c r="AH358" i="1"/>
  <c r="BX358" i="1" s="1"/>
  <c r="AI358" i="1"/>
  <c r="BY358" i="1" s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CW358" i="1"/>
  <c r="CX358" i="1"/>
  <c r="CY358" i="1"/>
  <c r="CZ358" i="1"/>
  <c r="DA358" i="1"/>
  <c r="AF359" i="1"/>
  <c r="CH359" i="1" s="1"/>
  <c r="AG359" i="1"/>
  <c r="CI359" i="1" s="1"/>
  <c r="AH359" i="1"/>
  <c r="CJ359" i="1" s="1"/>
  <c r="AI359" i="1"/>
  <c r="BQ359" i="1" s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P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CL359" i="1"/>
  <c r="CM359" i="1"/>
  <c r="CN359" i="1"/>
  <c r="CO359" i="1"/>
  <c r="CP359" i="1"/>
  <c r="CQ359" i="1"/>
  <c r="CR359" i="1"/>
  <c r="CS359" i="1"/>
  <c r="CT359" i="1"/>
  <c r="CU359" i="1"/>
  <c r="CV359" i="1"/>
  <c r="CW359" i="1"/>
  <c r="CX359" i="1"/>
  <c r="CY359" i="1"/>
  <c r="CZ359" i="1"/>
  <c r="DA359" i="1"/>
  <c r="AF360" i="1"/>
  <c r="CX360" i="1" s="1"/>
  <c r="AG360" i="1"/>
  <c r="AH360" i="1"/>
  <c r="CZ360" i="1" s="1"/>
  <c r="AI360" i="1"/>
  <c r="BU360" i="1" s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T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Q360" i="1"/>
  <c r="CR360" i="1"/>
  <c r="CS360" i="1"/>
  <c r="CT360" i="1"/>
  <c r="CU360" i="1"/>
  <c r="CV360" i="1"/>
  <c r="CW360" i="1"/>
  <c r="AF361" i="1"/>
  <c r="BZ361" i="1" s="1"/>
  <c r="AG361" i="1"/>
  <c r="CA361" i="1" s="1"/>
  <c r="AH361" i="1"/>
  <c r="CF361" i="1" s="1"/>
  <c r="AI361" i="1"/>
  <c r="CG361" i="1" s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CB361" i="1"/>
  <c r="CC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CW361" i="1"/>
  <c r="CX361" i="1"/>
  <c r="CY361" i="1"/>
  <c r="CZ361" i="1"/>
  <c r="DA361" i="1"/>
  <c r="AF362" i="1"/>
  <c r="AL362" i="1" s="1"/>
  <c r="AG362" i="1"/>
  <c r="AU362" i="1" s="1"/>
  <c r="AH362" i="1"/>
  <c r="AN362" i="1" s="1"/>
  <c r="AI362" i="1"/>
  <c r="AW362" i="1" s="1"/>
  <c r="AP362" i="1"/>
  <c r="AQ362" i="1"/>
  <c r="AR362" i="1"/>
  <c r="AS362" i="1"/>
  <c r="AV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CS362" i="1"/>
  <c r="CT362" i="1"/>
  <c r="CU362" i="1"/>
  <c r="CV362" i="1"/>
  <c r="CW362" i="1"/>
  <c r="CX362" i="1"/>
  <c r="CY362" i="1"/>
  <c r="CZ362" i="1"/>
  <c r="DA362" i="1"/>
  <c r="AF363" i="1"/>
  <c r="AP363" i="1" s="1"/>
  <c r="AG363" i="1"/>
  <c r="AH363" i="1"/>
  <c r="AR363" i="1" s="1"/>
  <c r="AI363" i="1"/>
  <c r="CG363" i="1" s="1"/>
  <c r="AL363" i="1"/>
  <c r="AM363" i="1"/>
  <c r="AN363" i="1"/>
  <c r="AO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F363" i="1"/>
  <c r="CH363" i="1"/>
  <c r="CI363" i="1"/>
  <c r="CJ363" i="1"/>
  <c r="CK363" i="1"/>
  <c r="CL363" i="1"/>
  <c r="CM363" i="1"/>
  <c r="CN363" i="1"/>
  <c r="CO363" i="1"/>
  <c r="CP363" i="1"/>
  <c r="CQ363" i="1"/>
  <c r="CR363" i="1"/>
  <c r="CS363" i="1"/>
  <c r="CT363" i="1"/>
  <c r="CU363" i="1"/>
  <c r="CV363" i="1"/>
  <c r="CW363" i="1"/>
  <c r="CX363" i="1"/>
  <c r="CY363" i="1"/>
  <c r="CZ363" i="1"/>
  <c r="DA363" i="1"/>
  <c r="AF364" i="1"/>
  <c r="BJ364" i="1" s="1"/>
  <c r="AG364" i="1"/>
  <c r="BK364" i="1" s="1"/>
  <c r="AH364" i="1"/>
  <c r="AI364" i="1"/>
  <c r="BM364" i="1" s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CH364" i="1"/>
  <c r="CI364" i="1"/>
  <c r="CK364" i="1"/>
  <c r="CL364" i="1"/>
  <c r="CM364" i="1"/>
  <c r="CN364" i="1"/>
  <c r="CO364" i="1"/>
  <c r="CP364" i="1"/>
  <c r="CQ364" i="1"/>
  <c r="CR364" i="1"/>
  <c r="CS364" i="1"/>
  <c r="CT364" i="1"/>
  <c r="CU364" i="1"/>
  <c r="CV364" i="1"/>
  <c r="CW364" i="1"/>
  <c r="CX364" i="1"/>
  <c r="CY364" i="1"/>
  <c r="CZ364" i="1"/>
  <c r="DA364" i="1"/>
  <c r="AF365" i="1"/>
  <c r="AL365" i="1" s="1"/>
  <c r="AG365" i="1"/>
  <c r="BW365" i="1" s="1"/>
  <c r="AH365" i="1"/>
  <c r="BX365" i="1" s="1"/>
  <c r="AI365" i="1"/>
  <c r="AM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Z365" i="1"/>
  <c r="CA365" i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CS365" i="1"/>
  <c r="CT365" i="1"/>
  <c r="CU365" i="1"/>
  <c r="CV365" i="1"/>
  <c r="CW365" i="1"/>
  <c r="CX365" i="1"/>
  <c r="CY365" i="1"/>
  <c r="CZ365" i="1"/>
  <c r="DA365" i="1"/>
  <c r="AF366" i="1"/>
  <c r="BV366" i="1" s="1"/>
  <c r="AG366" i="1"/>
  <c r="AY366" i="1" s="1"/>
  <c r="AH366" i="1"/>
  <c r="BX366" i="1" s="1"/>
  <c r="AI366" i="1"/>
  <c r="BY366" i="1" s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W366" i="1"/>
  <c r="BZ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CS366" i="1"/>
  <c r="CT366" i="1"/>
  <c r="CU366" i="1"/>
  <c r="CV366" i="1"/>
  <c r="CW366" i="1"/>
  <c r="CX366" i="1"/>
  <c r="CY366" i="1"/>
  <c r="CZ366" i="1"/>
  <c r="DA366" i="1"/>
  <c r="AF367" i="1"/>
  <c r="BF367" i="1" s="1"/>
  <c r="AG367" i="1"/>
  <c r="CI367" i="1" s="1"/>
  <c r="AH367" i="1"/>
  <c r="BH367" i="1" s="1"/>
  <c r="AI367" i="1"/>
  <c r="BI367" i="1" s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CH367" i="1"/>
  <c r="CJ367" i="1"/>
  <c r="CK367" i="1"/>
  <c r="CL367" i="1"/>
  <c r="CM367" i="1"/>
  <c r="CN367" i="1"/>
  <c r="CO367" i="1"/>
  <c r="CP367" i="1"/>
  <c r="CQ367" i="1"/>
  <c r="CR367" i="1"/>
  <c r="CS367" i="1"/>
  <c r="CT367" i="1"/>
  <c r="CU367" i="1"/>
  <c r="CV367" i="1"/>
  <c r="CW367" i="1"/>
  <c r="CX367" i="1"/>
  <c r="CY367" i="1"/>
  <c r="CZ367" i="1"/>
  <c r="DA367" i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AF368" i="1"/>
  <c r="AG368" i="1"/>
  <c r="CY368" i="1" s="1"/>
  <c r="AH368" i="1"/>
  <c r="BP368" i="1" s="1"/>
  <c r="AI368" i="1"/>
  <c r="DA368" i="1" s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CW368" i="1"/>
  <c r="CZ368" i="1"/>
  <c r="AF369" i="1"/>
  <c r="BZ369" i="1" s="1"/>
  <c r="AG369" i="1"/>
  <c r="CQ369" i="1" s="1"/>
  <c r="AH369" i="1"/>
  <c r="AI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T369" i="1"/>
  <c r="CU369" i="1"/>
  <c r="CV369" i="1"/>
  <c r="CW369" i="1"/>
  <c r="CX369" i="1"/>
  <c r="CY369" i="1"/>
  <c r="CZ369" i="1"/>
  <c r="DA369" i="1"/>
  <c r="AF370" i="1"/>
  <c r="CL370" i="1" s="1"/>
  <c r="AG370" i="1"/>
  <c r="CM370" i="1" s="1"/>
  <c r="AH370" i="1"/>
  <c r="CN370" i="1" s="1"/>
  <c r="AI370" i="1"/>
  <c r="CO370" i="1" s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CH370" i="1"/>
  <c r="CI370" i="1"/>
  <c r="CJ370" i="1"/>
  <c r="CK370" i="1"/>
  <c r="CP370" i="1"/>
  <c r="CQ370" i="1"/>
  <c r="CR370" i="1"/>
  <c r="CS370" i="1"/>
  <c r="CT370" i="1"/>
  <c r="CU370" i="1"/>
  <c r="CV370" i="1"/>
  <c r="CW370" i="1"/>
  <c r="CX370" i="1"/>
  <c r="CY370" i="1"/>
  <c r="CZ370" i="1"/>
  <c r="DA370" i="1"/>
  <c r="AF371" i="1"/>
  <c r="BZ371" i="1" s="1"/>
  <c r="AG371" i="1"/>
  <c r="AM371" i="1" s="1"/>
  <c r="AH371" i="1"/>
  <c r="AN371" i="1" s="1"/>
  <c r="AI371" i="1"/>
  <c r="CC371" i="1" s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CA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CZ371" i="1"/>
  <c r="DA371" i="1"/>
  <c r="AF372" i="1"/>
  <c r="AT372" i="1" s="1"/>
  <c r="AG372" i="1"/>
  <c r="AH372" i="1"/>
  <c r="AI372" i="1"/>
  <c r="AW372" i="1" s="1"/>
  <c r="AL372" i="1"/>
  <c r="AM372" i="1"/>
  <c r="AN372" i="1"/>
  <c r="AO372" i="1"/>
  <c r="AP372" i="1"/>
  <c r="AQ372" i="1"/>
  <c r="AR372" i="1"/>
  <c r="AS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CS372" i="1"/>
  <c r="CT372" i="1"/>
  <c r="CU372" i="1"/>
  <c r="CV372" i="1"/>
  <c r="CW372" i="1"/>
  <c r="CX372" i="1"/>
  <c r="CY372" i="1"/>
  <c r="CZ372" i="1"/>
  <c r="DA372" i="1"/>
  <c r="AF373" i="1"/>
  <c r="BV373" i="1" s="1"/>
  <c r="AG373" i="1"/>
  <c r="AH373" i="1"/>
  <c r="AI373" i="1"/>
  <c r="BY373" i="1" s="1"/>
  <c r="AL373" i="1"/>
  <c r="AM373" i="1"/>
  <c r="AN373" i="1"/>
  <c r="AO373" i="1"/>
  <c r="AP373" i="1"/>
  <c r="AQ373" i="1"/>
  <c r="AR373" i="1"/>
  <c r="AS373" i="1"/>
  <c r="AT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Z373" i="1"/>
  <c r="CA373" i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CS373" i="1"/>
  <c r="CT373" i="1"/>
  <c r="CU373" i="1"/>
  <c r="CV373" i="1"/>
  <c r="CW373" i="1"/>
  <c r="CX373" i="1"/>
  <c r="CY373" i="1"/>
  <c r="CZ373" i="1"/>
  <c r="DA373" i="1"/>
  <c r="AF374" i="1"/>
  <c r="CH374" i="1" s="1"/>
  <c r="AG374" i="1"/>
  <c r="CI374" i="1" s="1"/>
  <c r="AH374" i="1"/>
  <c r="BT374" i="1" s="1"/>
  <c r="AI374" i="1"/>
  <c r="CK374" i="1" s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J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CX374" i="1"/>
  <c r="CY374" i="1"/>
  <c r="CZ374" i="1"/>
  <c r="DA374" i="1"/>
  <c r="AF375" i="1"/>
  <c r="CP375" i="1" s="1"/>
  <c r="AG375" i="1"/>
  <c r="AH375" i="1"/>
  <c r="CR375" i="1" s="1"/>
  <c r="AI375" i="1"/>
  <c r="BY375" i="1" s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X375" i="1"/>
  <c r="BZ375" i="1"/>
  <c r="CA375" i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T375" i="1"/>
  <c r="CU375" i="1"/>
  <c r="CV375" i="1"/>
  <c r="CW375" i="1"/>
  <c r="CX375" i="1"/>
  <c r="CY375" i="1"/>
  <c r="CZ375" i="1"/>
  <c r="DA375" i="1"/>
  <c r="AF376" i="1"/>
  <c r="CX376" i="1" s="1"/>
  <c r="AG376" i="1"/>
  <c r="CY376" i="1" s="1"/>
  <c r="AH376" i="1"/>
  <c r="CZ376" i="1" s="1"/>
  <c r="AI376" i="1"/>
  <c r="CO376" i="1" s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CH376" i="1"/>
  <c r="CI376" i="1"/>
  <c r="CJ376" i="1"/>
  <c r="CK376" i="1"/>
  <c r="CM376" i="1"/>
  <c r="CN376" i="1"/>
  <c r="CP376" i="1"/>
  <c r="CQ376" i="1"/>
  <c r="CR376" i="1"/>
  <c r="CS376" i="1"/>
  <c r="CT376" i="1"/>
  <c r="CU376" i="1"/>
  <c r="CV376" i="1"/>
  <c r="CW376" i="1"/>
  <c r="AF377" i="1"/>
  <c r="AT377" i="1" s="1"/>
  <c r="AG377" i="1"/>
  <c r="BC377" i="1" s="1"/>
  <c r="AH377" i="1"/>
  <c r="AV377" i="1" s="1"/>
  <c r="AI377" i="1"/>
  <c r="AL377" i="1"/>
  <c r="AM377" i="1"/>
  <c r="AN377" i="1"/>
  <c r="AO377" i="1"/>
  <c r="AP377" i="1"/>
  <c r="AQ377" i="1"/>
  <c r="AR377" i="1"/>
  <c r="AS377" i="1"/>
  <c r="AX377" i="1"/>
  <c r="AY377" i="1"/>
  <c r="AZ377" i="1"/>
  <c r="BA377" i="1"/>
  <c r="BD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CS377" i="1"/>
  <c r="CT377" i="1"/>
  <c r="CU377" i="1"/>
  <c r="CV377" i="1"/>
  <c r="CW377" i="1"/>
  <c r="CX377" i="1"/>
  <c r="CY377" i="1"/>
  <c r="CZ377" i="1"/>
  <c r="DA377" i="1"/>
  <c r="AF378" i="1"/>
  <c r="BN378" i="1" s="1"/>
  <c r="AG378" i="1"/>
  <c r="BO378" i="1" s="1"/>
  <c r="AH378" i="1"/>
  <c r="BP378" i="1" s="1"/>
  <c r="AI378" i="1"/>
  <c r="BM378" i="1" s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K378" i="1"/>
  <c r="BL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T378" i="1"/>
  <c r="CU378" i="1"/>
  <c r="CV378" i="1"/>
  <c r="CW378" i="1"/>
  <c r="CX378" i="1"/>
  <c r="CY378" i="1"/>
  <c r="CZ378" i="1"/>
  <c r="DA378" i="1"/>
  <c r="AF379" i="1"/>
  <c r="BV379" i="1" s="1"/>
  <c r="AG379" i="1"/>
  <c r="CA379" i="1" s="1"/>
  <c r="AH379" i="1"/>
  <c r="CB379" i="1" s="1"/>
  <c r="AI379" i="1"/>
  <c r="CC379" i="1" s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W379" i="1"/>
  <c r="BX379" i="1"/>
  <c r="BY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CS379" i="1"/>
  <c r="CT379" i="1"/>
  <c r="CU379" i="1"/>
  <c r="CV379" i="1"/>
  <c r="CW379" i="1"/>
  <c r="CX379" i="1"/>
  <c r="CY379" i="1"/>
  <c r="CZ379" i="1"/>
  <c r="DA379" i="1"/>
  <c r="AF380" i="1"/>
  <c r="CH380" i="1" s="1"/>
  <c r="AG380" i="1"/>
  <c r="BG380" i="1" s="1"/>
  <c r="AH380" i="1"/>
  <c r="CJ380" i="1" s="1"/>
  <c r="AI380" i="1"/>
  <c r="CK380" i="1" s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CL380" i="1"/>
  <c r="CM380" i="1"/>
  <c r="CN380" i="1"/>
  <c r="CO380" i="1"/>
  <c r="CP380" i="1"/>
  <c r="CQ380" i="1"/>
  <c r="CR380" i="1"/>
  <c r="CS380" i="1"/>
  <c r="CT380" i="1"/>
  <c r="CU380" i="1"/>
  <c r="CV380" i="1"/>
  <c r="CW380" i="1"/>
  <c r="CX380" i="1"/>
  <c r="CY380" i="1"/>
  <c r="CZ380" i="1"/>
  <c r="DA380" i="1"/>
  <c r="AF381" i="1"/>
  <c r="CP381" i="1" s="1"/>
  <c r="AG381" i="1"/>
  <c r="CQ381" i="1" s="1"/>
  <c r="AH381" i="1"/>
  <c r="CR381" i="1" s="1"/>
  <c r="AI381" i="1"/>
  <c r="CS381" i="1" s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T381" i="1"/>
  <c r="CU381" i="1"/>
  <c r="CV381" i="1"/>
  <c r="CW381" i="1"/>
  <c r="CX381" i="1"/>
  <c r="CY381" i="1"/>
  <c r="CZ381" i="1"/>
  <c r="DA381" i="1"/>
  <c r="AF382" i="1"/>
  <c r="BN382" i="1" s="1"/>
  <c r="AG382" i="1"/>
  <c r="BO382" i="1" s="1"/>
  <c r="AH382" i="1"/>
  <c r="AI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CW382" i="1"/>
  <c r="CX382" i="1"/>
  <c r="CY382" i="1"/>
  <c r="CZ382" i="1"/>
  <c r="DA382" i="1"/>
  <c r="AF383" i="1"/>
  <c r="BV383" i="1" s="1"/>
  <c r="AG383" i="1"/>
  <c r="CA383" i="1" s="1"/>
  <c r="AH383" i="1"/>
  <c r="BX383" i="1" s="1"/>
  <c r="AI383" i="1"/>
  <c r="CC383" i="1" s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CB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Q383" i="1"/>
  <c r="CR383" i="1"/>
  <c r="CS383" i="1"/>
  <c r="CT383" i="1"/>
  <c r="CU383" i="1"/>
  <c r="CV383" i="1"/>
  <c r="CW383" i="1"/>
  <c r="CX383" i="1"/>
  <c r="CY383" i="1"/>
  <c r="CZ383" i="1"/>
  <c r="DA383" i="1"/>
  <c r="AF384" i="1"/>
  <c r="BV384" i="1" s="1"/>
  <c r="AG384" i="1"/>
  <c r="BW384" i="1" s="1"/>
  <c r="AH384" i="1"/>
  <c r="BX384" i="1" s="1"/>
  <c r="AI384" i="1"/>
  <c r="BI384" i="1" s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G384" i="1"/>
  <c r="BH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Z384" i="1"/>
  <c r="CA384" i="1"/>
  <c r="CB384" i="1"/>
  <c r="CC384" i="1"/>
  <c r="CD384" i="1"/>
  <c r="CE384" i="1"/>
  <c r="CF384" i="1"/>
  <c r="CG384" i="1"/>
  <c r="CH384" i="1"/>
  <c r="CI384" i="1"/>
  <c r="CJ384" i="1"/>
  <c r="CK384" i="1"/>
  <c r="CL384" i="1"/>
  <c r="CM384" i="1"/>
  <c r="CN384" i="1"/>
  <c r="CO384" i="1"/>
  <c r="CP384" i="1"/>
  <c r="CQ384" i="1"/>
  <c r="CR384" i="1"/>
  <c r="CS384" i="1"/>
  <c r="CT384" i="1"/>
  <c r="CU384" i="1"/>
  <c r="CV384" i="1"/>
  <c r="CW384" i="1"/>
  <c r="CX384" i="1"/>
  <c r="CY384" i="1"/>
  <c r="CZ384" i="1"/>
  <c r="DA384" i="1"/>
  <c r="AF385" i="1"/>
  <c r="BV385" i="1" s="1"/>
  <c r="AG385" i="1"/>
  <c r="CA385" i="1" s="1"/>
  <c r="AH385" i="1"/>
  <c r="CB385" i="1" s="1"/>
  <c r="AI385" i="1"/>
  <c r="CC385" i="1" s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Q385" i="1"/>
  <c r="CR385" i="1"/>
  <c r="CS385" i="1"/>
  <c r="CT385" i="1"/>
  <c r="CU385" i="1"/>
  <c r="CV385" i="1"/>
  <c r="CW385" i="1"/>
  <c r="CX385" i="1"/>
  <c r="CY385" i="1"/>
  <c r="CZ385" i="1"/>
  <c r="DA385" i="1"/>
  <c r="AF386" i="1"/>
  <c r="CD386" i="1" s="1"/>
  <c r="AG386" i="1"/>
  <c r="CE386" i="1" s="1"/>
  <c r="AH386" i="1"/>
  <c r="CF386" i="1" s="1"/>
  <c r="AI386" i="1"/>
  <c r="CG386" i="1" s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BZ386" i="1"/>
  <c r="CA386" i="1"/>
  <c r="CB386" i="1"/>
  <c r="CC386" i="1"/>
  <c r="CH386" i="1"/>
  <c r="CI386" i="1"/>
  <c r="CJ386" i="1"/>
  <c r="CK386" i="1"/>
  <c r="CL386" i="1"/>
  <c r="CM386" i="1"/>
  <c r="CN386" i="1"/>
  <c r="CO386" i="1"/>
  <c r="CP386" i="1"/>
  <c r="CQ386" i="1"/>
  <c r="CR386" i="1"/>
  <c r="CS386" i="1"/>
  <c r="CT386" i="1"/>
  <c r="CU386" i="1"/>
  <c r="CV386" i="1"/>
  <c r="CW386" i="1"/>
  <c r="CX386" i="1"/>
  <c r="CY386" i="1"/>
  <c r="CZ386" i="1"/>
  <c r="DA386" i="1"/>
  <c r="AF387" i="1"/>
  <c r="BN387" i="1" s="1"/>
  <c r="AG387" i="1"/>
  <c r="BO387" i="1" s="1"/>
  <c r="AH387" i="1"/>
  <c r="BP387" i="1" s="1"/>
  <c r="AI387" i="1"/>
  <c r="BQ387" i="1" s="1"/>
  <c r="AL387" i="1"/>
  <c r="AM387" i="1"/>
  <c r="AN387" i="1"/>
  <c r="AO387" i="1"/>
  <c r="AP387" i="1"/>
  <c r="AQ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R387" i="1"/>
  <c r="BS387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G387" i="1"/>
  <c r="CH387" i="1"/>
  <c r="CI387" i="1"/>
  <c r="CJ387" i="1"/>
  <c r="CK387" i="1"/>
  <c r="CL387" i="1"/>
  <c r="CM387" i="1"/>
  <c r="CN387" i="1"/>
  <c r="CO387" i="1"/>
  <c r="CP387" i="1"/>
  <c r="CQ387" i="1"/>
  <c r="CR387" i="1"/>
  <c r="CS387" i="1"/>
  <c r="CT387" i="1"/>
  <c r="CU387" i="1"/>
  <c r="CV387" i="1"/>
  <c r="CW387" i="1"/>
  <c r="CX387" i="1"/>
  <c r="CY387" i="1"/>
  <c r="CZ387" i="1"/>
  <c r="DA387" i="1"/>
  <c r="AF388" i="1"/>
  <c r="AG388" i="1"/>
  <c r="AY388" i="1" s="1"/>
  <c r="AH388" i="1"/>
  <c r="AR388" i="1" s="1"/>
  <c r="AI388" i="1"/>
  <c r="AS388" i="1" s="1"/>
  <c r="AL388" i="1"/>
  <c r="AM388" i="1"/>
  <c r="AN388" i="1"/>
  <c r="AO388" i="1"/>
  <c r="AT388" i="1"/>
  <c r="AU388" i="1"/>
  <c r="AV388" i="1"/>
  <c r="AW388" i="1"/>
  <c r="AX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Q388" i="1"/>
  <c r="CR388" i="1"/>
  <c r="CS388" i="1"/>
  <c r="CT388" i="1"/>
  <c r="CU388" i="1"/>
  <c r="CV388" i="1"/>
  <c r="CW388" i="1"/>
  <c r="CX388" i="1"/>
  <c r="CY388" i="1"/>
  <c r="CZ388" i="1"/>
  <c r="DA388" i="1"/>
  <c r="AF389" i="1"/>
  <c r="BJ389" i="1" s="1"/>
  <c r="AG389" i="1"/>
  <c r="BK389" i="1" s="1"/>
  <c r="AH389" i="1"/>
  <c r="AI389" i="1"/>
  <c r="BM389" i="1" s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E389" i="1"/>
  <c r="BF389" i="1"/>
  <c r="BG389" i="1"/>
  <c r="BH389" i="1"/>
  <c r="BI389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BZ389" i="1"/>
  <c r="CA389" i="1"/>
  <c r="CB389" i="1"/>
  <c r="CC389" i="1"/>
  <c r="CD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Q389" i="1"/>
  <c r="CR389" i="1"/>
  <c r="CS389" i="1"/>
  <c r="CT389" i="1"/>
  <c r="CU389" i="1"/>
  <c r="CV389" i="1"/>
  <c r="CW389" i="1"/>
  <c r="CX389" i="1"/>
  <c r="CY389" i="1"/>
  <c r="CZ389" i="1"/>
  <c r="DA389" i="1"/>
  <c r="AF390" i="1"/>
  <c r="BN390" i="1" s="1"/>
  <c r="AG390" i="1"/>
  <c r="AH390" i="1"/>
  <c r="BP390" i="1" s="1"/>
  <c r="AI390" i="1"/>
  <c r="BI390" i="1" s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H390" i="1"/>
  <c r="BJ390" i="1"/>
  <c r="BK390" i="1"/>
  <c r="BL390" i="1"/>
  <c r="BM390" i="1"/>
  <c r="BR390" i="1"/>
  <c r="BS390" i="1"/>
  <c r="BT390" i="1"/>
  <c r="BU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CH390" i="1"/>
  <c r="CI390" i="1"/>
  <c r="CJ390" i="1"/>
  <c r="CK390" i="1"/>
  <c r="CL390" i="1"/>
  <c r="CM390" i="1"/>
  <c r="CN390" i="1"/>
  <c r="CO390" i="1"/>
  <c r="CP390" i="1"/>
  <c r="CQ390" i="1"/>
  <c r="CR390" i="1"/>
  <c r="CS390" i="1"/>
  <c r="CT390" i="1"/>
  <c r="CU390" i="1"/>
  <c r="CV390" i="1"/>
  <c r="CW390" i="1"/>
  <c r="CX390" i="1"/>
  <c r="CY390" i="1"/>
  <c r="CZ390" i="1"/>
  <c r="DA390" i="1"/>
  <c r="AF391" i="1"/>
  <c r="AL391" i="1" s="1"/>
  <c r="AG391" i="1"/>
  <c r="BK391" i="1" s="1"/>
  <c r="AH391" i="1"/>
  <c r="AN391" i="1" s="1"/>
  <c r="AI391" i="1"/>
  <c r="AO391" i="1" s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CH391" i="1"/>
  <c r="CI391" i="1"/>
  <c r="CJ391" i="1"/>
  <c r="CK391" i="1"/>
  <c r="CL391" i="1"/>
  <c r="CM391" i="1"/>
  <c r="CN391" i="1"/>
  <c r="CO391" i="1"/>
  <c r="CP391" i="1"/>
  <c r="CQ391" i="1"/>
  <c r="CR391" i="1"/>
  <c r="CS391" i="1"/>
  <c r="CT391" i="1"/>
  <c r="CU391" i="1"/>
  <c r="CV391" i="1"/>
  <c r="CW391" i="1"/>
  <c r="CX391" i="1"/>
  <c r="CY391" i="1"/>
  <c r="CZ391" i="1"/>
  <c r="DA391" i="1"/>
  <c r="AF392" i="1"/>
  <c r="BF392" i="1" s="1"/>
  <c r="AG392" i="1"/>
  <c r="BS392" i="1" s="1"/>
  <c r="AH392" i="1"/>
  <c r="BH392" i="1" s="1"/>
  <c r="AI392" i="1"/>
  <c r="BU392" i="1" s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J392" i="1"/>
  <c r="BK392" i="1"/>
  <c r="BL392" i="1"/>
  <c r="BM392" i="1"/>
  <c r="BN392" i="1"/>
  <c r="BO392" i="1"/>
  <c r="BP392" i="1"/>
  <c r="BQ392" i="1"/>
  <c r="BR392" i="1"/>
  <c r="BT392" i="1"/>
  <c r="BV392" i="1"/>
  <c r="BW392" i="1"/>
  <c r="BX392" i="1"/>
  <c r="BY392" i="1"/>
  <c r="BZ392" i="1"/>
  <c r="CA392" i="1"/>
  <c r="CB392" i="1"/>
  <c r="CC392" i="1"/>
  <c r="CD392" i="1"/>
  <c r="CE392" i="1"/>
  <c r="CF392" i="1"/>
  <c r="CG392" i="1"/>
  <c r="CH392" i="1"/>
  <c r="CI392" i="1"/>
  <c r="CJ392" i="1"/>
  <c r="CK392" i="1"/>
  <c r="CL392" i="1"/>
  <c r="CM392" i="1"/>
  <c r="CN392" i="1"/>
  <c r="CO392" i="1"/>
  <c r="CP392" i="1"/>
  <c r="CQ392" i="1"/>
  <c r="CR392" i="1"/>
  <c r="CS392" i="1"/>
  <c r="CT392" i="1"/>
  <c r="CU392" i="1"/>
  <c r="CV392" i="1"/>
  <c r="CW392" i="1"/>
  <c r="CX392" i="1"/>
  <c r="CY392" i="1"/>
  <c r="CZ392" i="1"/>
  <c r="DA392" i="1"/>
  <c r="AF393" i="1"/>
  <c r="BZ393" i="1" s="1"/>
  <c r="AG393" i="1"/>
  <c r="CA393" i="1" s="1"/>
  <c r="AH393" i="1"/>
  <c r="BX393" i="1" s="1"/>
  <c r="AI393" i="1"/>
  <c r="BY393" i="1" s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W393" i="1"/>
  <c r="CD393" i="1"/>
  <c r="CE393" i="1"/>
  <c r="CF393" i="1"/>
  <c r="CG393" i="1"/>
  <c r="CH393" i="1"/>
  <c r="CI393" i="1"/>
  <c r="CJ393" i="1"/>
  <c r="CK393" i="1"/>
  <c r="CL393" i="1"/>
  <c r="CM393" i="1"/>
  <c r="CN393" i="1"/>
  <c r="CO393" i="1"/>
  <c r="CP393" i="1"/>
  <c r="CQ393" i="1"/>
  <c r="CR393" i="1"/>
  <c r="CS393" i="1"/>
  <c r="CT393" i="1"/>
  <c r="CU393" i="1"/>
  <c r="CV393" i="1"/>
  <c r="CW393" i="1"/>
  <c r="CX393" i="1"/>
  <c r="CY393" i="1"/>
  <c r="CZ393" i="1"/>
  <c r="DA393" i="1"/>
  <c r="AF394" i="1"/>
  <c r="AG394" i="1"/>
  <c r="AM394" i="1" s="1"/>
  <c r="AH394" i="1"/>
  <c r="AI394" i="1"/>
  <c r="AO394" i="1" s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O394" i="1"/>
  <c r="CP394" i="1"/>
  <c r="CQ394" i="1"/>
  <c r="CR394" i="1"/>
  <c r="CS394" i="1"/>
  <c r="CT394" i="1"/>
  <c r="CU394" i="1"/>
  <c r="CV394" i="1"/>
  <c r="CW394" i="1"/>
  <c r="CX394" i="1"/>
  <c r="CY394" i="1"/>
  <c r="CZ394" i="1"/>
  <c r="DA394" i="1"/>
  <c r="AF395" i="1"/>
  <c r="CP395" i="1" s="1"/>
  <c r="AG395" i="1"/>
  <c r="BG395" i="1" s="1"/>
  <c r="AH395" i="1"/>
  <c r="BH395" i="1" s="1"/>
  <c r="AI395" i="1"/>
  <c r="CS395" i="1" s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Q395" i="1"/>
  <c r="CR395" i="1"/>
  <c r="CT395" i="1"/>
  <c r="CU395" i="1"/>
  <c r="CV395" i="1"/>
  <c r="CW395" i="1"/>
  <c r="CX395" i="1"/>
  <c r="CY395" i="1"/>
  <c r="CZ395" i="1"/>
  <c r="DA395" i="1"/>
  <c r="AF396" i="1"/>
  <c r="CX396" i="1" s="1"/>
  <c r="AG396" i="1"/>
  <c r="AQ396" i="1" s="1"/>
  <c r="AH396" i="1"/>
  <c r="AR396" i="1" s="1"/>
  <c r="AI396" i="1"/>
  <c r="AS396" i="1" s="1"/>
  <c r="AL396" i="1"/>
  <c r="AM396" i="1"/>
  <c r="AN396" i="1"/>
  <c r="AO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BZ396" i="1"/>
  <c r="CA396" i="1"/>
  <c r="CB396" i="1"/>
  <c r="CC396" i="1"/>
  <c r="CD396" i="1"/>
  <c r="CE396" i="1"/>
  <c r="CF396" i="1"/>
  <c r="CG396" i="1"/>
  <c r="CH396" i="1"/>
  <c r="CI396" i="1"/>
  <c r="CJ396" i="1"/>
  <c r="CK396" i="1"/>
  <c r="CL396" i="1"/>
  <c r="CM396" i="1"/>
  <c r="CN396" i="1"/>
  <c r="CO396" i="1"/>
  <c r="CP396" i="1"/>
  <c r="CQ396" i="1"/>
  <c r="CR396" i="1"/>
  <c r="CS396" i="1"/>
  <c r="CT396" i="1"/>
  <c r="CU396" i="1"/>
  <c r="CV396" i="1"/>
  <c r="CW396" i="1"/>
  <c r="CY396" i="1"/>
  <c r="DA396" i="1"/>
  <c r="AF397" i="1"/>
  <c r="AG397" i="1"/>
  <c r="AQ397" i="1" s="1"/>
  <c r="AH397" i="1"/>
  <c r="BT397" i="1" s="1"/>
  <c r="AI397" i="1"/>
  <c r="BU397" i="1" s="1"/>
  <c r="AL397" i="1"/>
  <c r="AM397" i="1"/>
  <c r="AN397" i="1"/>
  <c r="AO397" i="1"/>
  <c r="AP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V397" i="1"/>
  <c r="BW397" i="1"/>
  <c r="BX397" i="1"/>
  <c r="BY397" i="1"/>
  <c r="BZ397" i="1"/>
  <c r="CA397" i="1"/>
  <c r="CB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CO397" i="1"/>
  <c r="CP397" i="1"/>
  <c r="CQ397" i="1"/>
  <c r="CR397" i="1"/>
  <c r="CS397" i="1"/>
  <c r="CT397" i="1"/>
  <c r="CU397" i="1"/>
  <c r="CV397" i="1"/>
  <c r="CW397" i="1"/>
  <c r="CX397" i="1"/>
  <c r="CY397" i="1"/>
  <c r="CZ397" i="1"/>
  <c r="DA397" i="1"/>
  <c r="AF398" i="1"/>
  <c r="AG398" i="1"/>
  <c r="AH398" i="1"/>
  <c r="BP398" i="1" s="1"/>
  <c r="AI398" i="1"/>
  <c r="BQ398" i="1" s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R398" i="1"/>
  <c r="BS398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P398" i="1"/>
  <c r="CQ398" i="1"/>
  <c r="CR398" i="1"/>
  <c r="CS398" i="1"/>
  <c r="CT398" i="1"/>
  <c r="CU398" i="1"/>
  <c r="CV398" i="1"/>
  <c r="CW398" i="1"/>
  <c r="CX398" i="1"/>
  <c r="CY398" i="1"/>
  <c r="CZ398" i="1"/>
  <c r="DA398" i="1"/>
  <c r="AF399" i="1"/>
  <c r="AG399" i="1"/>
  <c r="CI399" i="1" s="1"/>
  <c r="AH399" i="1"/>
  <c r="AI399" i="1"/>
  <c r="CG399" i="1" s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CB399" i="1"/>
  <c r="CC399" i="1"/>
  <c r="CE399" i="1"/>
  <c r="CF399" i="1"/>
  <c r="CJ399" i="1"/>
  <c r="CL399" i="1"/>
  <c r="CM399" i="1"/>
  <c r="CN399" i="1"/>
  <c r="CO399" i="1"/>
  <c r="CP399" i="1"/>
  <c r="CQ399" i="1"/>
  <c r="CR399" i="1"/>
  <c r="CS399" i="1"/>
  <c r="CT399" i="1"/>
  <c r="CU399" i="1"/>
  <c r="CV399" i="1"/>
  <c r="CW399" i="1"/>
  <c r="CX399" i="1"/>
  <c r="CY399" i="1"/>
  <c r="CZ399" i="1"/>
  <c r="DA399" i="1"/>
  <c r="AF400" i="1"/>
  <c r="CX400" i="1" s="1"/>
  <c r="AG400" i="1"/>
  <c r="AH400" i="1"/>
  <c r="CZ400" i="1" s="1"/>
  <c r="AI400" i="1"/>
  <c r="DA400" i="1" s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CH400" i="1"/>
  <c r="CJ400" i="1"/>
  <c r="CK400" i="1"/>
  <c r="CL400" i="1"/>
  <c r="CM400" i="1"/>
  <c r="CN400" i="1"/>
  <c r="CO400" i="1"/>
  <c r="CP400" i="1"/>
  <c r="CQ400" i="1"/>
  <c r="CR400" i="1"/>
  <c r="CS400" i="1"/>
  <c r="CT400" i="1"/>
  <c r="CU400" i="1"/>
  <c r="CV400" i="1"/>
  <c r="CW400" i="1"/>
  <c r="AF401" i="1"/>
  <c r="CT401" i="1" s="1"/>
  <c r="AG401" i="1"/>
  <c r="CQ401" i="1" s="1"/>
  <c r="AH401" i="1"/>
  <c r="CV401" i="1" s="1"/>
  <c r="AI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W401" i="1"/>
  <c r="BX401" i="1"/>
  <c r="BY401" i="1"/>
  <c r="BZ401" i="1"/>
  <c r="CA401" i="1"/>
  <c r="CB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R401" i="1"/>
  <c r="CX401" i="1"/>
  <c r="CY401" i="1"/>
  <c r="CZ401" i="1"/>
  <c r="DA401" i="1"/>
  <c r="AF402" i="1"/>
  <c r="BZ402" i="1" s="1"/>
  <c r="AG402" i="1"/>
  <c r="CA402" i="1" s="1"/>
  <c r="AH402" i="1"/>
  <c r="CV402" i="1" s="1"/>
  <c r="AI402" i="1"/>
  <c r="CC402" i="1" s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CD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Q402" i="1"/>
  <c r="CR402" i="1"/>
  <c r="CS402" i="1"/>
  <c r="CT402" i="1"/>
  <c r="CU402" i="1"/>
  <c r="CW402" i="1"/>
  <c r="CX402" i="1"/>
  <c r="CY402" i="1"/>
  <c r="CZ402" i="1"/>
  <c r="DA402" i="1"/>
  <c r="AF403" i="1"/>
  <c r="AL403" i="1" s="1"/>
  <c r="AG403" i="1"/>
  <c r="CA403" i="1" s="1"/>
  <c r="AH403" i="1"/>
  <c r="AI403" i="1"/>
  <c r="AO403" i="1" s="1"/>
  <c r="AM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CD403" i="1"/>
  <c r="CE403" i="1"/>
  <c r="CF403" i="1"/>
  <c r="CG403" i="1"/>
  <c r="CH403" i="1"/>
  <c r="CI403" i="1"/>
  <c r="CJ403" i="1"/>
  <c r="CK403" i="1"/>
  <c r="CL403" i="1"/>
  <c r="CM403" i="1"/>
  <c r="CN403" i="1"/>
  <c r="CO403" i="1"/>
  <c r="CP403" i="1"/>
  <c r="CQ403" i="1"/>
  <c r="CR403" i="1"/>
  <c r="CS403" i="1"/>
  <c r="CT403" i="1"/>
  <c r="CU403" i="1"/>
  <c r="CV403" i="1"/>
  <c r="CW403" i="1"/>
  <c r="CX403" i="1"/>
  <c r="CY403" i="1"/>
  <c r="CZ403" i="1"/>
  <c r="DA403" i="1"/>
  <c r="AF404" i="1"/>
  <c r="BV404" i="1" s="1"/>
  <c r="AG404" i="1"/>
  <c r="AQ404" i="1" s="1"/>
  <c r="AH404" i="1"/>
  <c r="BX404" i="1" s="1"/>
  <c r="AI404" i="1"/>
  <c r="BY404" i="1" s="1"/>
  <c r="AL404" i="1"/>
  <c r="AM404" i="1"/>
  <c r="AN404" i="1"/>
  <c r="AO404" i="1"/>
  <c r="AP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Z404" i="1"/>
  <c r="CA404" i="1"/>
  <c r="CB404" i="1"/>
  <c r="CC404" i="1"/>
  <c r="CD404" i="1"/>
  <c r="CE404" i="1"/>
  <c r="CF404" i="1"/>
  <c r="CG404" i="1"/>
  <c r="CH404" i="1"/>
  <c r="CI404" i="1"/>
  <c r="CJ404" i="1"/>
  <c r="CK404" i="1"/>
  <c r="CL404" i="1"/>
  <c r="CM404" i="1"/>
  <c r="CN404" i="1"/>
  <c r="CO404" i="1"/>
  <c r="CP404" i="1"/>
  <c r="CQ404" i="1"/>
  <c r="CR404" i="1"/>
  <c r="CS404" i="1"/>
  <c r="CT404" i="1"/>
  <c r="CU404" i="1"/>
  <c r="CV404" i="1"/>
  <c r="CW404" i="1"/>
  <c r="CX404" i="1"/>
  <c r="CY404" i="1"/>
  <c r="CZ404" i="1"/>
  <c r="DA404" i="1"/>
  <c r="AF405" i="1"/>
  <c r="BZ405" i="1" s="1"/>
  <c r="AG405" i="1"/>
  <c r="BG405" i="1" s="1"/>
  <c r="AH405" i="1"/>
  <c r="AI405" i="1"/>
  <c r="CC405" i="1" s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W405" i="1"/>
  <c r="BX405" i="1"/>
  <c r="BY405" i="1"/>
  <c r="CD405" i="1"/>
  <c r="CE405" i="1"/>
  <c r="CF405" i="1"/>
  <c r="CG405" i="1"/>
  <c r="CH405" i="1"/>
  <c r="CI405" i="1"/>
  <c r="CJ405" i="1"/>
  <c r="CK405" i="1"/>
  <c r="CL405" i="1"/>
  <c r="CM405" i="1"/>
  <c r="CN405" i="1"/>
  <c r="CO405" i="1"/>
  <c r="CP405" i="1"/>
  <c r="CQ405" i="1"/>
  <c r="CR405" i="1"/>
  <c r="CS405" i="1"/>
  <c r="CT405" i="1"/>
  <c r="CU405" i="1"/>
  <c r="CV405" i="1"/>
  <c r="CW405" i="1"/>
  <c r="CX405" i="1"/>
  <c r="CY405" i="1"/>
  <c r="CZ405" i="1"/>
  <c r="DA405" i="1"/>
  <c r="AF406" i="1"/>
  <c r="CD406" i="1" s="1"/>
  <c r="AG406" i="1"/>
  <c r="BO406" i="1" s="1"/>
  <c r="AH406" i="1"/>
  <c r="CF406" i="1" s="1"/>
  <c r="AI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P406" i="1"/>
  <c r="BR406" i="1"/>
  <c r="BS406" i="1"/>
  <c r="BT406" i="1"/>
  <c r="BU406" i="1"/>
  <c r="BV406" i="1"/>
  <c r="BW406" i="1"/>
  <c r="BX406" i="1"/>
  <c r="BY406" i="1"/>
  <c r="BZ406" i="1"/>
  <c r="CA406" i="1"/>
  <c r="CB406" i="1"/>
  <c r="CC406" i="1"/>
  <c r="CH406" i="1"/>
  <c r="CI406" i="1"/>
  <c r="CJ406" i="1"/>
  <c r="CK406" i="1"/>
  <c r="CL406" i="1"/>
  <c r="CM406" i="1"/>
  <c r="CN406" i="1"/>
  <c r="CO406" i="1"/>
  <c r="CP406" i="1"/>
  <c r="CQ406" i="1"/>
  <c r="CR406" i="1"/>
  <c r="CS406" i="1"/>
  <c r="CT406" i="1"/>
  <c r="CU406" i="1"/>
  <c r="CV406" i="1"/>
  <c r="CW406" i="1"/>
  <c r="CX406" i="1"/>
  <c r="CY406" i="1"/>
  <c r="CZ406" i="1"/>
  <c r="DA406" i="1"/>
  <c r="AF407" i="1"/>
  <c r="BR407" i="1" s="1"/>
  <c r="AG407" i="1"/>
  <c r="BS407" i="1" s="1"/>
  <c r="AH407" i="1"/>
  <c r="BX407" i="1" s="1"/>
  <c r="AI407" i="1"/>
  <c r="BY407" i="1" s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BN407" i="1"/>
  <c r="BO407" i="1"/>
  <c r="BP407" i="1"/>
  <c r="BQ407" i="1"/>
  <c r="BT407" i="1"/>
  <c r="BU407" i="1"/>
  <c r="BZ407" i="1"/>
  <c r="CA407" i="1"/>
  <c r="CB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Q407" i="1"/>
  <c r="CR407" i="1"/>
  <c r="CS407" i="1"/>
  <c r="CT407" i="1"/>
  <c r="CU407" i="1"/>
  <c r="CV407" i="1"/>
  <c r="CW407" i="1"/>
  <c r="CX407" i="1"/>
  <c r="CY407" i="1"/>
  <c r="CZ407" i="1"/>
  <c r="DA407" i="1"/>
  <c r="AF408" i="1"/>
  <c r="BZ408" i="1" s="1"/>
  <c r="AG408" i="1"/>
  <c r="AH408" i="1"/>
  <c r="CB408" i="1" s="1"/>
  <c r="AI408" i="1"/>
  <c r="DA408" i="1" s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CD408" i="1"/>
  <c r="CE408" i="1"/>
  <c r="CF408" i="1"/>
  <c r="CG408" i="1"/>
  <c r="CH408" i="1"/>
  <c r="CI408" i="1"/>
  <c r="CJ408" i="1"/>
  <c r="CK408" i="1"/>
  <c r="CL408" i="1"/>
  <c r="CM408" i="1"/>
  <c r="CN408" i="1"/>
  <c r="CO408" i="1"/>
  <c r="CP408" i="1"/>
  <c r="CQ408" i="1"/>
  <c r="CR408" i="1"/>
  <c r="CS408" i="1"/>
  <c r="CT408" i="1"/>
  <c r="CU408" i="1"/>
  <c r="CV408" i="1"/>
  <c r="CW408" i="1"/>
  <c r="CZ408" i="1"/>
  <c r="AF409" i="1"/>
  <c r="AL409" i="1" s="1"/>
  <c r="AG409" i="1"/>
  <c r="AM409" i="1" s="1"/>
  <c r="AH409" i="1"/>
  <c r="AN409" i="1" s="1"/>
  <c r="AI409" i="1"/>
  <c r="AO409" i="1" s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W409" i="1"/>
  <c r="BX409" i="1"/>
  <c r="BY409" i="1"/>
  <c r="BZ409" i="1"/>
  <c r="CA409" i="1"/>
  <c r="CB409" i="1"/>
  <c r="CC409" i="1"/>
  <c r="CD409" i="1"/>
  <c r="CE409" i="1"/>
  <c r="CF409" i="1"/>
  <c r="CG409" i="1"/>
  <c r="CH409" i="1"/>
  <c r="CI409" i="1"/>
  <c r="CJ409" i="1"/>
  <c r="CK409" i="1"/>
  <c r="CL409" i="1"/>
  <c r="CM409" i="1"/>
  <c r="CN409" i="1"/>
  <c r="CO409" i="1"/>
  <c r="CP409" i="1"/>
  <c r="CQ409" i="1"/>
  <c r="CR409" i="1"/>
  <c r="CS409" i="1"/>
  <c r="CT409" i="1"/>
  <c r="CU409" i="1"/>
  <c r="CV409" i="1"/>
  <c r="CW409" i="1"/>
  <c r="CX409" i="1"/>
  <c r="CY409" i="1"/>
  <c r="CZ409" i="1"/>
  <c r="DA409" i="1"/>
  <c r="AF410" i="1"/>
  <c r="AX410" i="1" s="1"/>
  <c r="AG410" i="1"/>
  <c r="AY410" i="1" s="1"/>
  <c r="AH410" i="1"/>
  <c r="AZ410" i="1" s="1"/>
  <c r="AI410" i="1"/>
  <c r="DA410" i="1" s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X410" i="1"/>
  <c r="BY410" i="1"/>
  <c r="BZ410" i="1"/>
  <c r="CA410" i="1"/>
  <c r="CB410" i="1"/>
  <c r="CC410" i="1"/>
  <c r="CD410" i="1"/>
  <c r="CE410" i="1"/>
  <c r="CF410" i="1"/>
  <c r="CG410" i="1"/>
  <c r="CH410" i="1"/>
  <c r="CI410" i="1"/>
  <c r="CJ410" i="1"/>
  <c r="CK410" i="1"/>
  <c r="CL410" i="1"/>
  <c r="CM410" i="1"/>
  <c r="CN410" i="1"/>
  <c r="CO410" i="1"/>
  <c r="CP410" i="1"/>
  <c r="CQ410" i="1"/>
  <c r="CR410" i="1"/>
  <c r="CS410" i="1"/>
  <c r="CT410" i="1"/>
  <c r="CU410" i="1"/>
  <c r="CV410" i="1"/>
  <c r="CW410" i="1"/>
  <c r="CY410" i="1"/>
  <c r="CZ410" i="1"/>
  <c r="AF411" i="1"/>
  <c r="AG411" i="1"/>
  <c r="BK411" i="1" s="1"/>
  <c r="AH411" i="1"/>
  <c r="CF411" i="1" s="1"/>
  <c r="AI411" i="1"/>
  <c r="BM411" i="1" s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N411" i="1"/>
  <c r="BO411" i="1"/>
  <c r="BP411" i="1"/>
  <c r="BQ411" i="1"/>
  <c r="BR411" i="1"/>
  <c r="BS411" i="1"/>
  <c r="BT411" i="1"/>
  <c r="BU411" i="1"/>
  <c r="BV411" i="1"/>
  <c r="BW411" i="1"/>
  <c r="BX411" i="1"/>
  <c r="BY411" i="1"/>
  <c r="BZ411" i="1"/>
  <c r="CA411" i="1"/>
  <c r="CB411" i="1"/>
  <c r="CC411" i="1"/>
  <c r="CD411" i="1"/>
  <c r="CE411" i="1"/>
  <c r="CG411" i="1"/>
  <c r="CH411" i="1"/>
  <c r="CI411" i="1"/>
  <c r="CJ411" i="1"/>
  <c r="CK411" i="1"/>
  <c r="CL411" i="1"/>
  <c r="CM411" i="1"/>
  <c r="CN411" i="1"/>
  <c r="CO411" i="1"/>
  <c r="CP411" i="1"/>
  <c r="CQ411" i="1"/>
  <c r="CR411" i="1"/>
  <c r="CS411" i="1"/>
  <c r="CT411" i="1"/>
  <c r="CU411" i="1"/>
  <c r="CV411" i="1"/>
  <c r="CW411" i="1"/>
  <c r="CX411" i="1"/>
  <c r="CY411" i="1"/>
  <c r="CZ411" i="1"/>
  <c r="DA411" i="1"/>
  <c r="AF412" i="1"/>
  <c r="BV412" i="1" s="1"/>
  <c r="AG412" i="1"/>
  <c r="CM412" i="1" s="1"/>
  <c r="AH412" i="1"/>
  <c r="CN412" i="1" s="1"/>
  <c r="AI412" i="1"/>
  <c r="BY412" i="1" s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Z412" i="1"/>
  <c r="CA412" i="1"/>
  <c r="CB412" i="1"/>
  <c r="CC412" i="1"/>
  <c r="CD412" i="1"/>
  <c r="CE412" i="1"/>
  <c r="CF412" i="1"/>
  <c r="CG412" i="1"/>
  <c r="CH412" i="1"/>
  <c r="CI412" i="1"/>
  <c r="CJ412" i="1"/>
  <c r="CK412" i="1"/>
  <c r="CL412" i="1"/>
  <c r="CO412" i="1"/>
  <c r="CP412" i="1"/>
  <c r="CQ412" i="1"/>
  <c r="CR412" i="1"/>
  <c r="CS412" i="1"/>
  <c r="CT412" i="1"/>
  <c r="CU412" i="1"/>
  <c r="CV412" i="1"/>
  <c r="CW412" i="1"/>
  <c r="CX412" i="1"/>
  <c r="CY412" i="1"/>
  <c r="CZ412" i="1"/>
  <c r="DA412" i="1"/>
  <c r="AF413" i="1"/>
  <c r="CH413" i="1" s="1"/>
  <c r="AG413" i="1"/>
  <c r="CI413" i="1" s="1"/>
  <c r="AH413" i="1"/>
  <c r="AN413" i="1" s="1"/>
  <c r="AI413" i="1"/>
  <c r="CK413" i="1" s="1"/>
  <c r="AL413" i="1"/>
  <c r="AM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W413" i="1"/>
  <c r="BX413" i="1"/>
  <c r="BY413" i="1"/>
  <c r="BZ413" i="1"/>
  <c r="CA413" i="1"/>
  <c r="CB413" i="1"/>
  <c r="CC413" i="1"/>
  <c r="CD413" i="1"/>
  <c r="CE413" i="1"/>
  <c r="CF413" i="1"/>
  <c r="CG413" i="1"/>
  <c r="CL413" i="1"/>
  <c r="CM413" i="1"/>
  <c r="CN413" i="1"/>
  <c r="CO413" i="1"/>
  <c r="CP413" i="1"/>
  <c r="CQ413" i="1"/>
  <c r="CR413" i="1"/>
  <c r="CS413" i="1"/>
  <c r="CT413" i="1"/>
  <c r="CU413" i="1"/>
  <c r="CV413" i="1"/>
  <c r="CW413" i="1"/>
  <c r="CX413" i="1"/>
  <c r="CY413" i="1"/>
  <c r="CZ413" i="1"/>
  <c r="DA413" i="1"/>
  <c r="AF414" i="1"/>
  <c r="CX414" i="1" s="1"/>
  <c r="AG414" i="1"/>
  <c r="CY414" i="1" s="1"/>
  <c r="AH414" i="1"/>
  <c r="AI414" i="1"/>
  <c r="BA414" i="1" s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BB414" i="1"/>
  <c r="BC414" i="1"/>
  <c r="BD414" i="1"/>
  <c r="BE414" i="1"/>
  <c r="BF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W414" i="1"/>
  <c r="BX414" i="1"/>
  <c r="BY414" i="1"/>
  <c r="BZ414" i="1"/>
  <c r="CA414" i="1"/>
  <c r="CB414" i="1"/>
  <c r="CC414" i="1"/>
  <c r="CD414" i="1"/>
  <c r="CE414" i="1"/>
  <c r="CF414" i="1"/>
  <c r="CG414" i="1"/>
  <c r="CH414" i="1"/>
  <c r="CI414" i="1"/>
  <c r="CJ414" i="1"/>
  <c r="CK414" i="1"/>
  <c r="CL414" i="1"/>
  <c r="CM414" i="1"/>
  <c r="CN414" i="1"/>
  <c r="CO414" i="1"/>
  <c r="CP414" i="1"/>
  <c r="CQ414" i="1"/>
  <c r="CR414" i="1"/>
  <c r="CS414" i="1"/>
  <c r="CT414" i="1"/>
  <c r="CU414" i="1"/>
  <c r="CV414" i="1"/>
  <c r="CW414" i="1"/>
  <c r="AF415" i="1"/>
  <c r="BZ415" i="1" s="1"/>
  <c r="AG415" i="1"/>
  <c r="CA415" i="1" s="1"/>
  <c r="AH415" i="1"/>
  <c r="CB415" i="1" s="1"/>
  <c r="AI415" i="1"/>
  <c r="BE415" i="1" s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D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BV415" i="1"/>
  <c r="BW415" i="1"/>
  <c r="BX415" i="1"/>
  <c r="BY415" i="1"/>
  <c r="CD415" i="1"/>
  <c r="CE415" i="1"/>
  <c r="CF415" i="1"/>
  <c r="CG415" i="1"/>
  <c r="CH415" i="1"/>
  <c r="CI415" i="1"/>
  <c r="CJ415" i="1"/>
  <c r="CK415" i="1"/>
  <c r="CL415" i="1"/>
  <c r="CM415" i="1"/>
  <c r="CN415" i="1"/>
  <c r="CO415" i="1"/>
  <c r="CP415" i="1"/>
  <c r="CQ415" i="1"/>
  <c r="CR415" i="1"/>
  <c r="CS415" i="1"/>
  <c r="CT415" i="1"/>
  <c r="CU415" i="1"/>
  <c r="CV415" i="1"/>
  <c r="CW415" i="1"/>
  <c r="CX415" i="1"/>
  <c r="CY415" i="1"/>
  <c r="CZ415" i="1"/>
  <c r="DA415" i="1"/>
  <c r="AF416" i="1"/>
  <c r="AX416" i="1" s="1"/>
  <c r="AG416" i="1"/>
  <c r="CE416" i="1" s="1"/>
  <c r="AH416" i="1"/>
  <c r="CF416" i="1" s="1"/>
  <c r="AI416" i="1"/>
  <c r="BA416" i="1" s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Y416" i="1"/>
  <c r="AZ416" i="1"/>
  <c r="BB416" i="1"/>
  <c r="BC416" i="1"/>
  <c r="BD416" i="1"/>
  <c r="BE416" i="1"/>
  <c r="BF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W416" i="1"/>
  <c r="BX416" i="1"/>
  <c r="BY416" i="1"/>
  <c r="BZ416" i="1"/>
  <c r="CA416" i="1"/>
  <c r="CB416" i="1"/>
  <c r="CC416" i="1"/>
  <c r="CH416" i="1"/>
  <c r="CI416" i="1"/>
  <c r="CJ416" i="1"/>
  <c r="CK416" i="1"/>
  <c r="CL416" i="1"/>
  <c r="CM416" i="1"/>
  <c r="CN416" i="1"/>
  <c r="CO416" i="1"/>
  <c r="CP416" i="1"/>
  <c r="CQ416" i="1"/>
  <c r="CR416" i="1"/>
  <c r="CS416" i="1"/>
  <c r="CT416" i="1"/>
  <c r="CU416" i="1"/>
  <c r="CV416" i="1"/>
  <c r="CW416" i="1"/>
  <c r="CX416" i="1"/>
  <c r="CY416" i="1"/>
  <c r="CZ416" i="1"/>
  <c r="DA416" i="1"/>
  <c r="AF417" i="1"/>
  <c r="AL417" i="1" s="1"/>
  <c r="AG417" i="1"/>
  <c r="AH417" i="1"/>
  <c r="BD417" i="1" s="1"/>
  <c r="AI417" i="1"/>
  <c r="BE417" i="1" s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F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BS417" i="1"/>
  <c r="BT417" i="1"/>
  <c r="BU417" i="1"/>
  <c r="BV417" i="1"/>
  <c r="BW417" i="1"/>
  <c r="BX417" i="1"/>
  <c r="BY417" i="1"/>
  <c r="BZ417" i="1"/>
  <c r="CA417" i="1"/>
  <c r="CB417" i="1"/>
  <c r="CC417" i="1"/>
  <c r="CD417" i="1"/>
  <c r="CE417" i="1"/>
  <c r="CF417" i="1"/>
  <c r="CG417" i="1"/>
  <c r="CH417" i="1"/>
  <c r="CI417" i="1"/>
  <c r="CJ417" i="1"/>
  <c r="CK417" i="1"/>
  <c r="CL417" i="1"/>
  <c r="CM417" i="1"/>
  <c r="CN417" i="1"/>
  <c r="CO417" i="1"/>
  <c r="CP417" i="1"/>
  <c r="CQ417" i="1"/>
  <c r="CR417" i="1"/>
  <c r="CS417" i="1"/>
  <c r="CT417" i="1"/>
  <c r="CU417" i="1"/>
  <c r="CV417" i="1"/>
  <c r="CW417" i="1"/>
  <c r="CX417" i="1"/>
  <c r="CY417" i="1"/>
  <c r="CZ417" i="1"/>
  <c r="DA417" i="1"/>
  <c r="AF418" i="1"/>
  <c r="BF418" i="1" s="1"/>
  <c r="AG418" i="1"/>
  <c r="BG418" i="1" s="1"/>
  <c r="AH418" i="1"/>
  <c r="CR418" i="1" s="1"/>
  <c r="AI418" i="1"/>
  <c r="CS418" i="1" s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X418" i="1"/>
  <c r="BY418" i="1"/>
  <c r="BZ418" i="1"/>
  <c r="CA418" i="1"/>
  <c r="CB418" i="1"/>
  <c r="CC418" i="1"/>
  <c r="CD418" i="1"/>
  <c r="CE418" i="1"/>
  <c r="CF418" i="1"/>
  <c r="CG418" i="1"/>
  <c r="CH418" i="1"/>
  <c r="CI418" i="1"/>
  <c r="CJ418" i="1"/>
  <c r="CK418" i="1"/>
  <c r="CL418" i="1"/>
  <c r="CM418" i="1"/>
  <c r="CN418" i="1"/>
  <c r="CO418" i="1"/>
  <c r="CP418" i="1"/>
  <c r="CQ418" i="1"/>
  <c r="CT418" i="1"/>
  <c r="CU418" i="1"/>
  <c r="CV418" i="1"/>
  <c r="CW418" i="1"/>
  <c r="CX418" i="1"/>
  <c r="CY418" i="1"/>
  <c r="CZ418" i="1"/>
  <c r="DA418" i="1"/>
  <c r="AF419" i="1"/>
  <c r="CH419" i="1" s="1"/>
  <c r="AG419" i="1"/>
  <c r="BW419" i="1" s="1"/>
  <c r="AH419" i="1"/>
  <c r="AI419" i="1"/>
  <c r="CK419" i="1" s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/>
  <c r="BU419" i="1"/>
  <c r="BZ419" i="1"/>
  <c r="CA419" i="1"/>
  <c r="CB419" i="1"/>
  <c r="CC419" i="1"/>
  <c r="CD419" i="1"/>
  <c r="CE419" i="1"/>
  <c r="CF419" i="1"/>
  <c r="CG419" i="1"/>
  <c r="CI419" i="1"/>
  <c r="CL419" i="1"/>
  <c r="CM419" i="1"/>
  <c r="CN419" i="1"/>
  <c r="CO419" i="1"/>
  <c r="CP419" i="1"/>
  <c r="CQ419" i="1"/>
  <c r="CR419" i="1"/>
  <c r="CS419" i="1"/>
  <c r="CT419" i="1"/>
  <c r="CU419" i="1"/>
  <c r="CV419" i="1"/>
  <c r="CW419" i="1"/>
  <c r="CX419" i="1"/>
  <c r="CY419" i="1"/>
  <c r="CZ419" i="1"/>
  <c r="DA419" i="1"/>
  <c r="AF420" i="1"/>
  <c r="AG420" i="1"/>
  <c r="CI420" i="1" s="1"/>
  <c r="AH420" i="1"/>
  <c r="CJ420" i="1" s="1"/>
  <c r="AI420" i="1"/>
  <c r="CK420" i="1" s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W420" i="1"/>
  <c r="BX420" i="1"/>
  <c r="BY420" i="1"/>
  <c r="BZ420" i="1"/>
  <c r="CA420" i="1"/>
  <c r="CB420" i="1"/>
  <c r="CC420" i="1"/>
  <c r="CD420" i="1"/>
  <c r="CE420" i="1"/>
  <c r="CF420" i="1"/>
  <c r="CG420" i="1"/>
  <c r="CL420" i="1"/>
  <c r="CM420" i="1"/>
  <c r="CN420" i="1"/>
  <c r="CO420" i="1"/>
  <c r="CP420" i="1"/>
  <c r="CQ420" i="1"/>
  <c r="CR420" i="1"/>
  <c r="CS420" i="1"/>
  <c r="CT420" i="1"/>
  <c r="CU420" i="1"/>
  <c r="CV420" i="1"/>
  <c r="CW420" i="1"/>
  <c r="CY420" i="1"/>
  <c r="CZ420" i="1"/>
  <c r="DA420" i="1"/>
  <c r="AF421" i="1"/>
  <c r="CX421" i="1" s="1"/>
  <c r="AG421" i="1"/>
  <c r="AH421" i="1"/>
  <c r="AI421" i="1"/>
  <c r="DA421" i="1" s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BS421" i="1"/>
  <c r="BT421" i="1"/>
  <c r="BU421" i="1"/>
  <c r="BV421" i="1"/>
  <c r="BW421" i="1"/>
  <c r="BX421" i="1"/>
  <c r="BY421" i="1"/>
  <c r="BZ421" i="1"/>
  <c r="CA421" i="1"/>
  <c r="CB421" i="1"/>
  <c r="CC421" i="1"/>
  <c r="CD421" i="1"/>
  <c r="CE421" i="1"/>
  <c r="CF421" i="1"/>
  <c r="CG421" i="1"/>
  <c r="CH421" i="1"/>
  <c r="CI421" i="1"/>
  <c r="CJ421" i="1"/>
  <c r="CK421" i="1"/>
  <c r="CL421" i="1"/>
  <c r="CO421" i="1"/>
  <c r="CP421" i="1"/>
  <c r="CQ421" i="1"/>
  <c r="CR421" i="1"/>
  <c r="CS421" i="1"/>
  <c r="CT421" i="1"/>
  <c r="CU421" i="1"/>
  <c r="CV421" i="1"/>
  <c r="CW421" i="1"/>
  <c r="AF422" i="1"/>
  <c r="CD422" i="1" s="1"/>
  <c r="AG422" i="1"/>
  <c r="AU422" i="1" s="1"/>
  <c r="AH422" i="1"/>
  <c r="AI422" i="1"/>
  <c r="AL422" i="1"/>
  <c r="AM422" i="1"/>
  <c r="AN422" i="1"/>
  <c r="AO422" i="1"/>
  <c r="AP422" i="1"/>
  <c r="AQ422" i="1"/>
  <c r="AR422" i="1"/>
  <c r="AS422" i="1"/>
  <c r="AT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BZ422" i="1"/>
  <c r="CA422" i="1"/>
  <c r="CB422" i="1"/>
  <c r="CC422" i="1"/>
  <c r="CH422" i="1"/>
  <c r="CI422" i="1"/>
  <c r="CJ422" i="1"/>
  <c r="CK422" i="1"/>
  <c r="CL422" i="1"/>
  <c r="CM422" i="1"/>
  <c r="CN422" i="1"/>
  <c r="CO422" i="1"/>
  <c r="CP422" i="1"/>
  <c r="CQ422" i="1"/>
  <c r="CR422" i="1"/>
  <c r="CS422" i="1"/>
  <c r="CT422" i="1"/>
  <c r="CU422" i="1"/>
  <c r="CV422" i="1"/>
  <c r="CW422" i="1"/>
  <c r="CX422" i="1"/>
  <c r="CY422" i="1"/>
  <c r="CZ422" i="1"/>
  <c r="DA422" i="1"/>
  <c r="AF423" i="1"/>
  <c r="CP423" i="1" s="1"/>
  <c r="AG423" i="1"/>
  <c r="CQ423" i="1" s="1"/>
  <c r="AH423" i="1"/>
  <c r="CR423" i="1" s="1"/>
  <c r="AI423" i="1"/>
  <c r="BY423" i="1" s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W423" i="1"/>
  <c r="BX423" i="1"/>
  <c r="BZ423" i="1"/>
  <c r="CA423" i="1"/>
  <c r="CB423" i="1"/>
  <c r="CC423" i="1"/>
  <c r="CD423" i="1"/>
  <c r="CE423" i="1"/>
  <c r="CF423" i="1"/>
  <c r="CG423" i="1"/>
  <c r="CH423" i="1"/>
  <c r="CI423" i="1"/>
  <c r="CJ423" i="1"/>
  <c r="CK423" i="1"/>
  <c r="CL423" i="1"/>
  <c r="CM423" i="1"/>
  <c r="CN423" i="1"/>
  <c r="CO423" i="1"/>
  <c r="CT423" i="1"/>
  <c r="CU423" i="1"/>
  <c r="CV423" i="1"/>
  <c r="CW423" i="1"/>
  <c r="CX423" i="1"/>
  <c r="CY423" i="1"/>
  <c r="CZ423" i="1"/>
  <c r="DA423" i="1"/>
  <c r="AF424" i="1"/>
  <c r="AT424" i="1" s="1"/>
  <c r="AG424" i="1"/>
  <c r="AU424" i="1" s="1"/>
  <c r="AH424" i="1"/>
  <c r="CV424" i="1" s="1"/>
  <c r="AI424" i="1"/>
  <c r="CW424" i="1" s="1"/>
  <c r="AL424" i="1"/>
  <c r="AM424" i="1"/>
  <c r="AN424" i="1"/>
  <c r="AO424" i="1"/>
  <c r="AP424" i="1"/>
  <c r="AQ424" i="1"/>
  <c r="AR424" i="1"/>
  <c r="AS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W424" i="1"/>
  <c r="BX424" i="1"/>
  <c r="BY424" i="1"/>
  <c r="BZ424" i="1"/>
  <c r="CA424" i="1"/>
  <c r="CB424" i="1"/>
  <c r="CC424" i="1"/>
  <c r="CD424" i="1"/>
  <c r="CE424" i="1"/>
  <c r="CF424" i="1"/>
  <c r="CG424" i="1"/>
  <c r="CH424" i="1"/>
  <c r="CI424" i="1"/>
  <c r="CJ424" i="1"/>
  <c r="CK424" i="1"/>
  <c r="CL424" i="1"/>
  <c r="CM424" i="1"/>
  <c r="CN424" i="1"/>
  <c r="CO424" i="1"/>
  <c r="CP424" i="1"/>
  <c r="CQ424" i="1"/>
  <c r="CR424" i="1"/>
  <c r="CS424" i="1"/>
  <c r="CX424" i="1"/>
  <c r="CY424" i="1"/>
  <c r="CZ424" i="1"/>
  <c r="DA424" i="1"/>
  <c r="AF425" i="1"/>
  <c r="AL425" i="1" s="1"/>
  <c r="AG425" i="1"/>
  <c r="AM425" i="1" s="1"/>
  <c r="AH425" i="1"/>
  <c r="AI425" i="1"/>
  <c r="AO425" i="1" s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BS425" i="1"/>
  <c r="BT425" i="1"/>
  <c r="BU425" i="1"/>
  <c r="BV425" i="1"/>
  <c r="BW425" i="1"/>
  <c r="BX425" i="1"/>
  <c r="BY425" i="1"/>
  <c r="BZ425" i="1"/>
  <c r="CA425" i="1"/>
  <c r="CB425" i="1"/>
  <c r="CC425" i="1"/>
  <c r="CD425" i="1"/>
  <c r="CE425" i="1"/>
  <c r="CG425" i="1"/>
  <c r="CH425" i="1"/>
  <c r="CI425" i="1"/>
  <c r="CJ425" i="1"/>
  <c r="CK425" i="1"/>
  <c r="CL425" i="1"/>
  <c r="CM425" i="1"/>
  <c r="CN425" i="1"/>
  <c r="CO425" i="1"/>
  <c r="CP425" i="1"/>
  <c r="CQ425" i="1"/>
  <c r="CR425" i="1"/>
  <c r="CS425" i="1"/>
  <c r="CT425" i="1"/>
  <c r="CU425" i="1"/>
  <c r="CV425" i="1"/>
  <c r="CW425" i="1"/>
  <c r="CX425" i="1"/>
  <c r="CY425" i="1"/>
  <c r="CZ425" i="1"/>
  <c r="DA425" i="1"/>
  <c r="AF426" i="1"/>
  <c r="BB426" i="1" s="1"/>
  <c r="AG426" i="1"/>
  <c r="BC426" i="1" s="1"/>
  <c r="AH426" i="1"/>
  <c r="CN426" i="1" s="1"/>
  <c r="AI426" i="1"/>
  <c r="BE426" i="1" s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F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W426" i="1"/>
  <c r="BX426" i="1"/>
  <c r="BY426" i="1"/>
  <c r="BZ426" i="1"/>
  <c r="CA426" i="1"/>
  <c r="CB426" i="1"/>
  <c r="CC426" i="1"/>
  <c r="CD426" i="1"/>
  <c r="CE426" i="1"/>
  <c r="CF426" i="1"/>
  <c r="CG426" i="1"/>
  <c r="CH426" i="1"/>
  <c r="CI426" i="1"/>
  <c r="CJ426" i="1"/>
  <c r="CK426" i="1"/>
  <c r="CM426" i="1"/>
  <c r="CO426" i="1"/>
  <c r="CP426" i="1"/>
  <c r="CQ426" i="1"/>
  <c r="CR426" i="1"/>
  <c r="CS426" i="1"/>
  <c r="CT426" i="1"/>
  <c r="CU426" i="1"/>
  <c r="CV426" i="1"/>
  <c r="CW426" i="1"/>
  <c r="CX426" i="1"/>
  <c r="CY426" i="1"/>
  <c r="CZ426" i="1"/>
  <c r="DA426" i="1"/>
  <c r="AF427" i="1"/>
  <c r="BB427" i="1" s="1"/>
  <c r="AG427" i="1"/>
  <c r="BG427" i="1" s="1"/>
  <c r="AH427" i="1"/>
  <c r="BH427" i="1" s="1"/>
  <c r="AI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C427" i="1"/>
  <c r="BD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W427" i="1"/>
  <c r="BX427" i="1"/>
  <c r="BY427" i="1"/>
  <c r="BZ427" i="1"/>
  <c r="CA427" i="1"/>
  <c r="CB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Q427" i="1"/>
  <c r="CR427" i="1"/>
  <c r="CS427" i="1"/>
  <c r="CT427" i="1"/>
  <c r="CU427" i="1"/>
  <c r="CV427" i="1"/>
  <c r="CW427" i="1"/>
  <c r="CX427" i="1"/>
  <c r="CY427" i="1"/>
  <c r="CZ427" i="1"/>
  <c r="DA427" i="1"/>
  <c r="AF428" i="1"/>
  <c r="BR428" i="1" s="1"/>
  <c r="AG428" i="1"/>
  <c r="BW428" i="1" s="1"/>
  <c r="AH428" i="1"/>
  <c r="BT428" i="1" s="1"/>
  <c r="AI428" i="1"/>
  <c r="BY428" i="1" s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BK428" i="1"/>
  <c r="BL428" i="1"/>
  <c r="BM428" i="1"/>
  <c r="BN428" i="1"/>
  <c r="BO428" i="1"/>
  <c r="BP428" i="1"/>
  <c r="BQ428" i="1"/>
  <c r="BU428" i="1"/>
  <c r="BZ428" i="1"/>
  <c r="CA428" i="1"/>
  <c r="CB428" i="1"/>
  <c r="CC428" i="1"/>
  <c r="CD428" i="1"/>
  <c r="CE428" i="1"/>
  <c r="CF428" i="1"/>
  <c r="CG428" i="1"/>
  <c r="CH428" i="1"/>
  <c r="CI428" i="1"/>
  <c r="CJ428" i="1"/>
  <c r="CK428" i="1"/>
  <c r="CL428" i="1"/>
  <c r="CM428" i="1"/>
  <c r="CN428" i="1"/>
  <c r="CO428" i="1"/>
  <c r="CP428" i="1"/>
  <c r="CQ428" i="1"/>
  <c r="CR428" i="1"/>
  <c r="CS428" i="1"/>
  <c r="CT428" i="1"/>
  <c r="CU428" i="1"/>
  <c r="CV428" i="1"/>
  <c r="CW428" i="1"/>
  <c r="CX428" i="1"/>
  <c r="CY428" i="1"/>
  <c r="CZ428" i="1"/>
  <c r="DA428" i="1"/>
  <c r="AF429" i="1"/>
  <c r="CL429" i="1" s="1"/>
  <c r="AG429" i="1"/>
  <c r="CE429" i="1" s="1"/>
  <c r="AH429" i="1"/>
  <c r="CF429" i="1" s="1"/>
  <c r="AI429" i="1"/>
  <c r="CO429" i="1" s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BV429" i="1"/>
  <c r="BW429" i="1"/>
  <c r="BX429" i="1"/>
  <c r="BY429" i="1"/>
  <c r="BZ429" i="1"/>
  <c r="CA429" i="1"/>
  <c r="CB429" i="1"/>
  <c r="CC429" i="1"/>
  <c r="CD429" i="1"/>
  <c r="CG429" i="1"/>
  <c r="CH429" i="1"/>
  <c r="CI429" i="1"/>
  <c r="CJ429" i="1"/>
  <c r="CK429" i="1"/>
  <c r="CP429" i="1"/>
  <c r="CQ429" i="1"/>
  <c r="CR429" i="1"/>
  <c r="CS429" i="1"/>
  <c r="CT429" i="1"/>
  <c r="CU429" i="1"/>
  <c r="CV429" i="1"/>
  <c r="CW429" i="1"/>
  <c r="CX429" i="1"/>
  <c r="CY429" i="1"/>
  <c r="CZ429" i="1"/>
  <c r="DA429" i="1"/>
  <c r="AF430" i="1"/>
  <c r="CH430" i="1" s="1"/>
  <c r="AG430" i="1"/>
  <c r="CI430" i="1" s="1"/>
  <c r="AH430" i="1"/>
  <c r="CN430" i="1" s="1"/>
  <c r="AI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X430" i="1"/>
  <c r="BY430" i="1"/>
  <c r="BZ430" i="1"/>
  <c r="CA430" i="1"/>
  <c r="CB430" i="1"/>
  <c r="CC430" i="1"/>
  <c r="CD430" i="1"/>
  <c r="CE430" i="1"/>
  <c r="CF430" i="1"/>
  <c r="CG430" i="1"/>
  <c r="CL430" i="1"/>
  <c r="CM430" i="1"/>
  <c r="CP430" i="1"/>
  <c r="CQ430" i="1"/>
  <c r="CR430" i="1"/>
  <c r="CS430" i="1"/>
  <c r="CT430" i="1"/>
  <c r="CU430" i="1"/>
  <c r="CV430" i="1"/>
  <c r="CW430" i="1"/>
  <c r="CX430" i="1"/>
  <c r="CY430" i="1"/>
  <c r="CZ430" i="1"/>
  <c r="DA430" i="1"/>
  <c r="AF431" i="1"/>
  <c r="CD431" i="1" s="1"/>
  <c r="AG431" i="1"/>
  <c r="CQ431" i="1" s="1"/>
  <c r="AH431" i="1"/>
  <c r="CR431" i="1" s="1"/>
  <c r="AI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/>
  <c r="BU431" i="1"/>
  <c r="BV431" i="1"/>
  <c r="BW431" i="1"/>
  <c r="BX431" i="1"/>
  <c r="BY431" i="1"/>
  <c r="BZ431" i="1"/>
  <c r="CA431" i="1"/>
  <c r="CB431" i="1"/>
  <c r="CC431" i="1"/>
  <c r="CE431" i="1"/>
  <c r="CF431" i="1"/>
  <c r="CH431" i="1"/>
  <c r="CI431" i="1"/>
  <c r="CJ431" i="1"/>
  <c r="CK431" i="1"/>
  <c r="CL431" i="1"/>
  <c r="CM431" i="1"/>
  <c r="CN431" i="1"/>
  <c r="CO431" i="1"/>
  <c r="CT431" i="1"/>
  <c r="CU431" i="1"/>
  <c r="CV431" i="1"/>
  <c r="CW431" i="1"/>
  <c r="CX431" i="1"/>
  <c r="CY431" i="1"/>
  <c r="CZ431" i="1"/>
  <c r="DA431" i="1"/>
  <c r="AF432" i="1"/>
  <c r="AG432" i="1"/>
  <c r="AH432" i="1"/>
  <c r="CV432" i="1" s="1"/>
  <c r="AI432" i="1"/>
  <c r="CW432" i="1" s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W432" i="1"/>
  <c r="BX432" i="1"/>
  <c r="BY432" i="1"/>
  <c r="BZ432" i="1"/>
  <c r="CA432" i="1"/>
  <c r="CB432" i="1"/>
  <c r="CC432" i="1"/>
  <c r="CD432" i="1"/>
  <c r="CE432" i="1"/>
  <c r="CF432" i="1"/>
  <c r="CG432" i="1"/>
  <c r="CJ432" i="1"/>
  <c r="CK432" i="1"/>
  <c r="CL432" i="1"/>
  <c r="CM432" i="1"/>
  <c r="CN432" i="1"/>
  <c r="CO432" i="1"/>
  <c r="CP432" i="1"/>
  <c r="CQ432" i="1"/>
  <c r="CR432" i="1"/>
  <c r="CS432" i="1"/>
  <c r="CX432" i="1"/>
  <c r="CY432" i="1"/>
  <c r="CZ432" i="1"/>
  <c r="DA432" i="1"/>
  <c r="AF433" i="1"/>
  <c r="CX433" i="1" s="1"/>
  <c r="AG433" i="1"/>
  <c r="AU433" i="1" s="1"/>
  <c r="AH433" i="1"/>
  <c r="CZ433" i="1" s="1"/>
  <c r="AI433" i="1"/>
  <c r="DA433" i="1" s="1"/>
  <c r="AL433" i="1"/>
  <c r="AM433" i="1"/>
  <c r="AN433" i="1"/>
  <c r="AO433" i="1"/>
  <c r="AP433" i="1"/>
  <c r="AQ433" i="1"/>
  <c r="AR433" i="1"/>
  <c r="AS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BS433" i="1"/>
  <c r="BT433" i="1"/>
  <c r="BU433" i="1"/>
  <c r="BV433" i="1"/>
  <c r="BW433" i="1"/>
  <c r="BX433" i="1"/>
  <c r="BY433" i="1"/>
  <c r="BZ433" i="1"/>
  <c r="CA433" i="1"/>
  <c r="CB433" i="1"/>
  <c r="CC433" i="1"/>
  <c r="CD433" i="1"/>
  <c r="CE433" i="1"/>
  <c r="CF433" i="1"/>
  <c r="CG433" i="1"/>
  <c r="CH433" i="1"/>
  <c r="CI433" i="1"/>
  <c r="CJ433" i="1"/>
  <c r="CK433" i="1"/>
  <c r="CL433" i="1"/>
  <c r="CM433" i="1"/>
  <c r="CN433" i="1"/>
  <c r="CO433" i="1"/>
  <c r="CP433" i="1"/>
  <c r="CQ433" i="1"/>
  <c r="CR433" i="1"/>
  <c r="CS433" i="1"/>
  <c r="CT433" i="1"/>
  <c r="CU433" i="1"/>
  <c r="CV433" i="1"/>
  <c r="CW433" i="1"/>
  <c r="AF434" i="1"/>
  <c r="CD434" i="1" s="1"/>
  <c r="AG434" i="1"/>
  <c r="CE434" i="1" s="1"/>
  <c r="AH434" i="1"/>
  <c r="CF434" i="1" s="1"/>
  <c r="AI434" i="1"/>
  <c r="BM434" i="1" s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N434" i="1"/>
  <c r="BO434" i="1"/>
  <c r="BP434" i="1"/>
  <c r="BQ434" i="1"/>
  <c r="BR434" i="1"/>
  <c r="BS434" i="1"/>
  <c r="BT434" i="1"/>
  <c r="BU434" i="1"/>
  <c r="BV434" i="1"/>
  <c r="BW434" i="1"/>
  <c r="BX434" i="1"/>
  <c r="BY434" i="1"/>
  <c r="BZ434" i="1"/>
  <c r="CA434" i="1"/>
  <c r="CB434" i="1"/>
  <c r="CC434" i="1"/>
  <c r="CH434" i="1"/>
  <c r="CI434" i="1"/>
  <c r="CJ434" i="1"/>
  <c r="CK434" i="1"/>
  <c r="CL434" i="1"/>
  <c r="CM434" i="1"/>
  <c r="CN434" i="1"/>
  <c r="CO434" i="1"/>
  <c r="CP434" i="1"/>
  <c r="CQ434" i="1"/>
  <c r="CR434" i="1"/>
  <c r="CS434" i="1"/>
  <c r="CT434" i="1"/>
  <c r="CU434" i="1"/>
  <c r="CV434" i="1"/>
  <c r="CW434" i="1"/>
  <c r="CX434" i="1"/>
  <c r="CY434" i="1"/>
  <c r="CZ434" i="1"/>
  <c r="DA434" i="1"/>
  <c r="AF435" i="1"/>
  <c r="BB435" i="1" s="1"/>
  <c r="AG435" i="1"/>
  <c r="BC435" i="1" s="1"/>
  <c r="AH435" i="1"/>
  <c r="BD435" i="1" s="1"/>
  <c r="AI435" i="1"/>
  <c r="BE435" i="1" s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F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/>
  <c r="BU435" i="1"/>
  <c r="BV435" i="1"/>
  <c r="BW435" i="1"/>
  <c r="BY435" i="1"/>
  <c r="BZ435" i="1"/>
  <c r="CA435" i="1"/>
  <c r="CB435" i="1"/>
  <c r="CC435" i="1"/>
  <c r="CD435" i="1"/>
  <c r="CE435" i="1"/>
  <c r="CF435" i="1"/>
  <c r="CG435" i="1"/>
  <c r="CH435" i="1"/>
  <c r="CI435" i="1"/>
  <c r="CJ435" i="1"/>
  <c r="CK435" i="1"/>
  <c r="CL435" i="1"/>
  <c r="CM435" i="1"/>
  <c r="CN435" i="1"/>
  <c r="CO435" i="1"/>
  <c r="CP435" i="1"/>
  <c r="CQ435" i="1"/>
  <c r="CR435" i="1"/>
  <c r="CS435" i="1"/>
  <c r="CT435" i="1"/>
  <c r="CU435" i="1"/>
  <c r="CV435" i="1"/>
  <c r="CW435" i="1"/>
  <c r="CX435" i="1"/>
  <c r="CY435" i="1"/>
  <c r="CZ435" i="1"/>
  <c r="DA435" i="1"/>
  <c r="AF436" i="1"/>
  <c r="AT436" i="1" s="1"/>
  <c r="AG436" i="1"/>
  <c r="AU436" i="1" s="1"/>
  <c r="AH436" i="1"/>
  <c r="AR436" i="1" s="1"/>
  <c r="AI436" i="1"/>
  <c r="AS436" i="1" s="1"/>
  <c r="AL436" i="1"/>
  <c r="AM436" i="1"/>
  <c r="AN436" i="1"/>
  <c r="AO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X436" i="1"/>
  <c r="BY436" i="1"/>
  <c r="BZ436" i="1"/>
  <c r="CA436" i="1"/>
  <c r="CB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Q436" i="1"/>
  <c r="CR436" i="1"/>
  <c r="CS436" i="1"/>
  <c r="CT436" i="1"/>
  <c r="CU436" i="1"/>
  <c r="CV436" i="1"/>
  <c r="CW436" i="1"/>
  <c r="CX436" i="1"/>
  <c r="CY436" i="1"/>
  <c r="CZ436" i="1"/>
  <c r="DA436" i="1"/>
  <c r="AF437" i="1"/>
  <c r="BN437" i="1" s="1"/>
  <c r="AG437" i="1"/>
  <c r="AH437" i="1"/>
  <c r="BP437" i="1" s="1"/>
  <c r="AI437" i="1"/>
  <c r="BQ437" i="1" s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Z437" i="1"/>
  <c r="BA437" i="1"/>
  <c r="BB437" i="1"/>
  <c r="BC437" i="1"/>
  <c r="BD437" i="1"/>
  <c r="BE437" i="1"/>
  <c r="BF437" i="1"/>
  <c r="BG437" i="1"/>
  <c r="BH437" i="1"/>
  <c r="BI437" i="1"/>
  <c r="BJ437" i="1"/>
  <c r="BK437" i="1"/>
  <c r="BL437" i="1"/>
  <c r="BM437" i="1"/>
  <c r="BR437" i="1"/>
  <c r="BS437" i="1"/>
  <c r="BT437" i="1"/>
  <c r="BU437" i="1"/>
  <c r="BV437" i="1"/>
  <c r="BW437" i="1"/>
  <c r="BX437" i="1"/>
  <c r="BY437" i="1"/>
  <c r="BZ437" i="1"/>
  <c r="CA437" i="1"/>
  <c r="CB437" i="1"/>
  <c r="CC437" i="1"/>
  <c r="CD437" i="1"/>
  <c r="CE437" i="1"/>
  <c r="CF437" i="1"/>
  <c r="CG437" i="1"/>
  <c r="CH437" i="1"/>
  <c r="CI437" i="1"/>
  <c r="CJ437" i="1"/>
  <c r="CK437" i="1"/>
  <c r="CL437" i="1"/>
  <c r="CM437" i="1"/>
  <c r="CN437" i="1"/>
  <c r="CO437" i="1"/>
  <c r="CP437" i="1"/>
  <c r="CQ437" i="1"/>
  <c r="CR437" i="1"/>
  <c r="CS437" i="1"/>
  <c r="CT437" i="1"/>
  <c r="CU437" i="1"/>
  <c r="CV437" i="1"/>
  <c r="CW437" i="1"/>
  <c r="CX437" i="1"/>
  <c r="CY437" i="1"/>
  <c r="CZ437" i="1"/>
  <c r="DA437" i="1"/>
  <c r="AF438" i="1"/>
  <c r="CX438" i="1" s="1"/>
  <c r="AG438" i="1"/>
  <c r="AH438" i="1"/>
  <c r="CZ438" i="1" s="1"/>
  <c r="AI438" i="1"/>
  <c r="BI438" i="1" s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H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W438" i="1"/>
  <c r="BX438" i="1"/>
  <c r="BY438" i="1"/>
  <c r="BZ438" i="1"/>
  <c r="CA438" i="1"/>
  <c r="CB438" i="1"/>
  <c r="CC438" i="1"/>
  <c r="CD438" i="1"/>
  <c r="CE438" i="1"/>
  <c r="CF438" i="1"/>
  <c r="CG438" i="1"/>
  <c r="CH438" i="1"/>
  <c r="CI438" i="1"/>
  <c r="CJ438" i="1"/>
  <c r="CK438" i="1"/>
  <c r="CL438" i="1"/>
  <c r="CM438" i="1"/>
  <c r="CN438" i="1"/>
  <c r="CO438" i="1"/>
  <c r="CP438" i="1"/>
  <c r="CQ438" i="1"/>
  <c r="CR438" i="1"/>
  <c r="CS438" i="1"/>
  <c r="CT438" i="1"/>
  <c r="CU438" i="1"/>
  <c r="CV438" i="1"/>
  <c r="CW438" i="1"/>
  <c r="AF439" i="1"/>
  <c r="BV439" i="1" s="1"/>
  <c r="AG439" i="1"/>
  <c r="CM439" i="1" s="1"/>
  <c r="AH439" i="1"/>
  <c r="CN439" i="1" s="1"/>
  <c r="AI439" i="1"/>
  <c r="CO439" i="1" s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/>
  <c r="BU439" i="1"/>
  <c r="BW439" i="1"/>
  <c r="BX439" i="1"/>
  <c r="BY439" i="1"/>
  <c r="BZ439" i="1"/>
  <c r="CA439" i="1"/>
  <c r="CB439" i="1"/>
  <c r="CC439" i="1"/>
  <c r="CD439" i="1"/>
  <c r="CE439" i="1"/>
  <c r="CF439" i="1"/>
  <c r="CG439" i="1"/>
  <c r="CH439" i="1"/>
  <c r="CI439" i="1"/>
  <c r="CJ439" i="1"/>
  <c r="CK439" i="1"/>
  <c r="CP439" i="1"/>
  <c r="CQ439" i="1"/>
  <c r="CR439" i="1"/>
  <c r="CS439" i="1"/>
  <c r="CT439" i="1"/>
  <c r="CU439" i="1"/>
  <c r="CV439" i="1"/>
  <c r="CW439" i="1"/>
  <c r="CX439" i="1"/>
  <c r="CY439" i="1"/>
  <c r="CZ439" i="1"/>
  <c r="DA439" i="1"/>
  <c r="AF440" i="1"/>
  <c r="AP440" i="1" s="1"/>
  <c r="AG440" i="1"/>
  <c r="AQ440" i="1" s="1"/>
  <c r="AH440" i="1"/>
  <c r="AI440" i="1"/>
  <c r="CK440" i="1" s="1"/>
  <c r="AL440" i="1"/>
  <c r="AM440" i="1"/>
  <c r="AN440" i="1"/>
  <c r="AO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X440" i="1"/>
  <c r="BY440" i="1"/>
  <c r="BZ440" i="1"/>
  <c r="CA440" i="1"/>
  <c r="CB440" i="1"/>
  <c r="CC440" i="1"/>
  <c r="CD440" i="1"/>
  <c r="CE440" i="1"/>
  <c r="CF440" i="1"/>
  <c r="CG440" i="1"/>
  <c r="CH440" i="1"/>
  <c r="CL440" i="1"/>
  <c r="CM440" i="1"/>
  <c r="CN440" i="1"/>
  <c r="CO440" i="1"/>
  <c r="CP440" i="1"/>
  <c r="CQ440" i="1"/>
  <c r="CR440" i="1"/>
  <c r="CS440" i="1"/>
  <c r="CT440" i="1"/>
  <c r="CU440" i="1"/>
  <c r="CV440" i="1"/>
  <c r="CW440" i="1"/>
  <c r="CX440" i="1"/>
  <c r="CY440" i="1"/>
  <c r="CZ440" i="1"/>
  <c r="DA440" i="1"/>
  <c r="AF441" i="1"/>
  <c r="BN441" i="1" s="1"/>
  <c r="AG441" i="1"/>
  <c r="CQ441" i="1" s="1"/>
  <c r="AH441" i="1"/>
  <c r="CR441" i="1" s="1"/>
  <c r="AI441" i="1"/>
  <c r="CS441" i="1" s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BK441" i="1"/>
  <c r="BL441" i="1"/>
  <c r="BM441" i="1"/>
  <c r="BR441" i="1"/>
  <c r="BS441" i="1"/>
  <c r="BT441" i="1"/>
  <c r="BU441" i="1"/>
  <c r="BV441" i="1"/>
  <c r="BW441" i="1"/>
  <c r="BX441" i="1"/>
  <c r="BY441" i="1"/>
  <c r="BZ441" i="1"/>
  <c r="CA441" i="1"/>
  <c r="CB441" i="1"/>
  <c r="CC441" i="1"/>
  <c r="CD441" i="1"/>
  <c r="CE441" i="1"/>
  <c r="CF441" i="1"/>
  <c r="CG441" i="1"/>
  <c r="CH441" i="1"/>
  <c r="CI441" i="1"/>
  <c r="CJ441" i="1"/>
  <c r="CK441" i="1"/>
  <c r="CL441" i="1"/>
  <c r="CM441" i="1"/>
  <c r="CN441" i="1"/>
  <c r="CO441" i="1"/>
  <c r="CP441" i="1"/>
  <c r="CT441" i="1"/>
  <c r="CU441" i="1"/>
  <c r="CV441" i="1"/>
  <c r="CW441" i="1"/>
  <c r="CX441" i="1"/>
  <c r="CY441" i="1"/>
  <c r="CZ441" i="1"/>
  <c r="DA441" i="1"/>
  <c r="AF442" i="1"/>
  <c r="AG442" i="1"/>
  <c r="CY442" i="1" s="1"/>
  <c r="AH442" i="1"/>
  <c r="CZ442" i="1" s="1"/>
  <c r="AI442" i="1"/>
  <c r="DA442" i="1" s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X442" i="1"/>
  <c r="BY442" i="1"/>
  <c r="BZ442" i="1"/>
  <c r="CA442" i="1"/>
  <c r="CB442" i="1"/>
  <c r="CC442" i="1"/>
  <c r="CD442" i="1"/>
  <c r="CE442" i="1"/>
  <c r="CF442" i="1"/>
  <c r="CG442" i="1"/>
  <c r="CH442" i="1"/>
  <c r="CI442" i="1"/>
  <c r="CJ442" i="1"/>
  <c r="CK442" i="1"/>
  <c r="CL442" i="1"/>
  <c r="CM442" i="1"/>
  <c r="CN442" i="1"/>
  <c r="CO442" i="1"/>
  <c r="CP442" i="1"/>
  <c r="CQ442" i="1"/>
  <c r="CR442" i="1"/>
  <c r="CS442" i="1"/>
  <c r="CT442" i="1"/>
  <c r="CU442" i="1"/>
  <c r="CV442" i="1"/>
  <c r="CW442" i="1"/>
  <c r="AF443" i="1"/>
  <c r="AT443" i="1" s="1"/>
  <c r="AG443" i="1"/>
  <c r="CU443" i="1" s="1"/>
  <c r="AH443" i="1"/>
  <c r="CV443" i="1" s="1"/>
  <c r="AI443" i="1"/>
  <c r="AW443" i="1" s="1"/>
  <c r="AL443" i="1"/>
  <c r="AM443" i="1"/>
  <c r="AN443" i="1"/>
  <c r="AO443" i="1"/>
  <c r="AP443" i="1"/>
  <c r="AQ443" i="1"/>
  <c r="AR443" i="1"/>
  <c r="AS443" i="1"/>
  <c r="AU443" i="1"/>
  <c r="AV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W443" i="1"/>
  <c r="BX443" i="1"/>
  <c r="BY443" i="1"/>
  <c r="BZ443" i="1"/>
  <c r="CA443" i="1"/>
  <c r="CB443" i="1"/>
  <c r="CC443" i="1"/>
  <c r="CD443" i="1"/>
  <c r="CE443" i="1"/>
  <c r="CF443" i="1"/>
  <c r="CG443" i="1"/>
  <c r="CH443" i="1"/>
  <c r="CI443" i="1"/>
  <c r="CJ443" i="1"/>
  <c r="CK443" i="1"/>
  <c r="CL443" i="1"/>
  <c r="CM443" i="1"/>
  <c r="CN443" i="1"/>
  <c r="CO443" i="1"/>
  <c r="CP443" i="1"/>
  <c r="CQ443" i="1"/>
  <c r="CR443" i="1"/>
  <c r="CS443" i="1"/>
  <c r="CX443" i="1"/>
  <c r="CY443" i="1"/>
  <c r="CZ443" i="1"/>
  <c r="DA443" i="1"/>
  <c r="AF444" i="1"/>
  <c r="BZ444" i="1" s="1"/>
  <c r="AG444" i="1"/>
  <c r="BO444" i="1" s="1"/>
  <c r="AH444" i="1"/>
  <c r="CB444" i="1" s="1"/>
  <c r="AI444" i="1"/>
  <c r="CC444" i="1" s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BP444" i="1"/>
  <c r="BQ444" i="1"/>
  <c r="BR444" i="1"/>
  <c r="BS444" i="1"/>
  <c r="BT444" i="1"/>
  <c r="BU444" i="1"/>
  <c r="BV444" i="1"/>
  <c r="BW444" i="1"/>
  <c r="BX444" i="1"/>
  <c r="BY444" i="1"/>
  <c r="CD444" i="1"/>
  <c r="CE444" i="1"/>
  <c r="CF444" i="1"/>
  <c r="CG444" i="1"/>
  <c r="CH444" i="1"/>
  <c r="CI444" i="1"/>
  <c r="CJ444" i="1"/>
  <c r="CK444" i="1"/>
  <c r="CL444" i="1"/>
  <c r="CM444" i="1"/>
  <c r="CN444" i="1"/>
  <c r="CO444" i="1"/>
  <c r="CP444" i="1"/>
  <c r="CQ444" i="1"/>
  <c r="CR444" i="1"/>
  <c r="CS444" i="1"/>
  <c r="CT444" i="1"/>
  <c r="CU444" i="1"/>
  <c r="CV444" i="1"/>
  <c r="CW444" i="1"/>
  <c r="CX444" i="1"/>
  <c r="CY444" i="1"/>
  <c r="CZ444" i="1"/>
  <c r="DA444" i="1"/>
  <c r="AF445" i="1"/>
  <c r="AP445" i="1" s="1"/>
  <c r="AG445" i="1"/>
  <c r="AQ445" i="1" s="1"/>
  <c r="AH445" i="1"/>
  <c r="AR445" i="1" s="1"/>
  <c r="AI445" i="1"/>
  <c r="AS445" i="1" s="1"/>
  <c r="AL445" i="1"/>
  <c r="AM445" i="1"/>
  <c r="AN445" i="1"/>
  <c r="AO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BS445" i="1"/>
  <c r="BT445" i="1"/>
  <c r="BU445" i="1"/>
  <c r="BV445" i="1"/>
  <c r="BW445" i="1"/>
  <c r="BX445" i="1"/>
  <c r="BY445" i="1"/>
  <c r="CA445" i="1"/>
  <c r="CB445" i="1"/>
  <c r="CC445" i="1"/>
  <c r="CD445" i="1"/>
  <c r="CE445" i="1"/>
  <c r="CF445" i="1"/>
  <c r="CG445" i="1"/>
  <c r="CH445" i="1"/>
  <c r="CI445" i="1"/>
  <c r="CJ445" i="1"/>
  <c r="CK445" i="1"/>
  <c r="CL445" i="1"/>
  <c r="CM445" i="1"/>
  <c r="CN445" i="1"/>
  <c r="CO445" i="1"/>
  <c r="CP445" i="1"/>
  <c r="CQ445" i="1"/>
  <c r="CR445" i="1"/>
  <c r="CS445" i="1"/>
  <c r="CT445" i="1"/>
  <c r="CU445" i="1"/>
  <c r="CV445" i="1"/>
  <c r="CW445" i="1"/>
  <c r="CX445" i="1"/>
  <c r="CY445" i="1"/>
  <c r="CZ445" i="1"/>
  <c r="DA445" i="1"/>
  <c r="AF446" i="1"/>
  <c r="BB446" i="1" s="1"/>
  <c r="AG446" i="1"/>
  <c r="AQ446" i="1" s="1"/>
  <c r="AH446" i="1"/>
  <c r="BD446" i="1" s="1"/>
  <c r="AI446" i="1"/>
  <c r="BE446" i="1" s="1"/>
  <c r="AL446" i="1"/>
  <c r="AM446" i="1"/>
  <c r="AN446" i="1"/>
  <c r="AO446" i="1"/>
  <c r="AP446" i="1"/>
  <c r="AR446" i="1"/>
  <c r="AS446" i="1"/>
  <c r="AT446" i="1"/>
  <c r="AU446" i="1"/>
  <c r="AV446" i="1"/>
  <c r="AW446" i="1"/>
  <c r="AX446" i="1"/>
  <c r="AY446" i="1"/>
  <c r="AZ446" i="1"/>
  <c r="BA446" i="1"/>
  <c r="BF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W446" i="1"/>
  <c r="BX446" i="1"/>
  <c r="BY446" i="1"/>
  <c r="BZ446" i="1"/>
  <c r="CA446" i="1"/>
  <c r="CB446" i="1"/>
  <c r="CC446" i="1"/>
  <c r="CD446" i="1"/>
  <c r="CE446" i="1"/>
  <c r="CF446" i="1"/>
  <c r="CG446" i="1"/>
  <c r="CH446" i="1"/>
  <c r="CI446" i="1"/>
  <c r="CJ446" i="1"/>
  <c r="CK446" i="1"/>
  <c r="CL446" i="1"/>
  <c r="CM446" i="1"/>
  <c r="CN446" i="1"/>
  <c r="CO446" i="1"/>
  <c r="CP446" i="1"/>
  <c r="CQ446" i="1"/>
  <c r="CR446" i="1"/>
  <c r="CS446" i="1"/>
  <c r="CT446" i="1"/>
  <c r="CU446" i="1"/>
  <c r="CV446" i="1"/>
  <c r="CW446" i="1"/>
  <c r="CX446" i="1"/>
  <c r="CY446" i="1"/>
  <c r="CZ446" i="1"/>
  <c r="DA446" i="1"/>
  <c r="AF447" i="1"/>
  <c r="BB447" i="1" s="1"/>
  <c r="AG447" i="1"/>
  <c r="BC447" i="1" s="1"/>
  <c r="AH447" i="1"/>
  <c r="AI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F447" i="1"/>
  <c r="BG447" i="1"/>
  <c r="BH447" i="1"/>
  <c r="BI447" i="1"/>
  <c r="BJ447" i="1"/>
  <c r="BK447" i="1"/>
  <c r="BN447" i="1"/>
  <c r="BO447" i="1"/>
  <c r="BP447" i="1"/>
  <c r="BQ447" i="1"/>
  <c r="BR447" i="1"/>
  <c r="BS447" i="1"/>
  <c r="BT447" i="1"/>
  <c r="BU447" i="1"/>
  <c r="BV447" i="1"/>
  <c r="BW447" i="1"/>
  <c r="BX447" i="1"/>
  <c r="BY447" i="1"/>
  <c r="BZ447" i="1"/>
  <c r="CA447" i="1"/>
  <c r="CB447" i="1"/>
  <c r="CC447" i="1"/>
  <c r="CD447" i="1"/>
  <c r="CE447" i="1"/>
  <c r="CF447" i="1"/>
  <c r="CG447" i="1"/>
  <c r="CH447" i="1"/>
  <c r="CI447" i="1"/>
  <c r="CJ447" i="1"/>
  <c r="CK447" i="1"/>
  <c r="CL447" i="1"/>
  <c r="CM447" i="1"/>
  <c r="CN447" i="1"/>
  <c r="CO447" i="1"/>
  <c r="CP447" i="1"/>
  <c r="CQ447" i="1"/>
  <c r="CR447" i="1"/>
  <c r="CS447" i="1"/>
  <c r="CT447" i="1"/>
  <c r="CU447" i="1"/>
  <c r="CV447" i="1"/>
  <c r="CW447" i="1"/>
  <c r="CX447" i="1"/>
  <c r="CY447" i="1"/>
  <c r="CZ447" i="1"/>
  <c r="DA447" i="1"/>
  <c r="AF448" i="1"/>
  <c r="BN448" i="1" s="1"/>
  <c r="AG448" i="1"/>
  <c r="BO448" i="1" s="1"/>
  <c r="AH448" i="1"/>
  <c r="BL448" i="1" s="1"/>
  <c r="AI448" i="1"/>
  <c r="BQ448" i="1" s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P448" i="1"/>
  <c r="BR448" i="1"/>
  <c r="BS448" i="1"/>
  <c r="BT448" i="1"/>
  <c r="BU448" i="1"/>
  <c r="BV448" i="1"/>
  <c r="BW448" i="1"/>
  <c r="BX448" i="1"/>
  <c r="BY448" i="1"/>
  <c r="BZ448" i="1"/>
  <c r="CA448" i="1"/>
  <c r="CB448" i="1"/>
  <c r="CC448" i="1"/>
  <c r="CD448" i="1"/>
  <c r="CE448" i="1"/>
  <c r="CF448" i="1"/>
  <c r="CG448" i="1"/>
  <c r="CH448" i="1"/>
  <c r="CI448" i="1"/>
  <c r="CJ448" i="1"/>
  <c r="CK448" i="1"/>
  <c r="CL448" i="1"/>
  <c r="CM448" i="1"/>
  <c r="CN448" i="1"/>
  <c r="CO448" i="1"/>
  <c r="CP448" i="1"/>
  <c r="CQ448" i="1"/>
  <c r="CR448" i="1"/>
  <c r="CS448" i="1"/>
  <c r="CT448" i="1"/>
  <c r="CU448" i="1"/>
  <c r="CV448" i="1"/>
  <c r="CW448" i="1"/>
  <c r="CX448" i="1"/>
  <c r="CY448" i="1"/>
  <c r="CZ448" i="1"/>
  <c r="DA448" i="1"/>
  <c r="AF449" i="1"/>
  <c r="AG449" i="1"/>
  <c r="CA449" i="1" s="1"/>
  <c r="AH449" i="1"/>
  <c r="BP449" i="1" s="1"/>
  <c r="AI449" i="1"/>
  <c r="CC449" i="1" s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R449" i="1"/>
  <c r="BS449" i="1"/>
  <c r="BT449" i="1"/>
  <c r="BU449" i="1"/>
  <c r="BV449" i="1"/>
  <c r="BW449" i="1"/>
  <c r="BX449" i="1"/>
  <c r="BY449" i="1"/>
  <c r="BZ449" i="1"/>
  <c r="CB449" i="1"/>
  <c r="CD449" i="1"/>
  <c r="CE449" i="1"/>
  <c r="CF449" i="1"/>
  <c r="CG449" i="1"/>
  <c r="CH449" i="1"/>
  <c r="CI449" i="1"/>
  <c r="CJ449" i="1"/>
  <c r="CK449" i="1"/>
  <c r="CL449" i="1"/>
  <c r="CM449" i="1"/>
  <c r="CN449" i="1"/>
  <c r="CO449" i="1"/>
  <c r="CP449" i="1"/>
  <c r="CQ449" i="1"/>
  <c r="CR449" i="1"/>
  <c r="CS449" i="1"/>
  <c r="CT449" i="1"/>
  <c r="CU449" i="1"/>
  <c r="CV449" i="1"/>
  <c r="CW449" i="1"/>
  <c r="CX449" i="1"/>
  <c r="CY449" i="1"/>
  <c r="CZ449" i="1"/>
  <c r="DA449" i="1"/>
  <c r="AF450" i="1"/>
  <c r="BV450" i="1" s="1"/>
  <c r="AG450" i="1"/>
  <c r="CU450" i="1" s="1"/>
  <c r="AH450" i="1"/>
  <c r="BX450" i="1" s="1"/>
  <c r="AI450" i="1"/>
  <c r="BY450" i="1" s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W450" i="1"/>
  <c r="BZ450" i="1"/>
  <c r="CA450" i="1"/>
  <c r="CB450" i="1"/>
  <c r="CC450" i="1"/>
  <c r="CD450" i="1"/>
  <c r="CE450" i="1"/>
  <c r="CF450" i="1"/>
  <c r="CG450" i="1"/>
  <c r="CH450" i="1"/>
  <c r="CI450" i="1"/>
  <c r="CJ450" i="1"/>
  <c r="CK450" i="1"/>
  <c r="CL450" i="1"/>
  <c r="CM450" i="1"/>
  <c r="CN450" i="1"/>
  <c r="CO450" i="1"/>
  <c r="CP450" i="1"/>
  <c r="CQ450" i="1"/>
  <c r="CR450" i="1"/>
  <c r="CS450" i="1"/>
  <c r="CX450" i="1"/>
  <c r="CY450" i="1"/>
  <c r="CZ450" i="1"/>
  <c r="DA450" i="1"/>
  <c r="AF451" i="1"/>
  <c r="AG451" i="1"/>
  <c r="CI451" i="1" s="1"/>
  <c r="AH451" i="1"/>
  <c r="CJ451" i="1" s="1"/>
  <c r="AI451" i="1"/>
  <c r="CK451" i="1" s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X451" i="1"/>
  <c r="BY451" i="1"/>
  <c r="BZ451" i="1"/>
  <c r="CA451" i="1"/>
  <c r="CB451" i="1"/>
  <c r="CC451" i="1"/>
  <c r="CD451" i="1"/>
  <c r="CE451" i="1"/>
  <c r="CF451" i="1"/>
  <c r="CG451" i="1"/>
  <c r="CL451" i="1"/>
  <c r="CM451" i="1"/>
  <c r="CN451" i="1"/>
  <c r="CO451" i="1"/>
  <c r="CP451" i="1"/>
  <c r="CQ451" i="1"/>
  <c r="CR451" i="1"/>
  <c r="CS451" i="1"/>
  <c r="CT451" i="1"/>
  <c r="CU451" i="1"/>
  <c r="CV451" i="1"/>
  <c r="CW451" i="1"/>
  <c r="CX451" i="1"/>
  <c r="CY451" i="1"/>
  <c r="CZ451" i="1"/>
  <c r="DA451" i="1"/>
  <c r="AF452" i="1"/>
  <c r="CL452" i="1" s="1"/>
  <c r="AG452" i="1"/>
  <c r="CM452" i="1" s="1"/>
  <c r="AH452" i="1"/>
  <c r="AI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X452" i="1"/>
  <c r="BY452" i="1"/>
  <c r="BZ452" i="1"/>
  <c r="CA452" i="1"/>
  <c r="CB452" i="1"/>
  <c r="CC452" i="1"/>
  <c r="CD452" i="1"/>
  <c r="CE452" i="1"/>
  <c r="CF452" i="1"/>
  <c r="CG452" i="1"/>
  <c r="CH452" i="1"/>
  <c r="CI452" i="1"/>
  <c r="CJ452" i="1"/>
  <c r="CK452" i="1"/>
  <c r="CP452" i="1"/>
  <c r="CQ452" i="1"/>
  <c r="CR452" i="1"/>
  <c r="CS452" i="1"/>
  <c r="CT452" i="1"/>
  <c r="CU452" i="1"/>
  <c r="CV452" i="1"/>
  <c r="CW452" i="1"/>
  <c r="CY452" i="1"/>
  <c r="AF453" i="1"/>
  <c r="CX453" i="1" s="1"/>
  <c r="AG453" i="1"/>
  <c r="CE453" i="1" s="1"/>
  <c r="AH453" i="1"/>
  <c r="CZ453" i="1" s="1"/>
  <c r="AI453" i="1"/>
  <c r="CG453" i="1" s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BU453" i="1"/>
  <c r="BV453" i="1"/>
  <c r="BW453" i="1"/>
  <c r="BX453" i="1"/>
  <c r="BY453" i="1"/>
  <c r="BZ453" i="1"/>
  <c r="CA453" i="1"/>
  <c r="CB453" i="1"/>
  <c r="CC453" i="1"/>
  <c r="CH453" i="1"/>
  <c r="CI453" i="1"/>
  <c r="CJ453" i="1"/>
  <c r="CK453" i="1"/>
  <c r="CL453" i="1"/>
  <c r="CM453" i="1"/>
  <c r="CN453" i="1"/>
  <c r="CO453" i="1"/>
  <c r="CP453" i="1"/>
  <c r="CQ453" i="1"/>
  <c r="CR453" i="1"/>
  <c r="CS453" i="1"/>
  <c r="CT453" i="1"/>
  <c r="CU453" i="1"/>
  <c r="CV453" i="1"/>
  <c r="CW453" i="1"/>
  <c r="CY453" i="1"/>
  <c r="DA453" i="1"/>
  <c r="AF454" i="1"/>
  <c r="BJ454" i="1" s="1"/>
  <c r="AG454" i="1"/>
  <c r="CU454" i="1" s="1"/>
  <c r="AH454" i="1"/>
  <c r="BL454" i="1" s="1"/>
  <c r="AI454" i="1"/>
  <c r="BM454" i="1" s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N454" i="1"/>
  <c r="BO454" i="1"/>
  <c r="BP454" i="1"/>
  <c r="BQ454" i="1"/>
  <c r="BR454" i="1"/>
  <c r="BS454" i="1"/>
  <c r="BT454" i="1"/>
  <c r="BU454" i="1"/>
  <c r="BV454" i="1"/>
  <c r="BW454" i="1"/>
  <c r="BX454" i="1"/>
  <c r="BY454" i="1"/>
  <c r="BZ454" i="1"/>
  <c r="CA454" i="1"/>
  <c r="CB454" i="1"/>
  <c r="CC454" i="1"/>
  <c r="CD454" i="1"/>
  <c r="CE454" i="1"/>
  <c r="CF454" i="1"/>
  <c r="CG454" i="1"/>
  <c r="CH454" i="1"/>
  <c r="CI454" i="1"/>
  <c r="CJ454" i="1"/>
  <c r="CK454" i="1"/>
  <c r="CL454" i="1"/>
  <c r="CM454" i="1"/>
  <c r="CN454" i="1"/>
  <c r="CO454" i="1"/>
  <c r="CP454" i="1"/>
  <c r="CQ454" i="1"/>
  <c r="CR454" i="1"/>
  <c r="CS454" i="1"/>
  <c r="CT454" i="1"/>
  <c r="CV454" i="1"/>
  <c r="CW454" i="1"/>
  <c r="CX454" i="1"/>
  <c r="CY454" i="1"/>
  <c r="CZ454" i="1"/>
  <c r="DA454" i="1"/>
  <c r="AF455" i="1"/>
  <c r="BV455" i="1" s="1"/>
  <c r="AG455" i="1"/>
  <c r="BW455" i="1" s="1"/>
  <c r="AH455" i="1"/>
  <c r="CB455" i="1" s="1"/>
  <c r="AI455" i="1"/>
  <c r="BY455" i="1" s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BT455" i="1"/>
  <c r="BU455" i="1"/>
  <c r="BZ455" i="1"/>
  <c r="CC455" i="1"/>
  <c r="CD455" i="1"/>
  <c r="CE455" i="1"/>
  <c r="CF455" i="1"/>
  <c r="CG455" i="1"/>
  <c r="CH455" i="1"/>
  <c r="CI455" i="1"/>
  <c r="CJ455" i="1"/>
  <c r="CK455" i="1"/>
  <c r="CL455" i="1"/>
  <c r="CM455" i="1"/>
  <c r="CN455" i="1"/>
  <c r="CO455" i="1"/>
  <c r="CP455" i="1"/>
  <c r="CQ455" i="1"/>
  <c r="CR455" i="1"/>
  <c r="CS455" i="1"/>
  <c r="CT455" i="1"/>
  <c r="CU455" i="1"/>
  <c r="CV455" i="1"/>
  <c r="CW455" i="1"/>
  <c r="CX455" i="1"/>
  <c r="CY455" i="1"/>
  <c r="CZ455" i="1"/>
  <c r="DA455" i="1"/>
  <c r="AF456" i="1"/>
  <c r="AG456" i="1"/>
  <c r="AQ456" i="1" s="1"/>
  <c r="AH456" i="1"/>
  <c r="BT456" i="1" s="1"/>
  <c r="AI456" i="1"/>
  <c r="AS456" i="1" s="1"/>
  <c r="AL456" i="1"/>
  <c r="AM456" i="1"/>
  <c r="AN456" i="1"/>
  <c r="AO456" i="1"/>
  <c r="AR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V456" i="1"/>
  <c r="BW456" i="1"/>
  <c r="BX456" i="1"/>
  <c r="BY456" i="1"/>
  <c r="BZ456" i="1"/>
  <c r="CA456" i="1"/>
  <c r="CB456" i="1"/>
  <c r="CC456" i="1"/>
  <c r="CD456" i="1"/>
  <c r="CE456" i="1"/>
  <c r="CF456" i="1"/>
  <c r="CG456" i="1"/>
  <c r="CH456" i="1"/>
  <c r="CI456" i="1"/>
  <c r="CJ456" i="1"/>
  <c r="CK456" i="1"/>
  <c r="CL456" i="1"/>
  <c r="CM456" i="1"/>
  <c r="CN456" i="1"/>
  <c r="CO456" i="1"/>
  <c r="CP456" i="1"/>
  <c r="CQ456" i="1"/>
  <c r="CR456" i="1"/>
  <c r="CS456" i="1"/>
  <c r="CT456" i="1"/>
  <c r="CU456" i="1"/>
  <c r="CV456" i="1"/>
  <c r="CW456" i="1"/>
  <c r="CX456" i="1"/>
  <c r="CY456" i="1"/>
  <c r="CZ456" i="1"/>
  <c r="DA456" i="1"/>
  <c r="AF457" i="1"/>
  <c r="BB457" i="1" s="1"/>
  <c r="AG457" i="1"/>
  <c r="BC457" i="1" s="1"/>
  <c r="AH457" i="1"/>
  <c r="BD457" i="1" s="1"/>
  <c r="AI457" i="1"/>
  <c r="BE457" i="1" s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BV457" i="1"/>
  <c r="BW457" i="1"/>
  <c r="BX457" i="1"/>
  <c r="BY457" i="1"/>
  <c r="BZ457" i="1"/>
  <c r="CA457" i="1"/>
  <c r="CB457" i="1"/>
  <c r="CC457" i="1"/>
  <c r="CD457" i="1"/>
  <c r="CE457" i="1"/>
  <c r="CF457" i="1"/>
  <c r="CG457" i="1"/>
  <c r="CH457" i="1"/>
  <c r="CI457" i="1"/>
  <c r="CJ457" i="1"/>
  <c r="CK457" i="1"/>
  <c r="CL457" i="1"/>
  <c r="CM457" i="1"/>
  <c r="CN457" i="1"/>
  <c r="CO457" i="1"/>
  <c r="CP457" i="1"/>
  <c r="CQ457" i="1"/>
  <c r="CR457" i="1"/>
  <c r="CS457" i="1"/>
  <c r="CT457" i="1"/>
  <c r="CU457" i="1"/>
  <c r="CV457" i="1"/>
  <c r="CW457" i="1"/>
  <c r="CX457" i="1"/>
  <c r="CY457" i="1"/>
  <c r="CZ457" i="1"/>
  <c r="DA457" i="1"/>
  <c r="AF458" i="1"/>
  <c r="CX458" i="1" s="1"/>
  <c r="AG458" i="1"/>
  <c r="BS458" i="1" s="1"/>
  <c r="AH458" i="1"/>
  <c r="CZ458" i="1" s="1"/>
  <c r="AI458" i="1"/>
  <c r="BU458" i="1" s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T458" i="1"/>
  <c r="BV458" i="1"/>
  <c r="BW458" i="1"/>
  <c r="BX458" i="1"/>
  <c r="BY458" i="1"/>
  <c r="BZ458" i="1"/>
  <c r="CA458" i="1"/>
  <c r="CB458" i="1"/>
  <c r="CC458" i="1"/>
  <c r="CD458" i="1"/>
  <c r="CE458" i="1"/>
  <c r="CF458" i="1"/>
  <c r="CG458" i="1"/>
  <c r="CH458" i="1"/>
  <c r="CI458" i="1"/>
  <c r="CJ458" i="1"/>
  <c r="CK458" i="1"/>
  <c r="CL458" i="1"/>
  <c r="CM458" i="1"/>
  <c r="CN458" i="1"/>
  <c r="CO458" i="1"/>
  <c r="CP458" i="1"/>
  <c r="CQ458" i="1"/>
  <c r="CR458" i="1"/>
  <c r="CS458" i="1"/>
  <c r="CT458" i="1"/>
  <c r="CU458" i="1"/>
  <c r="CV458" i="1"/>
  <c r="CW458" i="1"/>
  <c r="AF459" i="1"/>
  <c r="BZ459" i="1" s="1"/>
  <c r="AG459" i="1"/>
  <c r="CA459" i="1" s="1"/>
  <c r="AH459" i="1"/>
  <c r="AZ459" i="1" s="1"/>
  <c r="AI459" i="1"/>
  <c r="CC459" i="1" s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Y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BT459" i="1"/>
  <c r="BU459" i="1"/>
  <c r="BV459" i="1"/>
  <c r="BW459" i="1"/>
  <c r="BX459" i="1"/>
  <c r="BY459" i="1"/>
  <c r="CD459" i="1"/>
  <c r="CE459" i="1"/>
  <c r="CF459" i="1"/>
  <c r="CG459" i="1"/>
  <c r="CH459" i="1"/>
  <c r="CI459" i="1"/>
  <c r="CJ459" i="1"/>
  <c r="CK459" i="1"/>
  <c r="CL459" i="1"/>
  <c r="CM459" i="1"/>
  <c r="CN459" i="1"/>
  <c r="CO459" i="1"/>
  <c r="CP459" i="1"/>
  <c r="CQ459" i="1"/>
  <c r="CR459" i="1"/>
  <c r="CS459" i="1"/>
  <c r="CT459" i="1"/>
  <c r="CU459" i="1"/>
  <c r="CV459" i="1"/>
  <c r="CW459" i="1"/>
  <c r="CX459" i="1"/>
  <c r="CY459" i="1"/>
  <c r="CZ459" i="1"/>
  <c r="DA459" i="1"/>
  <c r="AF460" i="1"/>
  <c r="BZ460" i="1" s="1"/>
  <c r="AG460" i="1"/>
  <c r="AU460" i="1" s="1"/>
  <c r="AH460" i="1"/>
  <c r="CB460" i="1" s="1"/>
  <c r="AI460" i="1"/>
  <c r="CC460" i="1" s="1"/>
  <c r="AL460" i="1"/>
  <c r="AM460" i="1"/>
  <c r="AN460" i="1"/>
  <c r="AO460" i="1"/>
  <c r="AP460" i="1"/>
  <c r="AQ460" i="1"/>
  <c r="AR460" i="1"/>
  <c r="AS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W460" i="1"/>
  <c r="BX460" i="1"/>
  <c r="BY460" i="1"/>
  <c r="CA460" i="1"/>
  <c r="CD460" i="1"/>
  <c r="CE460" i="1"/>
  <c r="CF460" i="1"/>
  <c r="CG460" i="1"/>
  <c r="CH460" i="1"/>
  <c r="CI460" i="1"/>
  <c r="CJ460" i="1"/>
  <c r="CK460" i="1"/>
  <c r="CL460" i="1"/>
  <c r="CM460" i="1"/>
  <c r="CN460" i="1"/>
  <c r="CO460" i="1"/>
  <c r="CP460" i="1"/>
  <c r="CQ460" i="1"/>
  <c r="CR460" i="1"/>
  <c r="CS460" i="1"/>
  <c r="CT460" i="1"/>
  <c r="CU460" i="1"/>
  <c r="CV460" i="1"/>
  <c r="CW460" i="1"/>
  <c r="CX460" i="1"/>
  <c r="CY460" i="1"/>
  <c r="CZ460" i="1"/>
  <c r="DA460" i="1"/>
  <c r="AF461" i="1"/>
  <c r="AG461" i="1"/>
  <c r="CM461" i="1" s="1"/>
  <c r="AH461" i="1"/>
  <c r="BH461" i="1" s="1"/>
  <c r="AI461" i="1"/>
  <c r="BI461" i="1" s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J461" i="1"/>
  <c r="BK461" i="1"/>
  <c r="BL461" i="1"/>
  <c r="BM461" i="1"/>
  <c r="BN461" i="1"/>
  <c r="BO461" i="1"/>
  <c r="BP461" i="1"/>
  <c r="BQ461" i="1"/>
  <c r="BR461" i="1"/>
  <c r="BS461" i="1"/>
  <c r="BT461" i="1"/>
  <c r="BU461" i="1"/>
  <c r="BV461" i="1"/>
  <c r="BW461" i="1"/>
  <c r="BX461" i="1"/>
  <c r="BY461" i="1"/>
  <c r="BZ461" i="1"/>
  <c r="CA461" i="1"/>
  <c r="CB461" i="1"/>
  <c r="CC461" i="1"/>
  <c r="CD461" i="1"/>
  <c r="CE461" i="1"/>
  <c r="CF461" i="1"/>
  <c r="CG461" i="1"/>
  <c r="CH461" i="1"/>
  <c r="CI461" i="1"/>
  <c r="CJ461" i="1"/>
  <c r="CK461" i="1"/>
  <c r="CL461" i="1"/>
  <c r="CN461" i="1"/>
  <c r="CO461" i="1"/>
  <c r="CP461" i="1"/>
  <c r="CQ461" i="1"/>
  <c r="CR461" i="1"/>
  <c r="CS461" i="1"/>
  <c r="CT461" i="1"/>
  <c r="CU461" i="1"/>
  <c r="CV461" i="1"/>
  <c r="CW461" i="1"/>
  <c r="CX461" i="1"/>
  <c r="CY461" i="1"/>
  <c r="CZ461" i="1"/>
  <c r="DA461" i="1"/>
  <c r="AF462" i="1"/>
  <c r="AP462" i="1" s="1"/>
  <c r="AG462" i="1"/>
  <c r="AQ462" i="1" s="1"/>
  <c r="AH462" i="1"/>
  <c r="AI462" i="1"/>
  <c r="BI462" i="1" s="1"/>
  <c r="AL462" i="1"/>
  <c r="AM462" i="1"/>
  <c r="AN462" i="1"/>
  <c r="AO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W462" i="1"/>
  <c r="BX462" i="1"/>
  <c r="BY462" i="1"/>
  <c r="BZ462" i="1"/>
  <c r="CA462" i="1"/>
  <c r="CB462" i="1"/>
  <c r="CC462" i="1"/>
  <c r="CD462" i="1"/>
  <c r="CE462" i="1"/>
  <c r="CF462" i="1"/>
  <c r="CG462" i="1"/>
  <c r="CH462" i="1"/>
  <c r="CI462" i="1"/>
  <c r="CJ462" i="1"/>
  <c r="CK462" i="1"/>
  <c r="CL462" i="1"/>
  <c r="CM462" i="1"/>
  <c r="CN462" i="1"/>
  <c r="CO462" i="1"/>
  <c r="CP462" i="1"/>
  <c r="CQ462" i="1"/>
  <c r="CR462" i="1"/>
  <c r="CS462" i="1"/>
  <c r="CT462" i="1"/>
  <c r="CU462" i="1"/>
  <c r="CV462" i="1"/>
  <c r="CW462" i="1"/>
  <c r="CX462" i="1"/>
  <c r="CY462" i="1"/>
  <c r="CZ462" i="1"/>
  <c r="DA462" i="1"/>
  <c r="AF463" i="1"/>
  <c r="AX463" i="1" s="1"/>
  <c r="AG463" i="1"/>
  <c r="BC463" i="1" s="1"/>
  <c r="AH463" i="1"/>
  <c r="BD463" i="1" s="1"/>
  <c r="AI463" i="1"/>
  <c r="BA463" i="1" s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BB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BT463" i="1"/>
  <c r="BU463" i="1"/>
  <c r="BV463" i="1"/>
  <c r="BW463" i="1"/>
  <c r="BX463" i="1"/>
  <c r="BY463" i="1"/>
  <c r="BZ463" i="1"/>
  <c r="CA463" i="1"/>
  <c r="CB463" i="1"/>
  <c r="CC463" i="1"/>
  <c r="CD463" i="1"/>
  <c r="CE463" i="1"/>
  <c r="CF463" i="1"/>
  <c r="CG463" i="1"/>
  <c r="CH463" i="1"/>
  <c r="CI463" i="1"/>
  <c r="CJ463" i="1"/>
  <c r="CK463" i="1"/>
  <c r="CL463" i="1"/>
  <c r="CM463" i="1"/>
  <c r="CN463" i="1"/>
  <c r="CO463" i="1"/>
  <c r="CP463" i="1"/>
  <c r="CQ463" i="1"/>
  <c r="CR463" i="1"/>
  <c r="CS463" i="1"/>
  <c r="CT463" i="1"/>
  <c r="CU463" i="1"/>
  <c r="CV463" i="1"/>
  <c r="CW463" i="1"/>
  <c r="CX463" i="1"/>
  <c r="CY463" i="1"/>
  <c r="CZ463" i="1"/>
  <c r="DA463" i="1"/>
  <c r="AF464" i="1"/>
  <c r="AP464" i="1" s="1"/>
  <c r="AG464" i="1"/>
  <c r="BS464" i="1" s="1"/>
  <c r="AH464" i="1"/>
  <c r="AR464" i="1" s="1"/>
  <c r="AI464" i="1"/>
  <c r="AS464" i="1" s="1"/>
  <c r="AL464" i="1"/>
  <c r="AM464" i="1"/>
  <c r="AN464" i="1"/>
  <c r="AO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T464" i="1"/>
  <c r="BU464" i="1"/>
  <c r="BV464" i="1"/>
  <c r="BW464" i="1"/>
  <c r="BX464" i="1"/>
  <c r="BY464" i="1"/>
  <c r="BZ464" i="1"/>
  <c r="CA464" i="1"/>
  <c r="CB464" i="1"/>
  <c r="CC464" i="1"/>
  <c r="CD464" i="1"/>
  <c r="CE464" i="1"/>
  <c r="CF464" i="1"/>
  <c r="CG464" i="1"/>
  <c r="CH464" i="1"/>
  <c r="CI464" i="1"/>
  <c r="CJ464" i="1"/>
  <c r="CK464" i="1"/>
  <c r="CL464" i="1"/>
  <c r="CM464" i="1"/>
  <c r="CN464" i="1"/>
  <c r="CO464" i="1"/>
  <c r="CP464" i="1"/>
  <c r="CQ464" i="1"/>
  <c r="CR464" i="1"/>
  <c r="CS464" i="1"/>
  <c r="CT464" i="1"/>
  <c r="CU464" i="1"/>
  <c r="CV464" i="1"/>
  <c r="CW464" i="1"/>
  <c r="CX464" i="1"/>
  <c r="CY464" i="1"/>
  <c r="CZ464" i="1"/>
  <c r="DA464" i="1"/>
  <c r="AF465" i="1"/>
  <c r="AT465" i="1" s="1"/>
  <c r="AG465" i="1"/>
  <c r="AU465" i="1" s="1"/>
  <c r="AH465" i="1"/>
  <c r="AV465" i="1" s="1"/>
  <c r="AI465" i="1"/>
  <c r="CC465" i="1" s="1"/>
  <c r="AL465" i="1"/>
  <c r="AM465" i="1"/>
  <c r="AN465" i="1"/>
  <c r="AO465" i="1"/>
  <c r="AP465" i="1"/>
  <c r="AQ465" i="1"/>
  <c r="AR465" i="1"/>
  <c r="AS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BT465" i="1"/>
  <c r="BU465" i="1"/>
  <c r="BV465" i="1"/>
  <c r="BW465" i="1"/>
  <c r="BX465" i="1"/>
  <c r="BY465" i="1"/>
  <c r="BZ465" i="1"/>
  <c r="CA465" i="1"/>
  <c r="CB465" i="1"/>
  <c r="CD465" i="1"/>
  <c r="CE465" i="1"/>
  <c r="CF465" i="1"/>
  <c r="CG465" i="1"/>
  <c r="CH465" i="1"/>
  <c r="CI465" i="1"/>
  <c r="CJ465" i="1"/>
  <c r="CK465" i="1"/>
  <c r="CL465" i="1"/>
  <c r="CM465" i="1"/>
  <c r="CN465" i="1"/>
  <c r="CO465" i="1"/>
  <c r="CP465" i="1"/>
  <c r="CQ465" i="1"/>
  <c r="CR465" i="1"/>
  <c r="CS465" i="1"/>
  <c r="CT465" i="1"/>
  <c r="CU465" i="1"/>
  <c r="CV465" i="1"/>
  <c r="CW465" i="1"/>
  <c r="CX465" i="1"/>
  <c r="CY465" i="1"/>
  <c r="CZ465" i="1"/>
  <c r="DA465" i="1"/>
  <c r="AF466" i="1"/>
  <c r="AP466" i="1" s="1"/>
  <c r="AG466" i="1"/>
  <c r="BG466" i="1" s="1"/>
  <c r="AH466" i="1"/>
  <c r="BH466" i="1" s="1"/>
  <c r="AI466" i="1"/>
  <c r="AS466" i="1" s="1"/>
  <c r="AL466" i="1"/>
  <c r="AM466" i="1"/>
  <c r="AN466" i="1"/>
  <c r="AO466" i="1"/>
  <c r="AQ466" i="1"/>
  <c r="AR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BX466" i="1"/>
  <c r="BY466" i="1"/>
  <c r="BZ466" i="1"/>
  <c r="CA466" i="1"/>
  <c r="CB466" i="1"/>
  <c r="CC466" i="1"/>
  <c r="CD466" i="1"/>
  <c r="CE466" i="1"/>
  <c r="CF466" i="1"/>
  <c r="CG466" i="1"/>
  <c r="CH466" i="1"/>
  <c r="CI466" i="1"/>
  <c r="CJ466" i="1"/>
  <c r="CK466" i="1"/>
  <c r="CL466" i="1"/>
  <c r="CM466" i="1"/>
  <c r="CN466" i="1"/>
  <c r="CO466" i="1"/>
  <c r="CP466" i="1"/>
  <c r="CQ466" i="1"/>
  <c r="CR466" i="1"/>
  <c r="CS466" i="1"/>
  <c r="CT466" i="1"/>
  <c r="CU466" i="1"/>
  <c r="CV466" i="1"/>
  <c r="CW466" i="1"/>
  <c r="CX466" i="1"/>
  <c r="CY466" i="1"/>
  <c r="CZ466" i="1"/>
  <c r="DA466" i="1"/>
  <c r="AF467" i="1"/>
  <c r="AG467" i="1"/>
  <c r="BC467" i="1" s="1"/>
  <c r="AH467" i="1"/>
  <c r="BD467" i="1" s="1"/>
  <c r="AI467" i="1"/>
  <c r="BE467" i="1" s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W467" i="1"/>
  <c r="BX467" i="1"/>
  <c r="BY467" i="1"/>
  <c r="BZ467" i="1"/>
  <c r="CA467" i="1"/>
  <c r="CB467" i="1"/>
  <c r="CC467" i="1"/>
  <c r="CD467" i="1"/>
  <c r="CE467" i="1"/>
  <c r="CF467" i="1"/>
  <c r="CG467" i="1"/>
  <c r="CH467" i="1"/>
  <c r="CI467" i="1"/>
  <c r="CJ467" i="1"/>
  <c r="CK467" i="1"/>
  <c r="CL467" i="1"/>
  <c r="CM467" i="1"/>
  <c r="CN467" i="1"/>
  <c r="CO467" i="1"/>
  <c r="CP467" i="1"/>
  <c r="CQ467" i="1"/>
  <c r="CR467" i="1"/>
  <c r="CS467" i="1"/>
  <c r="CT467" i="1"/>
  <c r="CU467" i="1"/>
  <c r="CV467" i="1"/>
  <c r="CW467" i="1"/>
  <c r="CX467" i="1"/>
  <c r="CY467" i="1"/>
  <c r="CZ467" i="1"/>
  <c r="DA467" i="1"/>
  <c r="AF468" i="1"/>
  <c r="CX468" i="1" s="1"/>
  <c r="AG468" i="1"/>
  <c r="CY468" i="1" s="1"/>
  <c r="AH468" i="1"/>
  <c r="CZ468" i="1" s="1"/>
  <c r="AI468" i="1"/>
  <c r="BU468" i="1" s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V468" i="1"/>
  <c r="BW468" i="1"/>
  <c r="BX468" i="1"/>
  <c r="BY468" i="1"/>
  <c r="BZ468" i="1"/>
  <c r="CA468" i="1"/>
  <c r="CB468" i="1"/>
  <c r="CC468" i="1"/>
  <c r="CD468" i="1"/>
  <c r="CE468" i="1"/>
  <c r="CF468" i="1"/>
  <c r="CG468" i="1"/>
  <c r="CH468" i="1"/>
  <c r="CI468" i="1"/>
  <c r="CJ468" i="1"/>
  <c r="CK468" i="1"/>
  <c r="CL468" i="1"/>
  <c r="CM468" i="1"/>
  <c r="CN468" i="1"/>
  <c r="CO468" i="1"/>
  <c r="CP468" i="1"/>
  <c r="CQ468" i="1"/>
  <c r="CR468" i="1"/>
  <c r="CS468" i="1"/>
  <c r="CT468" i="1"/>
  <c r="CU468" i="1"/>
  <c r="CV468" i="1"/>
  <c r="CW468" i="1"/>
  <c r="AF469" i="1"/>
  <c r="CH469" i="1" s="1"/>
  <c r="AG469" i="1"/>
  <c r="CI469" i="1" s="1"/>
  <c r="AH469" i="1"/>
  <c r="BH469" i="1" s="1"/>
  <c r="AI469" i="1"/>
  <c r="BI469" i="1" s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J469" i="1"/>
  <c r="BK469" i="1"/>
  <c r="BL469" i="1"/>
  <c r="BM469" i="1"/>
  <c r="BN469" i="1"/>
  <c r="BO469" i="1"/>
  <c r="BP469" i="1"/>
  <c r="BQ469" i="1"/>
  <c r="BR469" i="1"/>
  <c r="BS469" i="1"/>
  <c r="BT469" i="1"/>
  <c r="BU469" i="1"/>
  <c r="BV469" i="1"/>
  <c r="BW469" i="1"/>
  <c r="BX469" i="1"/>
  <c r="BY469" i="1"/>
  <c r="BZ469" i="1"/>
  <c r="CA469" i="1"/>
  <c r="CB469" i="1"/>
  <c r="CC469" i="1"/>
  <c r="CD469" i="1"/>
  <c r="CE469" i="1"/>
  <c r="CF469" i="1"/>
  <c r="CG469" i="1"/>
  <c r="CL469" i="1"/>
  <c r="CM469" i="1"/>
  <c r="CN469" i="1"/>
  <c r="CO469" i="1"/>
  <c r="CP469" i="1"/>
  <c r="CQ469" i="1"/>
  <c r="CR469" i="1"/>
  <c r="CS469" i="1"/>
  <c r="CT469" i="1"/>
  <c r="CU469" i="1"/>
  <c r="CV469" i="1"/>
  <c r="CW469" i="1"/>
  <c r="CX469" i="1"/>
  <c r="CY469" i="1"/>
  <c r="CZ469" i="1"/>
  <c r="DA469" i="1"/>
  <c r="AF470" i="1"/>
  <c r="AG470" i="1"/>
  <c r="AU470" i="1" s="1"/>
  <c r="AH470" i="1"/>
  <c r="CR470" i="1" s="1"/>
  <c r="AI470" i="1"/>
  <c r="CS470" i="1" s="1"/>
  <c r="AL470" i="1"/>
  <c r="AM470" i="1"/>
  <c r="AN470" i="1"/>
  <c r="AO470" i="1"/>
  <c r="AP470" i="1"/>
  <c r="AQ470" i="1"/>
  <c r="AR470" i="1"/>
  <c r="AS470" i="1"/>
  <c r="AT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W470" i="1"/>
  <c r="BX470" i="1"/>
  <c r="BY470" i="1"/>
  <c r="BZ470" i="1"/>
  <c r="CA470" i="1"/>
  <c r="CB470" i="1"/>
  <c r="CC470" i="1"/>
  <c r="CD470" i="1"/>
  <c r="CE470" i="1"/>
  <c r="CF470" i="1"/>
  <c r="CG470" i="1"/>
  <c r="CH470" i="1"/>
  <c r="CI470" i="1"/>
  <c r="CJ470" i="1"/>
  <c r="CK470" i="1"/>
  <c r="CL470" i="1"/>
  <c r="CM470" i="1"/>
  <c r="CN470" i="1"/>
  <c r="CO470" i="1"/>
  <c r="CT470" i="1"/>
  <c r="CU470" i="1"/>
  <c r="CV470" i="1"/>
  <c r="CW470" i="1"/>
  <c r="CX470" i="1"/>
  <c r="CY470" i="1"/>
  <c r="CZ470" i="1"/>
  <c r="DA470" i="1"/>
  <c r="AF471" i="1"/>
  <c r="CT471" i="1" s="1"/>
  <c r="AG471" i="1"/>
  <c r="CU471" i="1" s="1"/>
  <c r="AH471" i="1"/>
  <c r="CZ471" i="1" s="1"/>
  <c r="AI471" i="1"/>
  <c r="CW471" i="1" s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BV471" i="1"/>
  <c r="BW471" i="1"/>
  <c r="BX471" i="1"/>
  <c r="BY471" i="1"/>
  <c r="BZ471" i="1"/>
  <c r="CA471" i="1"/>
  <c r="CB471" i="1"/>
  <c r="CC471" i="1"/>
  <c r="CD471" i="1"/>
  <c r="CE471" i="1"/>
  <c r="CF471" i="1"/>
  <c r="CG471" i="1"/>
  <c r="CH471" i="1"/>
  <c r="CI471" i="1"/>
  <c r="CJ471" i="1"/>
  <c r="CK471" i="1"/>
  <c r="CL471" i="1"/>
  <c r="CM471" i="1"/>
  <c r="CN471" i="1"/>
  <c r="CO471" i="1"/>
  <c r="CP471" i="1"/>
  <c r="CQ471" i="1"/>
  <c r="CR471" i="1"/>
  <c r="CS471" i="1"/>
  <c r="CX471" i="1"/>
  <c r="DA471" i="1"/>
  <c r="AF472" i="1"/>
  <c r="CD472" i="1" s="1"/>
  <c r="AG472" i="1"/>
  <c r="CU472" i="1" s="1"/>
  <c r="AH472" i="1"/>
  <c r="CV472" i="1" s="1"/>
  <c r="AI472" i="1"/>
  <c r="CW472" i="1" s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W472" i="1"/>
  <c r="BX472" i="1"/>
  <c r="BY472" i="1"/>
  <c r="BZ472" i="1"/>
  <c r="CA472" i="1"/>
  <c r="CB472" i="1"/>
  <c r="CC472" i="1"/>
  <c r="CH472" i="1"/>
  <c r="CI472" i="1"/>
  <c r="CJ472" i="1"/>
  <c r="CK472" i="1"/>
  <c r="CL472" i="1"/>
  <c r="CM472" i="1"/>
  <c r="CN472" i="1"/>
  <c r="CO472" i="1"/>
  <c r="CP472" i="1"/>
  <c r="CQ472" i="1"/>
  <c r="CR472" i="1"/>
  <c r="CS472" i="1"/>
  <c r="CT472" i="1"/>
  <c r="CX472" i="1"/>
  <c r="CY472" i="1"/>
  <c r="CZ472" i="1"/>
  <c r="DA472" i="1"/>
  <c r="AF473" i="1"/>
  <c r="BZ473" i="1" s="1"/>
  <c r="AG473" i="1"/>
  <c r="CM473" i="1" s="1"/>
  <c r="AH473" i="1"/>
  <c r="CN473" i="1" s="1"/>
  <c r="AI473" i="1"/>
  <c r="CC473" i="1" s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BS473" i="1"/>
  <c r="BT473" i="1"/>
  <c r="BU473" i="1"/>
  <c r="BV473" i="1"/>
  <c r="BW473" i="1"/>
  <c r="BX473" i="1"/>
  <c r="BY473" i="1"/>
  <c r="CA473" i="1"/>
  <c r="CB473" i="1"/>
  <c r="CD473" i="1"/>
  <c r="CE473" i="1"/>
  <c r="CF473" i="1"/>
  <c r="CG473" i="1"/>
  <c r="CH473" i="1"/>
  <c r="CI473" i="1"/>
  <c r="CJ473" i="1"/>
  <c r="CK473" i="1"/>
  <c r="CP473" i="1"/>
  <c r="CQ473" i="1"/>
  <c r="CR473" i="1"/>
  <c r="CS473" i="1"/>
  <c r="CT473" i="1"/>
  <c r="CU473" i="1"/>
  <c r="CV473" i="1"/>
  <c r="CW473" i="1"/>
  <c r="CX473" i="1"/>
  <c r="CY473" i="1"/>
  <c r="CZ473" i="1"/>
  <c r="DA473" i="1"/>
  <c r="AF474" i="1"/>
  <c r="AT474" i="1" s="1"/>
  <c r="AG474" i="1"/>
  <c r="AQ474" i="1" s="1"/>
  <c r="AH474" i="1"/>
  <c r="AR474" i="1" s="1"/>
  <c r="AI474" i="1"/>
  <c r="AW474" i="1" s="1"/>
  <c r="AL474" i="1"/>
  <c r="AM474" i="1"/>
  <c r="AN474" i="1"/>
  <c r="AO474" i="1"/>
  <c r="AS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X474" i="1"/>
  <c r="BY474" i="1"/>
  <c r="BZ474" i="1"/>
  <c r="CA474" i="1"/>
  <c r="CB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Q474" i="1"/>
  <c r="CR474" i="1"/>
  <c r="CS474" i="1"/>
  <c r="CT474" i="1"/>
  <c r="CU474" i="1"/>
  <c r="CV474" i="1"/>
  <c r="CW474" i="1"/>
  <c r="CX474" i="1"/>
  <c r="CY474" i="1"/>
  <c r="CZ474" i="1"/>
  <c r="DA474" i="1"/>
  <c r="AF475" i="1"/>
  <c r="BN475" i="1" s="1"/>
  <c r="AG475" i="1"/>
  <c r="AY475" i="1" s="1"/>
  <c r="AH475" i="1"/>
  <c r="AZ475" i="1" s="1"/>
  <c r="AI475" i="1"/>
  <c r="BQ475" i="1" s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BA475" i="1"/>
  <c r="BB475" i="1"/>
  <c r="BC475" i="1"/>
  <c r="BD475" i="1"/>
  <c r="BE475" i="1"/>
  <c r="BF475" i="1"/>
  <c r="BG475" i="1"/>
  <c r="BH475" i="1"/>
  <c r="BI475" i="1"/>
  <c r="BJ475" i="1"/>
  <c r="BK475" i="1"/>
  <c r="BL475" i="1"/>
  <c r="BM475" i="1"/>
  <c r="BR475" i="1"/>
  <c r="BS475" i="1"/>
  <c r="BT475" i="1"/>
  <c r="BU475" i="1"/>
  <c r="BV475" i="1"/>
  <c r="BW475" i="1"/>
  <c r="BX475" i="1"/>
  <c r="BY475" i="1"/>
  <c r="BZ475" i="1"/>
  <c r="CA475" i="1"/>
  <c r="CB475" i="1"/>
  <c r="CC475" i="1"/>
  <c r="CD475" i="1"/>
  <c r="CE475" i="1"/>
  <c r="CF475" i="1"/>
  <c r="CG475" i="1"/>
  <c r="CH475" i="1"/>
  <c r="CI475" i="1"/>
  <c r="CJ475" i="1"/>
  <c r="CK475" i="1"/>
  <c r="CL475" i="1"/>
  <c r="CM475" i="1"/>
  <c r="CN475" i="1"/>
  <c r="CO475" i="1"/>
  <c r="CP475" i="1"/>
  <c r="CQ475" i="1"/>
  <c r="CR475" i="1"/>
  <c r="CS475" i="1"/>
  <c r="CT475" i="1"/>
  <c r="CU475" i="1"/>
  <c r="CV475" i="1"/>
  <c r="CW475" i="1"/>
  <c r="CX475" i="1"/>
  <c r="CY475" i="1"/>
  <c r="CZ475" i="1"/>
  <c r="DA475" i="1"/>
  <c r="AF476" i="1"/>
  <c r="BZ476" i="1" s="1"/>
  <c r="AG476" i="1"/>
  <c r="CA476" i="1" s="1"/>
  <c r="AH476" i="1"/>
  <c r="CB476" i="1" s="1"/>
  <c r="AI476" i="1"/>
  <c r="BE476" i="1" s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F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W476" i="1"/>
  <c r="BX476" i="1"/>
  <c r="BY476" i="1"/>
  <c r="CD476" i="1"/>
  <c r="CE476" i="1"/>
  <c r="CF476" i="1"/>
  <c r="CG476" i="1"/>
  <c r="CH476" i="1"/>
  <c r="CI476" i="1"/>
  <c r="CJ476" i="1"/>
  <c r="CK476" i="1"/>
  <c r="CL476" i="1"/>
  <c r="CM476" i="1"/>
  <c r="CN476" i="1"/>
  <c r="CO476" i="1"/>
  <c r="CP476" i="1"/>
  <c r="CQ476" i="1"/>
  <c r="CR476" i="1"/>
  <c r="CS476" i="1"/>
  <c r="CT476" i="1"/>
  <c r="CU476" i="1"/>
  <c r="CV476" i="1"/>
  <c r="CW476" i="1"/>
  <c r="CX476" i="1"/>
  <c r="CY476" i="1"/>
  <c r="CZ476" i="1"/>
  <c r="DA476" i="1"/>
  <c r="AF477" i="1"/>
  <c r="CL477" i="1" s="1"/>
  <c r="AG477" i="1"/>
  <c r="BW477" i="1" s="1"/>
  <c r="AH477" i="1"/>
  <c r="CN477" i="1" s="1"/>
  <c r="AI477" i="1"/>
  <c r="BY477" i="1" s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BN477" i="1"/>
  <c r="BO477" i="1"/>
  <c r="BP477" i="1"/>
  <c r="BQ477" i="1"/>
  <c r="BR477" i="1"/>
  <c r="BS477" i="1"/>
  <c r="BT477" i="1"/>
  <c r="BU477" i="1"/>
  <c r="BX477" i="1"/>
  <c r="BZ477" i="1"/>
  <c r="CA477" i="1"/>
  <c r="CB477" i="1"/>
  <c r="CC477" i="1"/>
  <c r="CD477" i="1"/>
  <c r="CE477" i="1"/>
  <c r="CF477" i="1"/>
  <c r="CG477" i="1"/>
  <c r="CH477" i="1"/>
  <c r="CI477" i="1"/>
  <c r="CJ477" i="1"/>
  <c r="CK477" i="1"/>
  <c r="CP477" i="1"/>
  <c r="CQ477" i="1"/>
  <c r="CR477" i="1"/>
  <c r="CS477" i="1"/>
  <c r="CT477" i="1"/>
  <c r="CU477" i="1"/>
  <c r="CV477" i="1"/>
  <c r="CW477" i="1"/>
  <c r="CX477" i="1"/>
  <c r="CY477" i="1"/>
  <c r="CZ477" i="1"/>
  <c r="DA477" i="1"/>
  <c r="AF478" i="1"/>
  <c r="CP478" i="1" s="1"/>
  <c r="AG478" i="1"/>
  <c r="AQ478" i="1" s="1"/>
  <c r="AH478" i="1"/>
  <c r="AR478" i="1" s="1"/>
  <c r="AI478" i="1"/>
  <c r="AS478" i="1" s="1"/>
  <c r="AL478" i="1"/>
  <c r="AM478" i="1"/>
  <c r="AN478" i="1"/>
  <c r="AO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W478" i="1"/>
  <c r="BX478" i="1"/>
  <c r="BY478" i="1"/>
  <c r="BZ478" i="1"/>
  <c r="CA478" i="1"/>
  <c r="CB478" i="1"/>
  <c r="CC478" i="1"/>
  <c r="CD478" i="1"/>
  <c r="CE478" i="1"/>
  <c r="CF478" i="1"/>
  <c r="CG478" i="1"/>
  <c r="CH478" i="1"/>
  <c r="CI478" i="1"/>
  <c r="CJ478" i="1"/>
  <c r="CK478" i="1"/>
  <c r="CL478" i="1"/>
  <c r="CM478" i="1"/>
  <c r="CN478" i="1"/>
  <c r="CO478" i="1"/>
  <c r="CQ478" i="1"/>
  <c r="CR478" i="1"/>
  <c r="CS478" i="1"/>
  <c r="CT478" i="1"/>
  <c r="CU478" i="1"/>
  <c r="CV478" i="1"/>
  <c r="CW478" i="1"/>
  <c r="CX478" i="1"/>
  <c r="CY478" i="1"/>
  <c r="CZ478" i="1"/>
  <c r="DA478" i="1"/>
  <c r="AF479" i="1"/>
  <c r="BB479" i="1" s="1"/>
  <c r="AG479" i="1"/>
  <c r="BS479" i="1" s="1"/>
  <c r="AH479" i="1"/>
  <c r="BT479" i="1" s="1"/>
  <c r="AI479" i="1"/>
  <c r="BE479" i="1" s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U479" i="1"/>
  <c r="BV479" i="1"/>
  <c r="BW479" i="1"/>
  <c r="BX479" i="1"/>
  <c r="BY479" i="1"/>
  <c r="BZ479" i="1"/>
  <c r="CA479" i="1"/>
  <c r="CB479" i="1"/>
  <c r="CC479" i="1"/>
  <c r="CD479" i="1"/>
  <c r="CE479" i="1"/>
  <c r="CF479" i="1"/>
  <c r="CG479" i="1"/>
  <c r="CH479" i="1"/>
  <c r="CI479" i="1"/>
  <c r="CJ479" i="1"/>
  <c r="CK479" i="1"/>
  <c r="CL479" i="1"/>
  <c r="CM479" i="1"/>
  <c r="CN479" i="1"/>
  <c r="CO479" i="1"/>
  <c r="CP479" i="1"/>
  <c r="CQ479" i="1"/>
  <c r="CR479" i="1"/>
  <c r="CS479" i="1"/>
  <c r="CT479" i="1"/>
  <c r="CU479" i="1"/>
  <c r="CV479" i="1"/>
  <c r="CW479" i="1"/>
  <c r="CX479" i="1"/>
  <c r="CY479" i="1"/>
  <c r="CZ479" i="1"/>
  <c r="DA479" i="1"/>
  <c r="AF480" i="1"/>
  <c r="CT480" i="1" s="1"/>
  <c r="AG480" i="1"/>
  <c r="BS480" i="1" s="1"/>
  <c r="AH480" i="1"/>
  <c r="CV480" i="1" s="1"/>
  <c r="AI480" i="1"/>
  <c r="CW480" i="1" s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BI480" i="1"/>
  <c r="BJ480" i="1"/>
  <c r="BK480" i="1"/>
  <c r="BL480" i="1"/>
  <c r="BM480" i="1"/>
  <c r="BN480" i="1"/>
  <c r="BO480" i="1"/>
  <c r="BP480" i="1"/>
  <c r="BQ480" i="1"/>
  <c r="BV480" i="1"/>
  <c r="BW480" i="1"/>
  <c r="BX480" i="1"/>
  <c r="BY480" i="1"/>
  <c r="BZ480" i="1"/>
  <c r="CA480" i="1"/>
  <c r="CB480" i="1"/>
  <c r="CC480" i="1"/>
  <c r="CD480" i="1"/>
  <c r="CE480" i="1"/>
  <c r="CF480" i="1"/>
  <c r="CG480" i="1"/>
  <c r="CH480" i="1"/>
  <c r="CI480" i="1"/>
  <c r="CJ480" i="1"/>
  <c r="CK480" i="1"/>
  <c r="CL480" i="1"/>
  <c r="CM480" i="1"/>
  <c r="CN480" i="1"/>
  <c r="CO480" i="1"/>
  <c r="CP480" i="1"/>
  <c r="CQ480" i="1"/>
  <c r="CR480" i="1"/>
  <c r="CS480" i="1"/>
  <c r="CU480" i="1"/>
  <c r="CX480" i="1"/>
  <c r="CY480" i="1"/>
  <c r="CZ480" i="1"/>
  <c r="DA480" i="1"/>
  <c r="AF481" i="1"/>
  <c r="CL481" i="1" s="1"/>
  <c r="AG481" i="1"/>
  <c r="CM481" i="1" s="1"/>
  <c r="AH481" i="1"/>
  <c r="CN481" i="1" s="1"/>
  <c r="AI481" i="1"/>
  <c r="CO481" i="1" s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T481" i="1"/>
  <c r="BU481" i="1"/>
  <c r="BV481" i="1"/>
  <c r="BW481" i="1"/>
  <c r="BX481" i="1"/>
  <c r="BY481" i="1"/>
  <c r="BZ481" i="1"/>
  <c r="CA481" i="1"/>
  <c r="CB481" i="1"/>
  <c r="CC481" i="1"/>
  <c r="CD481" i="1"/>
  <c r="CE481" i="1"/>
  <c r="CF481" i="1"/>
  <c r="CG481" i="1"/>
  <c r="CH481" i="1"/>
  <c r="CI481" i="1"/>
  <c r="CJ481" i="1"/>
  <c r="CK481" i="1"/>
  <c r="CP481" i="1"/>
  <c r="CQ481" i="1"/>
  <c r="CR481" i="1"/>
  <c r="CS481" i="1"/>
  <c r="CT481" i="1"/>
  <c r="CU481" i="1"/>
  <c r="CV481" i="1"/>
  <c r="CW481" i="1"/>
  <c r="CX481" i="1"/>
  <c r="CY481" i="1"/>
  <c r="CZ481" i="1"/>
  <c r="DA481" i="1"/>
  <c r="AF482" i="1"/>
  <c r="BB482" i="1" s="1"/>
  <c r="AG482" i="1"/>
  <c r="AU482" i="1" s="1"/>
  <c r="AH482" i="1"/>
  <c r="BD482" i="1" s="1"/>
  <c r="AI482" i="1"/>
  <c r="AW482" i="1" s="1"/>
  <c r="AL482" i="1"/>
  <c r="AM482" i="1"/>
  <c r="AN482" i="1"/>
  <c r="AO482" i="1"/>
  <c r="AP482" i="1"/>
  <c r="AQ482" i="1"/>
  <c r="AR482" i="1"/>
  <c r="AS482" i="1"/>
  <c r="AV482" i="1"/>
  <c r="AX482" i="1"/>
  <c r="AY482" i="1"/>
  <c r="AZ482" i="1"/>
  <c r="BA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W482" i="1"/>
  <c r="BX482" i="1"/>
  <c r="BY482" i="1"/>
  <c r="BZ482" i="1"/>
  <c r="CA482" i="1"/>
  <c r="CB482" i="1"/>
  <c r="CC482" i="1"/>
  <c r="CD482" i="1"/>
  <c r="CE482" i="1"/>
  <c r="CF482" i="1"/>
  <c r="CG482" i="1"/>
  <c r="CH482" i="1"/>
  <c r="CI482" i="1"/>
  <c r="CJ482" i="1"/>
  <c r="CK482" i="1"/>
  <c r="CL482" i="1"/>
  <c r="CM482" i="1"/>
  <c r="CN482" i="1"/>
  <c r="CO482" i="1"/>
  <c r="CP482" i="1"/>
  <c r="CQ482" i="1"/>
  <c r="CR482" i="1"/>
  <c r="CS482" i="1"/>
  <c r="CT482" i="1"/>
  <c r="CU482" i="1"/>
  <c r="CV482" i="1"/>
  <c r="CW482" i="1"/>
  <c r="CX482" i="1"/>
  <c r="CY482" i="1"/>
  <c r="CZ482" i="1"/>
  <c r="DA482" i="1"/>
  <c r="AF483" i="1"/>
  <c r="BZ483" i="1" s="1"/>
  <c r="AG483" i="1"/>
  <c r="CA483" i="1" s="1"/>
  <c r="AH483" i="1"/>
  <c r="CR483" i="1" s="1"/>
  <c r="AI483" i="1"/>
  <c r="CC483" i="1" s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/>
  <c r="BU483" i="1"/>
  <c r="BV483" i="1"/>
  <c r="BW483" i="1"/>
  <c r="BX483" i="1"/>
  <c r="BY483" i="1"/>
  <c r="CD483" i="1"/>
  <c r="CE483" i="1"/>
  <c r="CF483" i="1"/>
  <c r="CG483" i="1"/>
  <c r="CH483" i="1"/>
  <c r="CI483" i="1"/>
  <c r="CJ483" i="1"/>
  <c r="CK483" i="1"/>
  <c r="CL483" i="1"/>
  <c r="CM483" i="1"/>
  <c r="CN483" i="1"/>
  <c r="CO483" i="1"/>
  <c r="CP483" i="1"/>
  <c r="CQ483" i="1"/>
  <c r="CS483" i="1"/>
  <c r="CT483" i="1"/>
  <c r="CU483" i="1"/>
  <c r="CV483" i="1"/>
  <c r="CW483" i="1"/>
  <c r="CX483" i="1"/>
  <c r="CY483" i="1"/>
  <c r="CZ483" i="1"/>
  <c r="DA483" i="1"/>
  <c r="AF484" i="1"/>
  <c r="BF484" i="1" s="1"/>
  <c r="AG484" i="1"/>
  <c r="BG484" i="1" s="1"/>
  <c r="AH484" i="1"/>
  <c r="AN484" i="1" s="1"/>
  <c r="AI484" i="1"/>
  <c r="AO484" i="1" s="1"/>
  <c r="AL484" i="1"/>
  <c r="AM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J484" i="1"/>
  <c r="BK484" i="1"/>
  <c r="BL484" i="1"/>
  <c r="BM484" i="1"/>
  <c r="BN484" i="1"/>
  <c r="BO484" i="1"/>
  <c r="BP484" i="1"/>
  <c r="BQ484" i="1"/>
  <c r="BR484" i="1"/>
  <c r="BS484" i="1"/>
  <c r="BT484" i="1"/>
  <c r="BU484" i="1"/>
  <c r="BV484" i="1"/>
  <c r="BW484" i="1"/>
  <c r="BX484" i="1"/>
  <c r="BY484" i="1"/>
  <c r="BZ484" i="1"/>
  <c r="CA484" i="1"/>
  <c r="CB484" i="1"/>
  <c r="CC484" i="1"/>
  <c r="CD484" i="1"/>
  <c r="CE484" i="1"/>
  <c r="CF484" i="1"/>
  <c r="CG484" i="1"/>
  <c r="CH484" i="1"/>
  <c r="CI484" i="1"/>
  <c r="CJ484" i="1"/>
  <c r="CK484" i="1"/>
  <c r="CL484" i="1"/>
  <c r="CM484" i="1"/>
  <c r="CN484" i="1"/>
  <c r="CO484" i="1"/>
  <c r="CP484" i="1"/>
  <c r="CQ484" i="1"/>
  <c r="CR484" i="1"/>
  <c r="CS484" i="1"/>
  <c r="CT484" i="1"/>
  <c r="CU484" i="1"/>
  <c r="CV484" i="1"/>
  <c r="CW484" i="1"/>
  <c r="CX484" i="1"/>
  <c r="CY484" i="1"/>
  <c r="CZ484" i="1"/>
  <c r="DA484" i="1"/>
  <c r="AF485" i="1"/>
  <c r="CL485" i="1" s="1"/>
  <c r="AG485" i="1"/>
  <c r="BG485" i="1" s="1"/>
  <c r="AH485" i="1"/>
  <c r="CN485" i="1" s="1"/>
  <c r="AI485" i="1"/>
  <c r="BI485" i="1" s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H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BW485" i="1"/>
  <c r="BX485" i="1"/>
  <c r="BY485" i="1"/>
  <c r="BZ485" i="1"/>
  <c r="CA485" i="1"/>
  <c r="CB485" i="1"/>
  <c r="CC485" i="1"/>
  <c r="CD485" i="1"/>
  <c r="CE485" i="1"/>
  <c r="CF485" i="1"/>
  <c r="CG485" i="1"/>
  <c r="CH485" i="1"/>
  <c r="CI485" i="1"/>
  <c r="CJ485" i="1"/>
  <c r="CK485" i="1"/>
  <c r="CP485" i="1"/>
  <c r="CQ485" i="1"/>
  <c r="CR485" i="1"/>
  <c r="CS485" i="1"/>
  <c r="CT485" i="1"/>
  <c r="CU485" i="1"/>
  <c r="CV485" i="1"/>
  <c r="CW485" i="1"/>
  <c r="CX485" i="1"/>
  <c r="CY485" i="1"/>
  <c r="CZ485" i="1"/>
  <c r="DA485" i="1"/>
  <c r="AF486" i="1"/>
  <c r="BB486" i="1" s="1"/>
  <c r="AG486" i="1"/>
  <c r="BK486" i="1" s="1"/>
  <c r="AH486" i="1"/>
  <c r="BD486" i="1" s="1"/>
  <c r="AI486" i="1"/>
  <c r="BE486" i="1" s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F486" i="1"/>
  <c r="BG486" i="1"/>
  <c r="BH486" i="1"/>
  <c r="BI486" i="1"/>
  <c r="BJ486" i="1"/>
  <c r="BL486" i="1"/>
  <c r="BM486" i="1"/>
  <c r="BN486" i="1"/>
  <c r="BO486" i="1"/>
  <c r="BP486" i="1"/>
  <c r="BQ486" i="1"/>
  <c r="BR486" i="1"/>
  <c r="BS486" i="1"/>
  <c r="BT486" i="1"/>
  <c r="BU486" i="1"/>
  <c r="BV486" i="1"/>
  <c r="BW486" i="1"/>
  <c r="BX486" i="1"/>
  <c r="BY486" i="1"/>
  <c r="BZ486" i="1"/>
  <c r="CA486" i="1"/>
  <c r="CB486" i="1"/>
  <c r="CC486" i="1"/>
  <c r="CD486" i="1"/>
  <c r="CE486" i="1"/>
  <c r="CF486" i="1"/>
  <c r="CG486" i="1"/>
  <c r="CH486" i="1"/>
  <c r="CI486" i="1"/>
  <c r="CJ486" i="1"/>
  <c r="CK486" i="1"/>
  <c r="CL486" i="1"/>
  <c r="CM486" i="1"/>
  <c r="CN486" i="1"/>
  <c r="CO486" i="1"/>
  <c r="CP486" i="1"/>
  <c r="CQ486" i="1"/>
  <c r="CR486" i="1"/>
  <c r="CS486" i="1"/>
  <c r="CT486" i="1"/>
  <c r="CU486" i="1"/>
  <c r="CV486" i="1"/>
  <c r="CW486" i="1"/>
  <c r="CX486" i="1"/>
  <c r="CY486" i="1"/>
  <c r="CZ486" i="1"/>
  <c r="DA486" i="1"/>
  <c r="AF487" i="1"/>
  <c r="BZ487" i="1" s="1"/>
  <c r="AG487" i="1"/>
  <c r="CA487" i="1" s="1"/>
  <c r="AH487" i="1"/>
  <c r="BT487" i="1" s="1"/>
  <c r="AI487" i="1"/>
  <c r="BU487" i="1" s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BI487" i="1"/>
  <c r="BJ487" i="1"/>
  <c r="BK487" i="1"/>
  <c r="BL487" i="1"/>
  <c r="BM487" i="1"/>
  <c r="BN487" i="1"/>
  <c r="BO487" i="1"/>
  <c r="BP487" i="1"/>
  <c r="BQ487" i="1"/>
  <c r="BR487" i="1"/>
  <c r="BV487" i="1"/>
  <c r="BW487" i="1"/>
  <c r="BX487" i="1"/>
  <c r="BY487" i="1"/>
  <c r="CD487" i="1"/>
  <c r="CE487" i="1"/>
  <c r="CF487" i="1"/>
  <c r="CG487" i="1"/>
  <c r="CH487" i="1"/>
  <c r="CI487" i="1"/>
  <c r="CJ487" i="1"/>
  <c r="CK487" i="1"/>
  <c r="CL487" i="1"/>
  <c r="CM487" i="1"/>
  <c r="CN487" i="1"/>
  <c r="CO487" i="1"/>
  <c r="CP487" i="1"/>
  <c r="CQ487" i="1"/>
  <c r="CR487" i="1"/>
  <c r="CS487" i="1"/>
  <c r="CT487" i="1"/>
  <c r="CU487" i="1"/>
  <c r="CV487" i="1"/>
  <c r="CW487" i="1"/>
  <c r="CX487" i="1"/>
  <c r="CY487" i="1"/>
  <c r="CZ487" i="1"/>
  <c r="DA487" i="1"/>
  <c r="AF488" i="1"/>
  <c r="BZ488" i="1" s="1"/>
  <c r="AG488" i="1"/>
  <c r="AQ488" i="1" s="1"/>
  <c r="AH488" i="1"/>
  <c r="CB488" i="1" s="1"/>
  <c r="AI488" i="1"/>
  <c r="AS488" i="1" s="1"/>
  <c r="AL488" i="1"/>
  <c r="AM488" i="1"/>
  <c r="AN488" i="1"/>
  <c r="AO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BX488" i="1"/>
  <c r="BY488" i="1"/>
  <c r="CA488" i="1"/>
  <c r="CC488" i="1"/>
  <c r="CD488" i="1"/>
  <c r="CE488" i="1"/>
  <c r="CF488" i="1"/>
  <c r="CG488" i="1"/>
  <c r="CH488" i="1"/>
  <c r="CI488" i="1"/>
  <c r="CJ488" i="1"/>
  <c r="CK488" i="1"/>
  <c r="CL488" i="1"/>
  <c r="CM488" i="1"/>
  <c r="CN488" i="1"/>
  <c r="CO488" i="1"/>
  <c r="CP488" i="1"/>
  <c r="CQ488" i="1"/>
  <c r="CR488" i="1"/>
  <c r="CS488" i="1"/>
  <c r="CT488" i="1"/>
  <c r="CU488" i="1"/>
  <c r="CV488" i="1"/>
  <c r="CW488" i="1"/>
  <c r="CX488" i="1"/>
  <c r="CY488" i="1"/>
  <c r="CZ488" i="1"/>
  <c r="DA488" i="1"/>
  <c r="AF489" i="1"/>
  <c r="BB489" i="1" s="1"/>
  <c r="AG489" i="1"/>
  <c r="AM489" i="1" s="1"/>
  <c r="AH489" i="1"/>
  <c r="AI489" i="1"/>
  <c r="BE489" i="1" s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D489" i="1"/>
  <c r="BF489" i="1"/>
  <c r="BG489" i="1"/>
  <c r="BH489" i="1"/>
  <c r="BI489" i="1"/>
  <c r="BJ489" i="1"/>
  <c r="BK489" i="1"/>
  <c r="BL489" i="1"/>
  <c r="BM489" i="1"/>
  <c r="BN489" i="1"/>
  <c r="BO489" i="1"/>
  <c r="BP489" i="1"/>
  <c r="BQ489" i="1"/>
  <c r="BR489" i="1"/>
  <c r="BS489" i="1"/>
  <c r="BT489" i="1"/>
  <c r="BU489" i="1"/>
  <c r="BV489" i="1"/>
  <c r="BW489" i="1"/>
  <c r="BX489" i="1"/>
  <c r="BY489" i="1"/>
  <c r="BZ489" i="1"/>
  <c r="CA489" i="1"/>
  <c r="CB489" i="1"/>
  <c r="CC489" i="1"/>
  <c r="CD489" i="1"/>
  <c r="CE489" i="1"/>
  <c r="CF489" i="1"/>
  <c r="CG489" i="1"/>
  <c r="CH489" i="1"/>
  <c r="CI489" i="1"/>
  <c r="CJ489" i="1"/>
  <c r="CK489" i="1"/>
  <c r="CL489" i="1"/>
  <c r="CM489" i="1"/>
  <c r="CN489" i="1"/>
  <c r="CO489" i="1"/>
  <c r="CP489" i="1"/>
  <c r="CQ489" i="1"/>
  <c r="CR489" i="1"/>
  <c r="CS489" i="1"/>
  <c r="CT489" i="1"/>
  <c r="CU489" i="1"/>
  <c r="CV489" i="1"/>
  <c r="CW489" i="1"/>
  <c r="CX489" i="1"/>
  <c r="CY489" i="1"/>
  <c r="CZ489" i="1"/>
  <c r="DA489" i="1"/>
  <c r="AF490" i="1"/>
  <c r="AX490" i="1" s="1"/>
  <c r="AG490" i="1"/>
  <c r="BS490" i="1" s="1"/>
  <c r="AH490" i="1"/>
  <c r="BT490" i="1" s="1"/>
  <c r="AI490" i="1"/>
  <c r="BU490" i="1" s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Y490" i="1"/>
  <c r="AZ490" i="1"/>
  <c r="BA490" i="1"/>
  <c r="BB490" i="1"/>
  <c r="BC490" i="1"/>
  <c r="BD490" i="1"/>
  <c r="BE490" i="1"/>
  <c r="BF490" i="1"/>
  <c r="BG490" i="1"/>
  <c r="BH490" i="1"/>
  <c r="BI490" i="1"/>
  <c r="BJ490" i="1"/>
  <c r="BK490" i="1"/>
  <c r="BL490" i="1"/>
  <c r="BM490" i="1"/>
  <c r="BN490" i="1"/>
  <c r="BO490" i="1"/>
  <c r="BP490" i="1"/>
  <c r="BQ490" i="1"/>
  <c r="BV490" i="1"/>
  <c r="BW490" i="1"/>
  <c r="BX490" i="1"/>
  <c r="BY490" i="1"/>
  <c r="BZ490" i="1"/>
  <c r="CA490" i="1"/>
  <c r="CB490" i="1"/>
  <c r="CC490" i="1"/>
  <c r="CD490" i="1"/>
  <c r="CE490" i="1"/>
  <c r="CF490" i="1"/>
  <c r="CG490" i="1"/>
  <c r="CH490" i="1"/>
  <c r="CI490" i="1"/>
  <c r="CJ490" i="1"/>
  <c r="CK490" i="1"/>
  <c r="CL490" i="1"/>
  <c r="CM490" i="1"/>
  <c r="CN490" i="1"/>
  <c r="CO490" i="1"/>
  <c r="CP490" i="1"/>
  <c r="CQ490" i="1"/>
  <c r="CR490" i="1"/>
  <c r="CS490" i="1"/>
  <c r="CT490" i="1"/>
  <c r="CU490" i="1"/>
  <c r="CV490" i="1"/>
  <c r="CW490" i="1"/>
  <c r="CX490" i="1"/>
  <c r="CY490" i="1"/>
  <c r="CZ490" i="1"/>
  <c r="DA490" i="1"/>
  <c r="AF491" i="1"/>
  <c r="BZ491" i="1" s="1"/>
  <c r="AG491" i="1"/>
  <c r="CA491" i="1" s="1"/>
  <c r="AH491" i="1"/>
  <c r="CB491" i="1" s="1"/>
  <c r="AI491" i="1"/>
  <c r="CC491" i="1" s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J491" i="1"/>
  <c r="BK491" i="1"/>
  <c r="BL491" i="1"/>
  <c r="BM491" i="1"/>
  <c r="BN491" i="1"/>
  <c r="BO491" i="1"/>
  <c r="BP491" i="1"/>
  <c r="BQ491" i="1"/>
  <c r="BR491" i="1"/>
  <c r="BS491" i="1"/>
  <c r="BT491" i="1"/>
  <c r="BU491" i="1"/>
  <c r="BV491" i="1"/>
  <c r="BW491" i="1"/>
  <c r="BX491" i="1"/>
  <c r="BY491" i="1"/>
  <c r="CD491" i="1"/>
  <c r="CE491" i="1"/>
  <c r="CF491" i="1"/>
  <c r="CG491" i="1"/>
  <c r="CH491" i="1"/>
  <c r="CI491" i="1"/>
  <c r="CJ491" i="1"/>
  <c r="CK491" i="1"/>
  <c r="CL491" i="1"/>
  <c r="CM491" i="1"/>
  <c r="CN491" i="1"/>
  <c r="CO491" i="1"/>
  <c r="CP491" i="1"/>
  <c r="CQ491" i="1"/>
  <c r="CR491" i="1"/>
  <c r="CS491" i="1"/>
  <c r="CT491" i="1"/>
  <c r="CU491" i="1"/>
  <c r="CV491" i="1"/>
  <c r="CW491" i="1"/>
  <c r="CX491" i="1"/>
  <c r="CY491" i="1"/>
  <c r="CZ491" i="1"/>
  <c r="DA491" i="1"/>
  <c r="AF492" i="1"/>
  <c r="AX492" i="1" s="1"/>
  <c r="AG492" i="1"/>
  <c r="CE492" i="1" s="1"/>
  <c r="AH492" i="1"/>
  <c r="CF492" i="1" s="1"/>
  <c r="AI492" i="1"/>
  <c r="BA492" i="1" s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W492" i="1"/>
  <c r="BX492" i="1"/>
  <c r="BY492" i="1"/>
  <c r="BZ492" i="1"/>
  <c r="CA492" i="1"/>
  <c r="CB492" i="1"/>
  <c r="CC492" i="1"/>
  <c r="CD492" i="1"/>
  <c r="CG492" i="1"/>
  <c r="CH492" i="1"/>
  <c r="CI492" i="1"/>
  <c r="CJ492" i="1"/>
  <c r="CK492" i="1"/>
  <c r="CL492" i="1"/>
  <c r="CM492" i="1"/>
  <c r="CN492" i="1"/>
  <c r="CO492" i="1"/>
  <c r="CP492" i="1"/>
  <c r="CQ492" i="1"/>
  <c r="CR492" i="1"/>
  <c r="CS492" i="1"/>
  <c r="CT492" i="1"/>
  <c r="CU492" i="1"/>
  <c r="CV492" i="1"/>
  <c r="CW492" i="1"/>
  <c r="CX492" i="1"/>
  <c r="CY492" i="1"/>
  <c r="CZ492" i="1"/>
  <c r="DA492" i="1"/>
  <c r="AE493" i="1"/>
  <c r="AF493" i="1"/>
  <c r="BZ493" i="1" s="1"/>
  <c r="AG493" i="1"/>
  <c r="CA493" i="1" s="1"/>
  <c r="AH493" i="1"/>
  <c r="CB493" i="1" s="1"/>
  <c r="AI493" i="1"/>
  <c r="AS493" i="1" s="1"/>
  <c r="AL493" i="1"/>
  <c r="AM493" i="1"/>
  <c r="AN493" i="1"/>
  <c r="AO493" i="1"/>
  <c r="AP493" i="1"/>
  <c r="AQ493" i="1"/>
  <c r="AR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BH493" i="1"/>
  <c r="BI493" i="1"/>
  <c r="BJ493" i="1"/>
  <c r="BK493" i="1"/>
  <c r="BL493" i="1"/>
  <c r="BM493" i="1"/>
  <c r="BN493" i="1"/>
  <c r="BO493" i="1"/>
  <c r="BP493" i="1"/>
  <c r="BQ493" i="1"/>
  <c r="BR493" i="1"/>
  <c r="BS493" i="1"/>
  <c r="BT493" i="1"/>
  <c r="BU493" i="1"/>
  <c r="BV493" i="1"/>
  <c r="BW493" i="1"/>
  <c r="BX493" i="1"/>
  <c r="BY493" i="1"/>
  <c r="CD493" i="1"/>
  <c r="CE493" i="1"/>
  <c r="CF493" i="1"/>
  <c r="CG493" i="1"/>
  <c r="CH493" i="1"/>
  <c r="CI493" i="1"/>
  <c r="CJ493" i="1"/>
  <c r="CK493" i="1"/>
  <c r="CL493" i="1"/>
  <c r="CM493" i="1"/>
  <c r="CN493" i="1"/>
  <c r="CO493" i="1"/>
  <c r="CP493" i="1"/>
  <c r="CQ493" i="1"/>
  <c r="CR493" i="1"/>
  <c r="CS493" i="1"/>
  <c r="CT493" i="1"/>
  <c r="CU493" i="1"/>
  <c r="CV493" i="1"/>
  <c r="CW493" i="1"/>
  <c r="CX493" i="1"/>
  <c r="CY493" i="1"/>
  <c r="CZ493" i="1"/>
  <c r="DA493" i="1"/>
  <c r="AE494" i="1"/>
  <c r="AF494" i="1"/>
  <c r="AT494" i="1" s="1"/>
  <c r="AG494" i="1"/>
  <c r="CE494" i="1" s="1"/>
  <c r="AH494" i="1"/>
  <c r="CF494" i="1" s="1"/>
  <c r="AI494" i="1"/>
  <c r="AW494" i="1" s="1"/>
  <c r="AL494" i="1"/>
  <c r="AM494" i="1"/>
  <c r="AN494" i="1"/>
  <c r="AO494" i="1"/>
  <c r="AP494" i="1"/>
  <c r="AQ494" i="1"/>
  <c r="AR494" i="1"/>
  <c r="AS494" i="1"/>
  <c r="AX494" i="1"/>
  <c r="AY494" i="1"/>
  <c r="AZ494" i="1"/>
  <c r="BA494" i="1"/>
  <c r="BB494" i="1"/>
  <c r="BC494" i="1"/>
  <c r="BD494" i="1"/>
  <c r="BE494" i="1"/>
  <c r="BF494" i="1"/>
  <c r="BG494" i="1"/>
  <c r="BH494" i="1"/>
  <c r="BI494" i="1"/>
  <c r="BJ494" i="1"/>
  <c r="BK494" i="1"/>
  <c r="BL494" i="1"/>
  <c r="BM494" i="1"/>
  <c r="BN494" i="1"/>
  <c r="BO494" i="1"/>
  <c r="BP494" i="1"/>
  <c r="BQ494" i="1"/>
  <c r="BR494" i="1"/>
  <c r="BS494" i="1"/>
  <c r="BT494" i="1"/>
  <c r="BU494" i="1"/>
  <c r="BV494" i="1"/>
  <c r="BW494" i="1"/>
  <c r="BX494" i="1"/>
  <c r="BY494" i="1"/>
  <c r="BZ494" i="1"/>
  <c r="CA494" i="1"/>
  <c r="CB494" i="1"/>
  <c r="CC494" i="1"/>
  <c r="CG494" i="1"/>
  <c r="CH494" i="1"/>
  <c r="CI494" i="1"/>
  <c r="CJ494" i="1"/>
  <c r="CK494" i="1"/>
  <c r="CL494" i="1"/>
  <c r="CM494" i="1"/>
  <c r="CN494" i="1"/>
  <c r="CO494" i="1"/>
  <c r="CP494" i="1"/>
  <c r="CQ494" i="1"/>
  <c r="CR494" i="1"/>
  <c r="CS494" i="1"/>
  <c r="CT494" i="1"/>
  <c r="CU494" i="1"/>
  <c r="CV494" i="1"/>
  <c r="CW494" i="1"/>
  <c r="CX494" i="1"/>
  <c r="CY494" i="1"/>
  <c r="CZ494" i="1"/>
  <c r="DA494" i="1"/>
  <c r="AE495" i="1"/>
  <c r="AF495" i="1"/>
  <c r="CL495" i="1" s="1"/>
  <c r="AG495" i="1"/>
  <c r="CM495" i="1" s="1"/>
  <c r="AH495" i="1"/>
  <c r="CN495" i="1" s="1"/>
  <c r="AI495" i="1"/>
  <c r="AS495" i="1" s="1"/>
  <c r="AL495" i="1"/>
  <c r="AM495" i="1"/>
  <c r="AN495" i="1"/>
  <c r="AO495" i="1"/>
  <c r="AP495" i="1"/>
  <c r="AQ495" i="1"/>
  <c r="AR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BH495" i="1"/>
  <c r="BI495" i="1"/>
  <c r="BJ495" i="1"/>
  <c r="BK495" i="1"/>
  <c r="BL495" i="1"/>
  <c r="BM495" i="1"/>
  <c r="BN495" i="1"/>
  <c r="BO495" i="1"/>
  <c r="BP495" i="1"/>
  <c r="BQ495" i="1"/>
  <c r="BR495" i="1"/>
  <c r="BS495" i="1"/>
  <c r="BT495" i="1"/>
  <c r="BU495" i="1"/>
  <c r="BV495" i="1"/>
  <c r="BW495" i="1"/>
  <c r="BX495" i="1"/>
  <c r="BY495" i="1"/>
  <c r="BZ495" i="1"/>
  <c r="CA495" i="1"/>
  <c r="CB495" i="1"/>
  <c r="CC495" i="1"/>
  <c r="CD495" i="1"/>
  <c r="CE495" i="1"/>
  <c r="CF495" i="1"/>
  <c r="CG495" i="1"/>
  <c r="CH495" i="1"/>
  <c r="CI495" i="1"/>
  <c r="CJ495" i="1"/>
  <c r="CK495" i="1"/>
  <c r="CP495" i="1"/>
  <c r="CQ495" i="1"/>
  <c r="CR495" i="1"/>
  <c r="CS495" i="1"/>
  <c r="CT495" i="1"/>
  <c r="CU495" i="1"/>
  <c r="CV495" i="1"/>
  <c r="CW495" i="1"/>
  <c r="CX495" i="1"/>
  <c r="CY495" i="1"/>
  <c r="CZ495" i="1"/>
  <c r="DA495" i="1"/>
  <c r="AE496" i="1"/>
  <c r="AF496" i="1"/>
  <c r="BF496" i="1" s="1"/>
  <c r="AG496" i="1"/>
  <c r="BG496" i="1" s="1"/>
  <c r="AH496" i="1"/>
  <c r="BH496" i="1" s="1"/>
  <c r="AI496" i="1"/>
  <c r="BI496" i="1" s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J496" i="1"/>
  <c r="BK496" i="1"/>
  <c r="BL496" i="1"/>
  <c r="BM496" i="1"/>
  <c r="BN496" i="1"/>
  <c r="BO496" i="1"/>
  <c r="BP496" i="1"/>
  <c r="BQ496" i="1"/>
  <c r="BR496" i="1"/>
  <c r="BS496" i="1"/>
  <c r="BT496" i="1"/>
  <c r="BU496" i="1"/>
  <c r="BV496" i="1"/>
  <c r="BW496" i="1"/>
  <c r="BX496" i="1"/>
  <c r="BY496" i="1"/>
  <c r="BZ496" i="1"/>
  <c r="CA496" i="1"/>
  <c r="CB496" i="1"/>
  <c r="CC496" i="1"/>
  <c r="CD496" i="1"/>
  <c r="CE496" i="1"/>
  <c r="CF496" i="1"/>
  <c r="CG496" i="1"/>
  <c r="CH496" i="1"/>
  <c r="CI496" i="1"/>
  <c r="CJ496" i="1"/>
  <c r="CK496" i="1"/>
  <c r="CL496" i="1"/>
  <c r="CM496" i="1"/>
  <c r="CN496" i="1"/>
  <c r="CO496" i="1"/>
  <c r="CP496" i="1"/>
  <c r="CQ496" i="1"/>
  <c r="CR496" i="1"/>
  <c r="CS496" i="1"/>
  <c r="CT496" i="1"/>
  <c r="CU496" i="1"/>
  <c r="CV496" i="1"/>
  <c r="CW496" i="1"/>
  <c r="CX496" i="1"/>
  <c r="CY496" i="1"/>
  <c r="CZ496" i="1"/>
  <c r="DA496" i="1"/>
  <c r="AE497" i="1"/>
  <c r="AF497" i="1"/>
  <c r="AT497" i="1" s="1"/>
  <c r="AG497" i="1"/>
  <c r="AU497" i="1" s="1"/>
  <c r="AH497" i="1"/>
  <c r="AV497" i="1" s="1"/>
  <c r="AI497" i="1"/>
  <c r="AW497" i="1" s="1"/>
  <c r="AL497" i="1"/>
  <c r="AM497" i="1"/>
  <c r="AN497" i="1"/>
  <c r="AO497" i="1"/>
  <c r="AP497" i="1"/>
  <c r="AQ497" i="1"/>
  <c r="AR497" i="1"/>
  <c r="AS497" i="1"/>
  <c r="AX497" i="1"/>
  <c r="AY497" i="1"/>
  <c r="AZ497" i="1"/>
  <c r="BA497" i="1"/>
  <c r="BB497" i="1"/>
  <c r="BC497" i="1"/>
  <c r="BD497" i="1"/>
  <c r="BE497" i="1"/>
  <c r="BF497" i="1"/>
  <c r="BG497" i="1"/>
  <c r="BH497" i="1"/>
  <c r="BI497" i="1"/>
  <c r="BJ497" i="1"/>
  <c r="BK497" i="1"/>
  <c r="BL497" i="1"/>
  <c r="BM497" i="1"/>
  <c r="BN497" i="1"/>
  <c r="BO497" i="1"/>
  <c r="BP497" i="1"/>
  <c r="BQ497" i="1"/>
  <c r="BR497" i="1"/>
  <c r="BS497" i="1"/>
  <c r="BT497" i="1"/>
  <c r="BU497" i="1"/>
  <c r="BV497" i="1"/>
  <c r="BW497" i="1"/>
  <c r="BX497" i="1"/>
  <c r="BY497" i="1"/>
  <c r="BZ497" i="1"/>
  <c r="CA497" i="1"/>
  <c r="CB497" i="1"/>
  <c r="CC497" i="1"/>
  <c r="CD497" i="1"/>
  <c r="CE497" i="1"/>
  <c r="CF497" i="1"/>
  <c r="CG497" i="1"/>
  <c r="CH497" i="1"/>
  <c r="CI497" i="1"/>
  <c r="CJ497" i="1"/>
  <c r="CK497" i="1"/>
  <c r="CL497" i="1"/>
  <c r="CN497" i="1"/>
  <c r="CO497" i="1"/>
  <c r="CP497" i="1"/>
  <c r="CQ497" i="1"/>
  <c r="CR497" i="1"/>
  <c r="CS497" i="1"/>
  <c r="CT497" i="1"/>
  <c r="CU497" i="1"/>
  <c r="CV497" i="1"/>
  <c r="CW497" i="1"/>
  <c r="CX497" i="1"/>
  <c r="CY497" i="1"/>
  <c r="CZ497" i="1"/>
  <c r="DA497" i="1"/>
  <c r="AE498" i="1"/>
  <c r="AF498" i="1"/>
  <c r="CH498" i="1" s="1"/>
  <c r="AG498" i="1"/>
  <c r="CI498" i="1" s="1"/>
  <c r="AH498" i="1"/>
  <c r="AV498" i="1" s="1"/>
  <c r="AI498" i="1"/>
  <c r="CK498" i="1" s="1"/>
  <c r="AL498" i="1"/>
  <c r="AM498" i="1"/>
  <c r="AN498" i="1"/>
  <c r="AO498" i="1"/>
  <c r="AP498" i="1"/>
  <c r="AQ498" i="1"/>
  <c r="AR498" i="1"/>
  <c r="AS498" i="1"/>
  <c r="AU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BI498" i="1"/>
  <c r="BJ498" i="1"/>
  <c r="BK498" i="1"/>
  <c r="BL498" i="1"/>
  <c r="BM498" i="1"/>
  <c r="BN498" i="1"/>
  <c r="BO498" i="1"/>
  <c r="BP498" i="1"/>
  <c r="BQ498" i="1"/>
  <c r="BR498" i="1"/>
  <c r="BS498" i="1"/>
  <c r="BT498" i="1"/>
  <c r="BU498" i="1"/>
  <c r="BV498" i="1"/>
  <c r="BW498" i="1"/>
  <c r="BX498" i="1"/>
  <c r="BY498" i="1"/>
  <c r="BZ498" i="1"/>
  <c r="CA498" i="1"/>
  <c r="CB498" i="1"/>
  <c r="CC498" i="1"/>
  <c r="CD498" i="1"/>
  <c r="CE498" i="1"/>
  <c r="CF498" i="1"/>
  <c r="CG498" i="1"/>
  <c r="CL498" i="1"/>
  <c r="CM498" i="1"/>
  <c r="CN498" i="1"/>
  <c r="CO498" i="1"/>
  <c r="CP498" i="1"/>
  <c r="CQ498" i="1"/>
  <c r="CR498" i="1"/>
  <c r="CS498" i="1"/>
  <c r="CT498" i="1"/>
  <c r="CU498" i="1"/>
  <c r="CV498" i="1"/>
  <c r="CW498" i="1"/>
  <c r="CX498" i="1"/>
  <c r="CY498" i="1"/>
  <c r="CZ498" i="1"/>
  <c r="DA498" i="1"/>
  <c r="AE499" i="1"/>
  <c r="AF499" i="1"/>
  <c r="CX499" i="1" s="1"/>
  <c r="AG499" i="1"/>
  <c r="CA499" i="1" s="1"/>
  <c r="AH499" i="1"/>
  <c r="CB499" i="1" s="1"/>
  <c r="AI499" i="1"/>
  <c r="DA499" i="1" s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/>
  <c r="BU499" i="1"/>
  <c r="BV499" i="1"/>
  <c r="BW499" i="1"/>
  <c r="BX499" i="1"/>
  <c r="BY499" i="1"/>
  <c r="BZ499" i="1"/>
  <c r="CC499" i="1"/>
  <c r="CD499" i="1"/>
  <c r="CE499" i="1"/>
  <c r="CF499" i="1"/>
  <c r="CG499" i="1"/>
  <c r="CH499" i="1"/>
  <c r="CI499" i="1"/>
  <c r="CJ499" i="1"/>
  <c r="CK499" i="1"/>
  <c r="CL499" i="1"/>
  <c r="CM499" i="1"/>
  <c r="CN499" i="1"/>
  <c r="CO499" i="1"/>
  <c r="CP499" i="1"/>
  <c r="CQ499" i="1"/>
  <c r="CR499" i="1"/>
  <c r="CS499" i="1"/>
  <c r="CT499" i="1"/>
  <c r="CU499" i="1"/>
  <c r="CV499" i="1"/>
  <c r="CW499" i="1"/>
  <c r="AE500" i="1"/>
  <c r="AF500" i="1"/>
  <c r="AG500" i="1"/>
  <c r="BS500" i="1" s="1"/>
  <c r="AH500" i="1"/>
  <c r="CV500" i="1" s="1"/>
  <c r="AI500" i="1"/>
  <c r="CW500" i="1" s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BI500" i="1"/>
  <c r="BJ500" i="1"/>
  <c r="BK500" i="1"/>
  <c r="BL500" i="1"/>
  <c r="BM500" i="1"/>
  <c r="BN500" i="1"/>
  <c r="BO500" i="1"/>
  <c r="BP500" i="1"/>
  <c r="BQ500" i="1"/>
  <c r="BT500" i="1"/>
  <c r="BU500" i="1"/>
  <c r="BV500" i="1"/>
  <c r="BW500" i="1"/>
  <c r="BX500" i="1"/>
  <c r="BY500" i="1"/>
  <c r="BZ500" i="1"/>
  <c r="CA500" i="1"/>
  <c r="CB500" i="1"/>
  <c r="CC500" i="1"/>
  <c r="CD500" i="1"/>
  <c r="CE500" i="1"/>
  <c r="CF500" i="1"/>
  <c r="CG500" i="1"/>
  <c r="CH500" i="1"/>
  <c r="CI500" i="1"/>
  <c r="CJ500" i="1"/>
  <c r="CK500" i="1"/>
  <c r="CL500" i="1"/>
  <c r="CM500" i="1"/>
  <c r="CN500" i="1"/>
  <c r="CO500" i="1"/>
  <c r="CP500" i="1"/>
  <c r="CQ500" i="1"/>
  <c r="CR500" i="1"/>
  <c r="CS500" i="1"/>
  <c r="CX500" i="1"/>
  <c r="CY500" i="1"/>
  <c r="CZ500" i="1"/>
  <c r="DA500" i="1"/>
  <c r="AE501" i="1"/>
  <c r="AF501" i="1"/>
  <c r="CD501" i="1" s="1"/>
  <c r="AG501" i="1"/>
  <c r="CY501" i="1" s="1"/>
  <c r="AH501" i="1"/>
  <c r="CZ501" i="1" s="1"/>
  <c r="AI501" i="1"/>
  <c r="CG501" i="1" s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BI501" i="1"/>
  <c r="BJ501" i="1"/>
  <c r="BK501" i="1"/>
  <c r="BL501" i="1"/>
  <c r="BM501" i="1"/>
  <c r="BN501" i="1"/>
  <c r="BO501" i="1"/>
  <c r="BP501" i="1"/>
  <c r="BQ501" i="1"/>
  <c r="BR501" i="1"/>
  <c r="BS501" i="1"/>
  <c r="BT501" i="1"/>
  <c r="BU501" i="1"/>
  <c r="BV501" i="1"/>
  <c r="BW501" i="1"/>
  <c r="BX501" i="1"/>
  <c r="BY501" i="1"/>
  <c r="BZ501" i="1"/>
  <c r="CA501" i="1"/>
  <c r="CB501" i="1"/>
  <c r="CC501" i="1"/>
  <c r="CH501" i="1"/>
  <c r="CI501" i="1"/>
  <c r="CJ501" i="1"/>
  <c r="CK501" i="1"/>
  <c r="CL501" i="1"/>
  <c r="CM501" i="1"/>
  <c r="CN501" i="1"/>
  <c r="CO501" i="1"/>
  <c r="CP501" i="1"/>
  <c r="CQ501" i="1"/>
  <c r="CR501" i="1"/>
  <c r="CS501" i="1"/>
  <c r="CT501" i="1"/>
  <c r="CU501" i="1"/>
  <c r="CV501" i="1"/>
  <c r="CW501" i="1"/>
  <c r="DA501" i="1"/>
  <c r="AE502" i="1"/>
  <c r="AF502" i="1"/>
  <c r="AP502" i="1" s="1"/>
  <c r="AG502" i="1"/>
  <c r="AQ502" i="1" s="1"/>
  <c r="AH502" i="1"/>
  <c r="AR502" i="1" s="1"/>
  <c r="AI502" i="1"/>
  <c r="AS502" i="1" s="1"/>
  <c r="AL502" i="1"/>
  <c r="AM502" i="1"/>
  <c r="AN502" i="1"/>
  <c r="AO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BK502" i="1"/>
  <c r="BL502" i="1"/>
  <c r="BM502" i="1"/>
  <c r="BN502" i="1"/>
  <c r="BO502" i="1"/>
  <c r="BP502" i="1"/>
  <c r="BQ502" i="1"/>
  <c r="BR502" i="1"/>
  <c r="BS502" i="1"/>
  <c r="BT502" i="1"/>
  <c r="BU502" i="1"/>
  <c r="BV502" i="1"/>
  <c r="BW502" i="1"/>
  <c r="BX502" i="1"/>
  <c r="BY502" i="1"/>
  <c r="BZ502" i="1"/>
  <c r="CA502" i="1"/>
  <c r="CB502" i="1"/>
  <c r="CC502" i="1"/>
  <c r="CD502" i="1"/>
  <c r="CE502" i="1"/>
  <c r="CF502" i="1"/>
  <c r="CG502" i="1"/>
  <c r="CH502" i="1"/>
  <c r="CI502" i="1"/>
  <c r="CJ502" i="1"/>
  <c r="CK502" i="1"/>
  <c r="CL502" i="1"/>
  <c r="CM502" i="1"/>
  <c r="CN502" i="1"/>
  <c r="CO502" i="1"/>
  <c r="CP502" i="1"/>
  <c r="CQ502" i="1"/>
  <c r="CR502" i="1"/>
  <c r="CS502" i="1"/>
  <c r="CT502" i="1"/>
  <c r="CU502" i="1"/>
  <c r="CV502" i="1"/>
  <c r="CW502" i="1"/>
  <c r="CX502" i="1"/>
  <c r="CY502" i="1"/>
  <c r="CZ502" i="1"/>
  <c r="DA502" i="1"/>
  <c r="AE503" i="1"/>
  <c r="AF503" i="1"/>
  <c r="BN503" i="1" s="1"/>
  <c r="AG503" i="1"/>
  <c r="BC503" i="1" s="1"/>
  <c r="AH503" i="1"/>
  <c r="BP503" i="1" s="1"/>
  <c r="AI503" i="1"/>
  <c r="BE503" i="1" s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D503" i="1"/>
  <c r="BF503" i="1"/>
  <c r="BG503" i="1"/>
  <c r="BH503" i="1"/>
  <c r="BI503" i="1"/>
  <c r="BJ503" i="1"/>
  <c r="BK503" i="1"/>
  <c r="BL503" i="1"/>
  <c r="BM503" i="1"/>
  <c r="BR503" i="1"/>
  <c r="BS503" i="1"/>
  <c r="BT503" i="1"/>
  <c r="BU503" i="1"/>
  <c r="BV503" i="1"/>
  <c r="BW503" i="1"/>
  <c r="BX503" i="1"/>
  <c r="BY503" i="1"/>
  <c r="BZ503" i="1"/>
  <c r="CA503" i="1"/>
  <c r="CB503" i="1"/>
  <c r="CC503" i="1"/>
  <c r="CD503" i="1"/>
  <c r="CE503" i="1"/>
  <c r="CF503" i="1"/>
  <c r="CG503" i="1"/>
  <c r="CH503" i="1"/>
  <c r="CI503" i="1"/>
  <c r="CJ503" i="1"/>
  <c r="CK503" i="1"/>
  <c r="CL503" i="1"/>
  <c r="CM503" i="1"/>
  <c r="CN503" i="1"/>
  <c r="CO503" i="1"/>
  <c r="CP503" i="1"/>
  <c r="CQ503" i="1"/>
  <c r="CR503" i="1"/>
  <c r="CS503" i="1"/>
  <c r="CT503" i="1"/>
  <c r="CU503" i="1"/>
  <c r="CV503" i="1"/>
  <c r="CW503" i="1"/>
  <c r="CX503" i="1"/>
  <c r="CY503" i="1"/>
  <c r="CZ503" i="1"/>
  <c r="DA503" i="1"/>
  <c r="AE504" i="1"/>
  <c r="AF504" i="1"/>
  <c r="BV504" i="1" s="1"/>
  <c r="AG504" i="1"/>
  <c r="BK504" i="1" s="1"/>
  <c r="AH504" i="1"/>
  <c r="BL504" i="1" s="1"/>
  <c r="AI504" i="1"/>
  <c r="BY504" i="1" s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BI504" i="1"/>
  <c r="BJ504" i="1"/>
  <c r="BM504" i="1"/>
  <c r="BN504" i="1"/>
  <c r="BO504" i="1"/>
  <c r="BP504" i="1"/>
  <c r="BQ504" i="1"/>
  <c r="BR504" i="1"/>
  <c r="BS504" i="1"/>
  <c r="BT504" i="1"/>
  <c r="BU504" i="1"/>
  <c r="BZ504" i="1"/>
  <c r="CA504" i="1"/>
  <c r="CB504" i="1"/>
  <c r="CC504" i="1"/>
  <c r="CD504" i="1"/>
  <c r="CE504" i="1"/>
  <c r="CF504" i="1"/>
  <c r="CG504" i="1"/>
  <c r="CH504" i="1"/>
  <c r="CI504" i="1"/>
  <c r="CJ504" i="1"/>
  <c r="CK504" i="1"/>
  <c r="CL504" i="1"/>
  <c r="CM504" i="1"/>
  <c r="CN504" i="1"/>
  <c r="CO504" i="1"/>
  <c r="CP504" i="1"/>
  <c r="CQ504" i="1"/>
  <c r="CR504" i="1"/>
  <c r="CS504" i="1"/>
  <c r="CT504" i="1"/>
  <c r="CU504" i="1"/>
  <c r="CV504" i="1"/>
  <c r="CW504" i="1"/>
  <c r="CX504" i="1"/>
  <c r="CY504" i="1"/>
  <c r="CZ504" i="1"/>
  <c r="DA504" i="1"/>
  <c r="AE505" i="1"/>
  <c r="AF505" i="1"/>
  <c r="AG505" i="1"/>
  <c r="CQ505" i="1" s="1"/>
  <c r="AH505" i="1"/>
  <c r="CR505" i="1" s="1"/>
  <c r="AI505" i="1"/>
  <c r="BM505" i="1" s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BH505" i="1"/>
  <c r="BI505" i="1"/>
  <c r="BN505" i="1"/>
  <c r="BO505" i="1"/>
  <c r="BP505" i="1"/>
  <c r="BQ505" i="1"/>
  <c r="BR505" i="1"/>
  <c r="BS505" i="1"/>
  <c r="BT505" i="1"/>
  <c r="BU505" i="1"/>
  <c r="BV505" i="1"/>
  <c r="BW505" i="1"/>
  <c r="BX505" i="1"/>
  <c r="BY505" i="1"/>
  <c r="BZ505" i="1"/>
  <c r="CA505" i="1"/>
  <c r="CB505" i="1"/>
  <c r="CC505" i="1"/>
  <c r="CD505" i="1"/>
  <c r="CE505" i="1"/>
  <c r="CF505" i="1"/>
  <c r="CG505" i="1"/>
  <c r="CH505" i="1"/>
  <c r="CI505" i="1"/>
  <c r="CJ505" i="1"/>
  <c r="CK505" i="1"/>
  <c r="CL505" i="1"/>
  <c r="CM505" i="1"/>
  <c r="CN505" i="1"/>
  <c r="CO505" i="1"/>
  <c r="CS505" i="1"/>
  <c r="CT505" i="1"/>
  <c r="CU505" i="1"/>
  <c r="CV505" i="1"/>
  <c r="CW505" i="1"/>
  <c r="CX505" i="1"/>
  <c r="CY505" i="1"/>
  <c r="CZ505" i="1"/>
  <c r="DA505" i="1"/>
  <c r="AE506" i="1"/>
  <c r="AF506" i="1"/>
  <c r="CT506" i="1" s="1"/>
  <c r="AG506" i="1"/>
  <c r="CU506" i="1" s="1"/>
  <c r="AH506" i="1"/>
  <c r="AI506" i="1"/>
  <c r="BY506" i="1" s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BZ506" i="1"/>
  <c r="CA506" i="1"/>
  <c r="CB506" i="1"/>
  <c r="CC506" i="1"/>
  <c r="CD506" i="1"/>
  <c r="CE506" i="1"/>
  <c r="CF506" i="1"/>
  <c r="CG506" i="1"/>
  <c r="CH506" i="1"/>
  <c r="CI506" i="1"/>
  <c r="CJ506" i="1"/>
  <c r="CK506" i="1"/>
  <c r="CL506" i="1"/>
  <c r="CM506" i="1"/>
  <c r="CN506" i="1"/>
  <c r="CO506" i="1"/>
  <c r="CP506" i="1"/>
  <c r="CQ506" i="1"/>
  <c r="CR506" i="1"/>
  <c r="CS506" i="1"/>
  <c r="CV506" i="1"/>
  <c r="CW506" i="1"/>
  <c r="CX506" i="1"/>
  <c r="CY506" i="1"/>
  <c r="CZ506" i="1"/>
  <c r="DA506" i="1"/>
  <c r="AE507" i="1"/>
  <c r="AF507" i="1"/>
  <c r="AT507" i="1" s="1"/>
  <c r="AG507" i="1"/>
  <c r="AM507" i="1" s="1"/>
  <c r="AH507" i="1"/>
  <c r="AV507" i="1" s="1"/>
  <c r="AI507" i="1"/>
  <c r="AO507" i="1" s="1"/>
  <c r="AL507" i="1"/>
  <c r="AN507" i="1"/>
  <c r="AP507" i="1"/>
  <c r="AQ507" i="1"/>
  <c r="AR507" i="1"/>
  <c r="AS507" i="1"/>
  <c r="AX507" i="1"/>
  <c r="AY507" i="1"/>
  <c r="AZ507" i="1"/>
  <c r="BA507" i="1"/>
  <c r="BB507" i="1"/>
  <c r="BC507" i="1"/>
  <c r="BD507" i="1"/>
  <c r="BE507" i="1"/>
  <c r="BF507" i="1"/>
  <c r="BG507" i="1"/>
  <c r="BH507" i="1"/>
  <c r="BI507" i="1"/>
  <c r="BJ507" i="1"/>
  <c r="BK507" i="1"/>
  <c r="BL507" i="1"/>
  <c r="BM507" i="1"/>
  <c r="BN507" i="1"/>
  <c r="BO507" i="1"/>
  <c r="BP507" i="1"/>
  <c r="BQ507" i="1"/>
  <c r="BR507" i="1"/>
  <c r="BS507" i="1"/>
  <c r="BT507" i="1"/>
  <c r="BU507" i="1"/>
  <c r="BV507" i="1"/>
  <c r="BW507" i="1"/>
  <c r="BX507" i="1"/>
  <c r="BY507" i="1"/>
  <c r="BZ507" i="1"/>
  <c r="CA507" i="1"/>
  <c r="CB507" i="1"/>
  <c r="CC507" i="1"/>
  <c r="CD507" i="1"/>
  <c r="CE507" i="1"/>
  <c r="CF507" i="1"/>
  <c r="CG507" i="1"/>
  <c r="CH507" i="1"/>
  <c r="CI507" i="1"/>
  <c r="CJ507" i="1"/>
  <c r="CK507" i="1"/>
  <c r="CL507" i="1"/>
  <c r="CM507" i="1"/>
  <c r="CN507" i="1"/>
  <c r="CO507" i="1"/>
  <c r="CP507" i="1"/>
  <c r="CQ507" i="1"/>
  <c r="CR507" i="1"/>
  <c r="CS507" i="1"/>
  <c r="CT507" i="1"/>
  <c r="CU507" i="1"/>
  <c r="CV507" i="1"/>
  <c r="CW507" i="1"/>
  <c r="CX507" i="1"/>
  <c r="CY507" i="1"/>
  <c r="CZ507" i="1"/>
  <c r="DA507" i="1"/>
  <c r="AE508" i="1"/>
  <c r="AF508" i="1"/>
  <c r="BB508" i="1" s="1"/>
  <c r="AG508" i="1"/>
  <c r="BO508" i="1" s="1"/>
  <c r="AH508" i="1"/>
  <c r="BP508" i="1" s="1"/>
  <c r="AI508" i="1"/>
  <c r="BE508" i="1" s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F508" i="1"/>
  <c r="BG508" i="1"/>
  <c r="BH508" i="1"/>
  <c r="BI508" i="1"/>
  <c r="BJ508" i="1"/>
  <c r="BK508" i="1"/>
  <c r="BL508" i="1"/>
  <c r="BM508" i="1"/>
  <c r="BN508" i="1"/>
  <c r="BQ508" i="1"/>
  <c r="BR508" i="1"/>
  <c r="BS508" i="1"/>
  <c r="BT508" i="1"/>
  <c r="BU508" i="1"/>
  <c r="BV508" i="1"/>
  <c r="BW508" i="1"/>
  <c r="BX508" i="1"/>
  <c r="BY508" i="1"/>
  <c r="BZ508" i="1"/>
  <c r="CA508" i="1"/>
  <c r="CB508" i="1"/>
  <c r="CC508" i="1"/>
  <c r="CD508" i="1"/>
  <c r="CE508" i="1"/>
  <c r="CF508" i="1"/>
  <c r="CG508" i="1"/>
  <c r="CH508" i="1"/>
  <c r="CI508" i="1"/>
  <c r="CJ508" i="1"/>
  <c r="CK508" i="1"/>
  <c r="CL508" i="1"/>
  <c r="CM508" i="1"/>
  <c r="CN508" i="1"/>
  <c r="CO508" i="1"/>
  <c r="CP508" i="1"/>
  <c r="CQ508" i="1"/>
  <c r="CR508" i="1"/>
  <c r="CS508" i="1"/>
  <c r="CT508" i="1"/>
  <c r="CU508" i="1"/>
  <c r="CV508" i="1"/>
  <c r="CW508" i="1"/>
  <c r="CX508" i="1"/>
  <c r="CY508" i="1"/>
  <c r="CZ508" i="1"/>
  <c r="DA508" i="1"/>
  <c r="AE509" i="1"/>
  <c r="AF509" i="1"/>
  <c r="BV509" i="1" s="1"/>
  <c r="AG509" i="1"/>
  <c r="BS509" i="1" s="1"/>
  <c r="AH509" i="1"/>
  <c r="BT509" i="1" s="1"/>
  <c r="AI509" i="1"/>
  <c r="BY509" i="1" s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BH509" i="1"/>
  <c r="BI509" i="1"/>
  <c r="BJ509" i="1"/>
  <c r="BK509" i="1"/>
  <c r="BL509" i="1"/>
  <c r="BM509" i="1"/>
  <c r="BN509" i="1"/>
  <c r="BO509" i="1"/>
  <c r="BP509" i="1"/>
  <c r="BQ509" i="1"/>
  <c r="BR509" i="1"/>
  <c r="BU509" i="1"/>
  <c r="BZ509" i="1"/>
  <c r="CA509" i="1"/>
  <c r="CB509" i="1"/>
  <c r="CC509" i="1"/>
  <c r="CD509" i="1"/>
  <c r="CE509" i="1"/>
  <c r="CF509" i="1"/>
  <c r="CG509" i="1"/>
  <c r="CH509" i="1"/>
  <c r="CI509" i="1"/>
  <c r="CJ509" i="1"/>
  <c r="CK509" i="1"/>
  <c r="CL509" i="1"/>
  <c r="CM509" i="1"/>
  <c r="CN509" i="1"/>
  <c r="CO509" i="1"/>
  <c r="CP509" i="1"/>
  <c r="CQ509" i="1"/>
  <c r="CR509" i="1"/>
  <c r="CS509" i="1"/>
  <c r="CT509" i="1"/>
  <c r="CU509" i="1"/>
  <c r="CV509" i="1"/>
  <c r="CW509" i="1"/>
  <c r="CX509" i="1"/>
  <c r="CY509" i="1"/>
  <c r="CZ509" i="1"/>
  <c r="DA509" i="1"/>
  <c r="AE510" i="1"/>
  <c r="AF510" i="1"/>
  <c r="BV510" i="1" s="1"/>
  <c r="AG510" i="1"/>
  <c r="BW510" i="1" s="1"/>
  <c r="AH510" i="1"/>
  <c r="BX510" i="1" s="1"/>
  <c r="AI510" i="1"/>
  <c r="DA510" i="1" s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BI510" i="1"/>
  <c r="BJ510" i="1"/>
  <c r="BK510" i="1"/>
  <c r="BL510" i="1"/>
  <c r="BM510" i="1"/>
  <c r="BN510" i="1"/>
  <c r="BO510" i="1"/>
  <c r="BP510" i="1"/>
  <c r="BQ510" i="1"/>
  <c r="BR510" i="1"/>
  <c r="BS510" i="1"/>
  <c r="BT510" i="1"/>
  <c r="BU510" i="1"/>
  <c r="BY510" i="1"/>
  <c r="BZ510" i="1"/>
  <c r="CA510" i="1"/>
  <c r="CB510" i="1"/>
  <c r="CC510" i="1"/>
  <c r="CD510" i="1"/>
  <c r="CE510" i="1"/>
  <c r="CF510" i="1"/>
  <c r="CG510" i="1"/>
  <c r="CH510" i="1"/>
  <c r="CI510" i="1"/>
  <c r="CJ510" i="1"/>
  <c r="CK510" i="1"/>
  <c r="CL510" i="1"/>
  <c r="CM510" i="1"/>
  <c r="CN510" i="1"/>
  <c r="CO510" i="1"/>
  <c r="CP510" i="1"/>
  <c r="CQ510" i="1"/>
  <c r="CR510" i="1"/>
  <c r="CS510" i="1"/>
  <c r="CT510" i="1"/>
  <c r="CU510" i="1"/>
  <c r="CV510" i="1"/>
  <c r="CW510" i="1"/>
  <c r="AE511" i="1"/>
  <c r="AF511" i="1"/>
  <c r="CT511" i="1" s="1"/>
  <c r="AG511" i="1"/>
  <c r="CU511" i="1" s="1"/>
  <c r="AH511" i="1"/>
  <c r="CB511" i="1" s="1"/>
  <c r="AI511" i="1"/>
  <c r="CC511" i="1" s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BD511" i="1"/>
  <c r="BE511" i="1"/>
  <c r="BF511" i="1"/>
  <c r="BG511" i="1"/>
  <c r="BH511" i="1"/>
  <c r="BI511" i="1"/>
  <c r="BJ511" i="1"/>
  <c r="BK511" i="1"/>
  <c r="BL511" i="1"/>
  <c r="BM511" i="1"/>
  <c r="BN511" i="1"/>
  <c r="BO511" i="1"/>
  <c r="BP511" i="1"/>
  <c r="BQ511" i="1"/>
  <c r="BR511" i="1"/>
  <c r="BS511" i="1"/>
  <c r="BT511" i="1"/>
  <c r="BU511" i="1"/>
  <c r="BV511" i="1"/>
  <c r="BW511" i="1"/>
  <c r="BX511" i="1"/>
  <c r="BY511" i="1"/>
  <c r="BZ511" i="1"/>
  <c r="CA511" i="1"/>
  <c r="CD511" i="1"/>
  <c r="CE511" i="1"/>
  <c r="CF511" i="1"/>
  <c r="CG511" i="1"/>
  <c r="CH511" i="1"/>
  <c r="CI511" i="1"/>
  <c r="CJ511" i="1"/>
  <c r="CK511" i="1"/>
  <c r="CL511" i="1"/>
  <c r="CM511" i="1"/>
  <c r="CN511" i="1"/>
  <c r="CO511" i="1"/>
  <c r="CP511" i="1"/>
  <c r="CQ511" i="1"/>
  <c r="CR511" i="1"/>
  <c r="CS511" i="1"/>
  <c r="CX511" i="1"/>
  <c r="CY511" i="1"/>
  <c r="CZ511" i="1"/>
  <c r="DA511" i="1"/>
  <c r="AE512" i="1"/>
  <c r="AF512" i="1"/>
  <c r="AG512" i="1"/>
  <c r="CA512" i="1" s="1"/>
  <c r="AH512" i="1"/>
  <c r="CF512" i="1" s="1"/>
  <c r="AI512" i="1"/>
  <c r="CC512" i="1" s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X512" i="1"/>
  <c r="BY512" i="1"/>
  <c r="CD512" i="1"/>
  <c r="CE512" i="1"/>
  <c r="CG512" i="1"/>
  <c r="CH512" i="1"/>
  <c r="CI512" i="1"/>
  <c r="CJ512" i="1"/>
  <c r="CK512" i="1"/>
  <c r="CL512" i="1"/>
  <c r="CM512" i="1"/>
  <c r="CN512" i="1"/>
  <c r="CO512" i="1"/>
  <c r="CP512" i="1"/>
  <c r="CQ512" i="1"/>
  <c r="CR512" i="1"/>
  <c r="CS512" i="1"/>
  <c r="CT512" i="1"/>
  <c r="CU512" i="1"/>
  <c r="CV512" i="1"/>
  <c r="CW512" i="1"/>
  <c r="CX512" i="1"/>
  <c r="CY512" i="1"/>
  <c r="CZ512" i="1"/>
  <c r="DA512" i="1"/>
  <c r="AE513" i="1"/>
  <c r="AF513" i="1"/>
  <c r="AP513" i="1" s="1"/>
  <c r="AG513" i="1"/>
  <c r="CM513" i="1" s="1"/>
  <c r="AH513" i="1"/>
  <c r="CN513" i="1" s="1"/>
  <c r="AI513" i="1"/>
  <c r="AS513" i="1" s="1"/>
  <c r="AL513" i="1"/>
  <c r="AM513" i="1"/>
  <c r="AN513" i="1"/>
  <c r="AO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BH513" i="1"/>
  <c r="BI513" i="1"/>
  <c r="BJ513" i="1"/>
  <c r="BK513" i="1"/>
  <c r="BL513" i="1"/>
  <c r="BM513" i="1"/>
  <c r="BN513" i="1"/>
  <c r="BO513" i="1"/>
  <c r="BP513" i="1"/>
  <c r="BQ513" i="1"/>
  <c r="BR513" i="1"/>
  <c r="BS513" i="1"/>
  <c r="BT513" i="1"/>
  <c r="BU513" i="1"/>
  <c r="BV513" i="1"/>
  <c r="BW513" i="1"/>
  <c r="BX513" i="1"/>
  <c r="BY513" i="1"/>
  <c r="BZ513" i="1"/>
  <c r="CA513" i="1"/>
  <c r="CB513" i="1"/>
  <c r="CC513" i="1"/>
  <c r="CD513" i="1"/>
  <c r="CE513" i="1"/>
  <c r="CF513" i="1"/>
  <c r="CG513" i="1"/>
  <c r="CH513" i="1"/>
  <c r="CI513" i="1"/>
  <c r="CJ513" i="1"/>
  <c r="CK513" i="1"/>
  <c r="CO513" i="1"/>
  <c r="CP513" i="1"/>
  <c r="CQ513" i="1"/>
  <c r="CR513" i="1"/>
  <c r="CS513" i="1"/>
  <c r="CT513" i="1"/>
  <c r="CU513" i="1"/>
  <c r="CV513" i="1"/>
  <c r="CW513" i="1"/>
  <c r="CX513" i="1"/>
  <c r="CY513" i="1"/>
  <c r="CZ513" i="1"/>
  <c r="DA513" i="1"/>
  <c r="AE514" i="1"/>
  <c r="AF514" i="1"/>
  <c r="AX514" i="1" s="1"/>
  <c r="AG514" i="1"/>
  <c r="AY514" i="1" s="1"/>
  <c r="AH514" i="1"/>
  <c r="AN514" i="1" s="1"/>
  <c r="AI514" i="1"/>
  <c r="BA514" i="1" s="1"/>
  <c r="AM514" i="1"/>
  <c r="AO514" i="1"/>
  <c r="AP514" i="1"/>
  <c r="AQ514" i="1"/>
  <c r="AR514" i="1"/>
  <c r="AS514" i="1"/>
  <c r="AT514" i="1"/>
  <c r="AU514" i="1"/>
  <c r="AV514" i="1"/>
  <c r="AW514" i="1"/>
  <c r="BB514" i="1"/>
  <c r="BC514" i="1"/>
  <c r="BD514" i="1"/>
  <c r="BE514" i="1"/>
  <c r="BF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W514" i="1"/>
  <c r="BX514" i="1"/>
  <c r="BY514" i="1"/>
  <c r="BZ514" i="1"/>
  <c r="CA514" i="1"/>
  <c r="CB514" i="1"/>
  <c r="CC514" i="1"/>
  <c r="CD514" i="1"/>
  <c r="CE514" i="1"/>
  <c r="CF514" i="1"/>
  <c r="CG514" i="1"/>
  <c r="CH514" i="1"/>
  <c r="CI514" i="1"/>
  <c r="CJ514" i="1"/>
  <c r="CK514" i="1"/>
  <c r="CL514" i="1"/>
  <c r="CM514" i="1"/>
  <c r="CN514" i="1"/>
  <c r="CO514" i="1"/>
  <c r="CP514" i="1"/>
  <c r="CQ514" i="1"/>
  <c r="CR514" i="1"/>
  <c r="CS514" i="1"/>
  <c r="CT514" i="1"/>
  <c r="CU514" i="1"/>
  <c r="CV514" i="1"/>
  <c r="CW514" i="1"/>
  <c r="CX514" i="1"/>
  <c r="CY514" i="1"/>
  <c r="CZ514" i="1"/>
  <c r="DA514" i="1"/>
  <c r="AE515" i="1"/>
  <c r="AF515" i="1"/>
  <c r="BB515" i="1" s="1"/>
  <c r="AG515" i="1"/>
  <c r="BW515" i="1" s="1"/>
  <c r="AH515" i="1"/>
  <c r="BD515" i="1" s="1"/>
  <c r="AI515" i="1"/>
  <c r="BE515" i="1" s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F515" i="1"/>
  <c r="BG515" i="1"/>
  <c r="BH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/>
  <c r="BU515" i="1"/>
  <c r="BV515" i="1"/>
  <c r="BX515" i="1"/>
  <c r="BY515" i="1"/>
  <c r="BZ515" i="1"/>
  <c r="CA515" i="1"/>
  <c r="CB515" i="1"/>
  <c r="CC515" i="1"/>
  <c r="CD515" i="1"/>
  <c r="CE515" i="1"/>
  <c r="CF515" i="1"/>
  <c r="CG515" i="1"/>
  <c r="CH515" i="1"/>
  <c r="CI515" i="1"/>
  <c r="CJ515" i="1"/>
  <c r="CK515" i="1"/>
  <c r="CL515" i="1"/>
  <c r="CM515" i="1"/>
  <c r="CN515" i="1"/>
  <c r="CO515" i="1"/>
  <c r="CP515" i="1"/>
  <c r="CQ515" i="1"/>
  <c r="CR515" i="1"/>
  <c r="CS515" i="1"/>
  <c r="CT515" i="1"/>
  <c r="CU515" i="1"/>
  <c r="CV515" i="1"/>
  <c r="CW515" i="1"/>
  <c r="CX515" i="1"/>
  <c r="CY515" i="1"/>
  <c r="CZ515" i="1"/>
  <c r="DA515" i="1"/>
  <c r="AE516" i="1"/>
  <c r="AF516" i="1"/>
  <c r="BB516" i="1" s="1"/>
  <c r="AG516" i="1"/>
  <c r="CY516" i="1" s="1"/>
  <c r="AH516" i="1"/>
  <c r="BD516" i="1" s="1"/>
  <c r="AI516" i="1"/>
  <c r="DA516" i="1" s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F516" i="1"/>
  <c r="BG516" i="1"/>
  <c r="BH516" i="1"/>
  <c r="BI516" i="1"/>
  <c r="BJ516" i="1"/>
  <c r="BK516" i="1"/>
  <c r="BL516" i="1"/>
  <c r="BM516" i="1"/>
  <c r="BN516" i="1"/>
  <c r="BO516" i="1"/>
  <c r="BP516" i="1"/>
  <c r="BQ516" i="1"/>
  <c r="BR516" i="1"/>
  <c r="BS516" i="1"/>
  <c r="BT516" i="1"/>
  <c r="BU516" i="1"/>
  <c r="BV516" i="1"/>
  <c r="BW516" i="1"/>
  <c r="BX516" i="1"/>
  <c r="BY516" i="1"/>
  <c r="BZ516" i="1"/>
  <c r="CA516" i="1"/>
  <c r="CB516" i="1"/>
  <c r="CC516" i="1"/>
  <c r="CD516" i="1"/>
  <c r="CE516" i="1"/>
  <c r="CF516" i="1"/>
  <c r="CG516" i="1"/>
  <c r="CH516" i="1"/>
  <c r="CI516" i="1"/>
  <c r="CJ516" i="1"/>
  <c r="CK516" i="1"/>
  <c r="CL516" i="1"/>
  <c r="CM516" i="1"/>
  <c r="CN516" i="1"/>
  <c r="CO516" i="1"/>
  <c r="CP516" i="1"/>
  <c r="CQ516" i="1"/>
  <c r="CR516" i="1"/>
  <c r="CS516" i="1"/>
  <c r="CT516" i="1"/>
  <c r="CU516" i="1"/>
  <c r="CV516" i="1"/>
  <c r="CW516" i="1"/>
  <c r="CZ516" i="1"/>
  <c r="AE517" i="1"/>
  <c r="AF517" i="1"/>
  <c r="BV517" i="1" s="1"/>
  <c r="AG517" i="1"/>
  <c r="BW517" i="1" s="1"/>
  <c r="AH517" i="1"/>
  <c r="BD517" i="1" s="1"/>
  <c r="AI517" i="1"/>
  <c r="BY517" i="1" s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E517" i="1"/>
  <c r="BF517" i="1"/>
  <c r="BG517" i="1"/>
  <c r="BH517" i="1"/>
  <c r="BI517" i="1"/>
  <c r="BJ517" i="1"/>
  <c r="BK517" i="1"/>
  <c r="BL517" i="1"/>
  <c r="BM517" i="1"/>
  <c r="BN517" i="1"/>
  <c r="BO517" i="1"/>
  <c r="BP517" i="1"/>
  <c r="BQ517" i="1"/>
  <c r="BR517" i="1"/>
  <c r="BS517" i="1"/>
  <c r="BT517" i="1"/>
  <c r="BU517" i="1"/>
  <c r="BZ517" i="1"/>
  <c r="CA517" i="1"/>
  <c r="CB517" i="1"/>
  <c r="CC517" i="1"/>
  <c r="CD517" i="1"/>
  <c r="CE517" i="1"/>
  <c r="CF517" i="1"/>
  <c r="CG517" i="1"/>
  <c r="CH517" i="1"/>
  <c r="CI517" i="1"/>
  <c r="CJ517" i="1"/>
  <c r="CK517" i="1"/>
  <c r="CL517" i="1"/>
  <c r="CM517" i="1"/>
  <c r="CN517" i="1"/>
  <c r="CO517" i="1"/>
  <c r="CP517" i="1"/>
  <c r="CQ517" i="1"/>
  <c r="CR517" i="1"/>
  <c r="CS517" i="1"/>
  <c r="CT517" i="1"/>
  <c r="CU517" i="1"/>
  <c r="CV517" i="1"/>
  <c r="CW517" i="1"/>
  <c r="CX517" i="1"/>
  <c r="CY517" i="1"/>
  <c r="CZ517" i="1"/>
  <c r="DA517" i="1"/>
  <c r="AE518" i="1"/>
  <c r="AF518" i="1"/>
  <c r="BF518" i="1" s="1"/>
  <c r="AG518" i="1"/>
  <c r="CM518" i="1" s="1"/>
  <c r="AH518" i="1"/>
  <c r="CN518" i="1" s="1"/>
  <c r="AI518" i="1"/>
  <c r="BI518" i="1" s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J518" i="1"/>
  <c r="BK518" i="1"/>
  <c r="BL518" i="1"/>
  <c r="BM518" i="1"/>
  <c r="BN518" i="1"/>
  <c r="BO518" i="1"/>
  <c r="BP518" i="1"/>
  <c r="BQ518" i="1"/>
  <c r="BR518" i="1"/>
  <c r="BS518" i="1"/>
  <c r="BT518" i="1"/>
  <c r="BU518" i="1"/>
  <c r="BV518" i="1"/>
  <c r="BW518" i="1"/>
  <c r="BX518" i="1"/>
  <c r="BY518" i="1"/>
  <c r="BZ518" i="1"/>
  <c r="CA518" i="1"/>
  <c r="CB518" i="1"/>
  <c r="CC518" i="1"/>
  <c r="CD518" i="1"/>
  <c r="CE518" i="1"/>
  <c r="CF518" i="1"/>
  <c r="CG518" i="1"/>
  <c r="CH518" i="1"/>
  <c r="CI518" i="1"/>
  <c r="CJ518" i="1"/>
  <c r="CK518" i="1"/>
  <c r="CL518" i="1"/>
  <c r="CO518" i="1"/>
  <c r="CP518" i="1"/>
  <c r="CQ518" i="1"/>
  <c r="CR518" i="1"/>
  <c r="CS518" i="1"/>
  <c r="CT518" i="1"/>
  <c r="CU518" i="1"/>
  <c r="CV518" i="1"/>
  <c r="CW518" i="1"/>
  <c r="CX518" i="1"/>
  <c r="CY518" i="1"/>
  <c r="CZ518" i="1"/>
  <c r="DA518" i="1"/>
  <c r="AE519" i="1"/>
  <c r="AF519" i="1"/>
  <c r="AX519" i="1" s="1"/>
  <c r="AG519" i="1"/>
  <c r="CE519" i="1" s="1"/>
  <c r="AH519" i="1"/>
  <c r="AZ519" i="1" s="1"/>
  <c r="AI519" i="1"/>
  <c r="CG519" i="1" s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BB519" i="1"/>
  <c r="BC519" i="1"/>
  <c r="BD519" i="1"/>
  <c r="BE519" i="1"/>
  <c r="BF519" i="1"/>
  <c r="BG519" i="1"/>
  <c r="BH519" i="1"/>
  <c r="BI519" i="1"/>
  <c r="BJ519" i="1"/>
  <c r="BK519" i="1"/>
  <c r="BL519" i="1"/>
  <c r="BM519" i="1"/>
  <c r="BN519" i="1"/>
  <c r="BO519" i="1"/>
  <c r="BP519" i="1"/>
  <c r="BQ519" i="1"/>
  <c r="BR519" i="1"/>
  <c r="BS519" i="1"/>
  <c r="BT519" i="1"/>
  <c r="BU519" i="1"/>
  <c r="BV519" i="1"/>
  <c r="BW519" i="1"/>
  <c r="BX519" i="1"/>
  <c r="BY519" i="1"/>
  <c r="BZ519" i="1"/>
  <c r="CA519" i="1"/>
  <c r="CB519" i="1"/>
  <c r="CC519" i="1"/>
  <c r="CD519" i="1"/>
  <c r="CF519" i="1"/>
  <c r="CH519" i="1"/>
  <c r="CI519" i="1"/>
  <c r="CJ519" i="1"/>
  <c r="CK519" i="1"/>
  <c r="CL519" i="1"/>
  <c r="CM519" i="1"/>
  <c r="CN519" i="1"/>
  <c r="CO519" i="1"/>
  <c r="CP519" i="1"/>
  <c r="CQ519" i="1"/>
  <c r="CR519" i="1"/>
  <c r="CS519" i="1"/>
  <c r="CT519" i="1"/>
  <c r="CU519" i="1"/>
  <c r="CV519" i="1"/>
  <c r="CW519" i="1"/>
  <c r="CX519" i="1"/>
  <c r="CY519" i="1"/>
  <c r="CZ519" i="1"/>
  <c r="DA519" i="1"/>
  <c r="AE520" i="1"/>
  <c r="AF520" i="1"/>
  <c r="BV520" i="1" s="1"/>
  <c r="AG520" i="1"/>
  <c r="BW520" i="1" s="1"/>
  <c r="AH520" i="1"/>
  <c r="BX520" i="1" s="1"/>
  <c r="AI520" i="1"/>
  <c r="CK520" i="1" s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BI520" i="1"/>
  <c r="BJ520" i="1"/>
  <c r="BK520" i="1"/>
  <c r="BL520" i="1"/>
  <c r="BM520" i="1"/>
  <c r="BN520" i="1"/>
  <c r="BO520" i="1"/>
  <c r="BP520" i="1"/>
  <c r="BQ520" i="1"/>
  <c r="BR520" i="1"/>
  <c r="BS520" i="1"/>
  <c r="BT520" i="1"/>
  <c r="BU520" i="1"/>
  <c r="BZ520" i="1"/>
  <c r="CA520" i="1"/>
  <c r="CB520" i="1"/>
  <c r="CC520" i="1"/>
  <c r="CD520" i="1"/>
  <c r="CE520" i="1"/>
  <c r="CF520" i="1"/>
  <c r="CG520" i="1"/>
  <c r="CI520" i="1"/>
  <c r="CJ520" i="1"/>
  <c r="CL520" i="1"/>
  <c r="CM520" i="1"/>
  <c r="CN520" i="1"/>
  <c r="CO520" i="1"/>
  <c r="CP520" i="1"/>
  <c r="CQ520" i="1"/>
  <c r="CR520" i="1"/>
  <c r="CS520" i="1"/>
  <c r="CT520" i="1"/>
  <c r="CU520" i="1"/>
  <c r="CV520" i="1"/>
  <c r="CW520" i="1"/>
  <c r="CX520" i="1"/>
  <c r="CY520" i="1"/>
  <c r="CZ520" i="1"/>
  <c r="DA520" i="1"/>
  <c r="AE521" i="1"/>
  <c r="AF521" i="1"/>
  <c r="AG521" i="1"/>
  <c r="CQ521" i="1" s="1"/>
  <c r="AH521" i="1"/>
  <c r="AV521" i="1" s="1"/>
  <c r="AI521" i="1"/>
  <c r="AW521" i="1" s="1"/>
  <c r="AL521" i="1"/>
  <c r="AM521" i="1"/>
  <c r="AN521" i="1"/>
  <c r="AO521" i="1"/>
  <c r="AP521" i="1"/>
  <c r="AQ521" i="1"/>
  <c r="AR521" i="1"/>
  <c r="AS521" i="1"/>
  <c r="AX521" i="1"/>
  <c r="AY521" i="1"/>
  <c r="AZ521" i="1"/>
  <c r="BA521" i="1"/>
  <c r="BB521" i="1"/>
  <c r="BC521" i="1"/>
  <c r="BD521" i="1"/>
  <c r="BE521" i="1"/>
  <c r="BF521" i="1"/>
  <c r="BG521" i="1"/>
  <c r="BH521" i="1"/>
  <c r="BI521" i="1"/>
  <c r="BJ521" i="1"/>
  <c r="BK521" i="1"/>
  <c r="BL521" i="1"/>
  <c r="BM521" i="1"/>
  <c r="BN521" i="1"/>
  <c r="BO521" i="1"/>
  <c r="BP521" i="1"/>
  <c r="BQ521" i="1"/>
  <c r="BR521" i="1"/>
  <c r="BS521" i="1"/>
  <c r="BT521" i="1"/>
  <c r="BU521" i="1"/>
  <c r="BV521" i="1"/>
  <c r="BW521" i="1"/>
  <c r="BX521" i="1"/>
  <c r="BY521" i="1"/>
  <c r="BZ521" i="1"/>
  <c r="CA521" i="1"/>
  <c r="CB521" i="1"/>
  <c r="CC521" i="1"/>
  <c r="CD521" i="1"/>
  <c r="CE521" i="1"/>
  <c r="CF521" i="1"/>
  <c r="CG521" i="1"/>
  <c r="CH521" i="1"/>
  <c r="CI521" i="1"/>
  <c r="CJ521" i="1"/>
  <c r="CK521" i="1"/>
  <c r="CL521" i="1"/>
  <c r="CM521" i="1"/>
  <c r="CN521" i="1"/>
  <c r="CO521" i="1"/>
  <c r="CR521" i="1"/>
  <c r="CS521" i="1"/>
  <c r="CT521" i="1"/>
  <c r="CU521" i="1"/>
  <c r="CV521" i="1"/>
  <c r="CW521" i="1"/>
  <c r="CX521" i="1"/>
  <c r="CY521" i="1"/>
  <c r="CZ521" i="1"/>
  <c r="DA521" i="1"/>
  <c r="AE522" i="1"/>
  <c r="AF522" i="1"/>
  <c r="AT522" i="1" s="1"/>
  <c r="AG522" i="1"/>
  <c r="BW522" i="1" s="1"/>
  <c r="AH522" i="1"/>
  <c r="BX522" i="1" s="1"/>
  <c r="AI522" i="1"/>
  <c r="BY522" i="1" s="1"/>
  <c r="AL522" i="1"/>
  <c r="AM522" i="1"/>
  <c r="AN522" i="1"/>
  <c r="AO522" i="1"/>
  <c r="AP522" i="1"/>
  <c r="AQ522" i="1"/>
  <c r="AR522" i="1"/>
  <c r="AS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Z522" i="1"/>
  <c r="CA522" i="1"/>
  <c r="CB522" i="1"/>
  <c r="CC522" i="1"/>
  <c r="CD522" i="1"/>
  <c r="CE522" i="1"/>
  <c r="CF522" i="1"/>
  <c r="CG522" i="1"/>
  <c r="CH522" i="1"/>
  <c r="CI522" i="1"/>
  <c r="CJ522" i="1"/>
  <c r="CK522" i="1"/>
  <c r="CL522" i="1"/>
  <c r="CM522" i="1"/>
  <c r="CN522" i="1"/>
  <c r="CO522" i="1"/>
  <c r="CP522" i="1"/>
  <c r="CQ522" i="1"/>
  <c r="CR522" i="1"/>
  <c r="CS522" i="1"/>
  <c r="CT522" i="1"/>
  <c r="CU522" i="1"/>
  <c r="CV522" i="1"/>
  <c r="CW522" i="1"/>
  <c r="CX522" i="1"/>
  <c r="CY522" i="1"/>
  <c r="CZ522" i="1"/>
  <c r="DA522" i="1"/>
  <c r="AE523" i="1"/>
  <c r="AF523" i="1"/>
  <c r="BF523" i="1" s="1"/>
  <c r="AG523" i="1"/>
  <c r="BC523" i="1" s="1"/>
  <c r="AH523" i="1"/>
  <c r="BH523" i="1" s="1"/>
  <c r="AI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D523" i="1"/>
  <c r="BE523" i="1"/>
  <c r="BJ523" i="1"/>
  <c r="BK523" i="1"/>
  <c r="BL523" i="1"/>
  <c r="BM523" i="1"/>
  <c r="BN523" i="1"/>
  <c r="BO523" i="1"/>
  <c r="BP523" i="1"/>
  <c r="BQ523" i="1"/>
  <c r="BR523" i="1"/>
  <c r="BS523" i="1"/>
  <c r="BT523" i="1"/>
  <c r="BU523" i="1"/>
  <c r="BV523" i="1"/>
  <c r="BW523" i="1"/>
  <c r="BX523" i="1"/>
  <c r="BY523" i="1"/>
  <c r="BZ523" i="1"/>
  <c r="CA523" i="1"/>
  <c r="CB523" i="1"/>
  <c r="CC523" i="1"/>
  <c r="CD523" i="1"/>
  <c r="CE523" i="1"/>
  <c r="CF523" i="1"/>
  <c r="CG523" i="1"/>
  <c r="CH523" i="1"/>
  <c r="CI523" i="1"/>
  <c r="CJ523" i="1"/>
  <c r="CK523" i="1"/>
  <c r="CL523" i="1"/>
  <c r="CM523" i="1"/>
  <c r="CN523" i="1"/>
  <c r="CO523" i="1"/>
  <c r="CP523" i="1"/>
  <c r="CQ523" i="1"/>
  <c r="CR523" i="1"/>
  <c r="CS523" i="1"/>
  <c r="CT523" i="1"/>
  <c r="CU523" i="1"/>
  <c r="CV523" i="1"/>
  <c r="CW523" i="1"/>
  <c r="CX523" i="1"/>
  <c r="CY523" i="1"/>
  <c r="CZ523" i="1"/>
  <c r="DA523" i="1"/>
  <c r="AE524" i="1"/>
  <c r="AF524" i="1"/>
  <c r="AG524" i="1"/>
  <c r="CQ524" i="1" s="1"/>
  <c r="AH524" i="1"/>
  <c r="BL524" i="1" s="1"/>
  <c r="AI524" i="1"/>
  <c r="BM524" i="1" s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BI524" i="1"/>
  <c r="BN524" i="1"/>
  <c r="BO524" i="1"/>
  <c r="BP524" i="1"/>
  <c r="BQ524" i="1"/>
  <c r="BR524" i="1"/>
  <c r="BS524" i="1"/>
  <c r="BT524" i="1"/>
  <c r="BU524" i="1"/>
  <c r="BV524" i="1"/>
  <c r="BW524" i="1"/>
  <c r="BX524" i="1"/>
  <c r="BY524" i="1"/>
  <c r="BZ524" i="1"/>
  <c r="CA524" i="1"/>
  <c r="CB524" i="1"/>
  <c r="CC524" i="1"/>
  <c r="CD524" i="1"/>
  <c r="CE524" i="1"/>
  <c r="CF524" i="1"/>
  <c r="CG524" i="1"/>
  <c r="CH524" i="1"/>
  <c r="CI524" i="1"/>
  <c r="CJ524" i="1"/>
  <c r="CK524" i="1"/>
  <c r="CL524" i="1"/>
  <c r="CM524" i="1"/>
  <c r="CN524" i="1"/>
  <c r="CO524" i="1"/>
  <c r="CP524" i="1"/>
  <c r="CR524" i="1"/>
  <c r="CS524" i="1"/>
  <c r="CT524" i="1"/>
  <c r="CU524" i="1"/>
  <c r="CV524" i="1"/>
  <c r="CW524" i="1"/>
  <c r="CX524" i="1"/>
  <c r="CY524" i="1"/>
  <c r="CZ524" i="1"/>
  <c r="DA524" i="1"/>
  <c r="AE525" i="1"/>
  <c r="AF525" i="1"/>
  <c r="BN525" i="1" s="1"/>
  <c r="AG525" i="1"/>
  <c r="CY525" i="1" s="1"/>
  <c r="AH525" i="1"/>
  <c r="CZ525" i="1" s="1"/>
  <c r="AI525" i="1"/>
  <c r="DA525" i="1" s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BH525" i="1"/>
  <c r="BI525" i="1"/>
  <c r="BJ525" i="1"/>
  <c r="BK525" i="1"/>
  <c r="BL525" i="1"/>
  <c r="BM525" i="1"/>
  <c r="BR525" i="1"/>
  <c r="BS525" i="1"/>
  <c r="BT525" i="1"/>
  <c r="BU525" i="1"/>
  <c r="BV525" i="1"/>
  <c r="BW525" i="1"/>
  <c r="BX525" i="1"/>
  <c r="BY525" i="1"/>
  <c r="BZ525" i="1"/>
  <c r="CA525" i="1"/>
  <c r="CB525" i="1"/>
  <c r="CC525" i="1"/>
  <c r="CD525" i="1"/>
  <c r="CE525" i="1"/>
  <c r="CF525" i="1"/>
  <c r="CG525" i="1"/>
  <c r="CH525" i="1"/>
  <c r="CI525" i="1"/>
  <c r="CJ525" i="1"/>
  <c r="CK525" i="1"/>
  <c r="CL525" i="1"/>
  <c r="CM525" i="1"/>
  <c r="CN525" i="1"/>
  <c r="CO525" i="1"/>
  <c r="CP525" i="1"/>
  <c r="CQ525" i="1"/>
  <c r="CR525" i="1"/>
  <c r="CS525" i="1"/>
  <c r="CT525" i="1"/>
  <c r="CU525" i="1"/>
  <c r="CV525" i="1"/>
  <c r="CW525" i="1"/>
  <c r="CX525" i="1"/>
  <c r="AE526" i="1"/>
  <c r="AF526" i="1"/>
  <c r="CT526" i="1" s="1"/>
  <c r="AG526" i="1"/>
  <c r="CU526" i="1" s="1"/>
  <c r="AH526" i="1"/>
  <c r="AN526" i="1" s="1"/>
  <c r="AI526" i="1"/>
  <c r="CW526" i="1" s="1"/>
  <c r="AL526" i="1"/>
  <c r="AM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BI526" i="1"/>
  <c r="BJ526" i="1"/>
  <c r="BK526" i="1"/>
  <c r="BL526" i="1"/>
  <c r="BM526" i="1"/>
  <c r="BN526" i="1"/>
  <c r="BO526" i="1"/>
  <c r="BP526" i="1"/>
  <c r="BQ526" i="1"/>
  <c r="BR526" i="1"/>
  <c r="BS526" i="1"/>
  <c r="BT526" i="1"/>
  <c r="BU526" i="1"/>
  <c r="BV526" i="1"/>
  <c r="BW526" i="1"/>
  <c r="BX526" i="1"/>
  <c r="BY526" i="1"/>
  <c r="BZ526" i="1"/>
  <c r="CA526" i="1"/>
  <c r="CB526" i="1"/>
  <c r="CC526" i="1"/>
  <c r="CD526" i="1"/>
  <c r="CE526" i="1"/>
  <c r="CF526" i="1"/>
  <c r="CG526" i="1"/>
  <c r="CH526" i="1"/>
  <c r="CI526" i="1"/>
  <c r="CJ526" i="1"/>
  <c r="CK526" i="1"/>
  <c r="CL526" i="1"/>
  <c r="CM526" i="1"/>
  <c r="CN526" i="1"/>
  <c r="CO526" i="1"/>
  <c r="CP526" i="1"/>
  <c r="CQ526" i="1"/>
  <c r="CR526" i="1"/>
  <c r="CS526" i="1"/>
  <c r="CX526" i="1"/>
  <c r="CY526" i="1"/>
  <c r="CZ526" i="1"/>
  <c r="DA526" i="1"/>
  <c r="AE527" i="1"/>
  <c r="AF527" i="1"/>
  <c r="BZ527" i="1" s="1"/>
  <c r="AG527" i="1"/>
  <c r="CA527" i="1" s="1"/>
  <c r="AH527" i="1"/>
  <c r="BL527" i="1" s="1"/>
  <c r="AI527" i="1"/>
  <c r="BM527" i="1" s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BH527" i="1"/>
  <c r="BI527" i="1"/>
  <c r="BJ527" i="1"/>
  <c r="BK527" i="1"/>
  <c r="BN527" i="1"/>
  <c r="BO527" i="1"/>
  <c r="BP527" i="1"/>
  <c r="BQ527" i="1"/>
  <c r="BR527" i="1"/>
  <c r="BS527" i="1"/>
  <c r="BT527" i="1"/>
  <c r="BU527" i="1"/>
  <c r="BV527" i="1"/>
  <c r="BW527" i="1"/>
  <c r="BX527" i="1"/>
  <c r="BY527" i="1"/>
  <c r="CD527" i="1"/>
  <c r="CE527" i="1"/>
  <c r="CF527" i="1"/>
  <c r="CG527" i="1"/>
  <c r="CH527" i="1"/>
  <c r="CI527" i="1"/>
  <c r="CJ527" i="1"/>
  <c r="CK527" i="1"/>
  <c r="CL527" i="1"/>
  <c r="CM527" i="1"/>
  <c r="CN527" i="1"/>
  <c r="CO527" i="1"/>
  <c r="CP527" i="1"/>
  <c r="CQ527" i="1"/>
  <c r="CR527" i="1"/>
  <c r="CS527" i="1"/>
  <c r="CT527" i="1"/>
  <c r="CU527" i="1"/>
  <c r="CV527" i="1"/>
  <c r="CW527" i="1"/>
  <c r="CX527" i="1"/>
  <c r="CY527" i="1"/>
  <c r="CZ527" i="1"/>
  <c r="DA527" i="1"/>
  <c r="AE528" i="1"/>
  <c r="AF528" i="1"/>
  <c r="CD528" i="1" s="1"/>
  <c r="AG528" i="1"/>
  <c r="CE528" i="1" s="1"/>
  <c r="AH528" i="1"/>
  <c r="BP528" i="1" s="1"/>
  <c r="AI528" i="1"/>
  <c r="CG528" i="1" s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BI528" i="1"/>
  <c r="BJ528" i="1"/>
  <c r="BK528" i="1"/>
  <c r="BL528" i="1"/>
  <c r="BM528" i="1"/>
  <c r="BO528" i="1"/>
  <c r="BQ528" i="1"/>
  <c r="BR528" i="1"/>
  <c r="BS528" i="1"/>
  <c r="BT528" i="1"/>
  <c r="BU528" i="1"/>
  <c r="BV528" i="1"/>
  <c r="BW528" i="1"/>
  <c r="BX528" i="1"/>
  <c r="BY528" i="1"/>
  <c r="BZ528" i="1"/>
  <c r="CA528" i="1"/>
  <c r="CB528" i="1"/>
  <c r="CC528" i="1"/>
  <c r="CH528" i="1"/>
  <c r="CI528" i="1"/>
  <c r="CJ528" i="1"/>
  <c r="CK528" i="1"/>
  <c r="CL528" i="1"/>
  <c r="CM528" i="1"/>
  <c r="CN528" i="1"/>
  <c r="CO528" i="1"/>
  <c r="CP528" i="1"/>
  <c r="CQ528" i="1"/>
  <c r="CR528" i="1"/>
  <c r="CS528" i="1"/>
  <c r="CT528" i="1"/>
  <c r="CU528" i="1"/>
  <c r="CV528" i="1"/>
  <c r="CW528" i="1"/>
  <c r="CX528" i="1"/>
  <c r="CY528" i="1"/>
  <c r="CZ528" i="1"/>
  <c r="DA528" i="1"/>
  <c r="AE529" i="1"/>
  <c r="AF529" i="1"/>
  <c r="AG529" i="1"/>
  <c r="CI529" i="1" s="1"/>
  <c r="AH529" i="1"/>
  <c r="CJ529" i="1" s="1"/>
  <c r="AI529" i="1"/>
  <c r="CO529" i="1" s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BH529" i="1"/>
  <c r="BI529" i="1"/>
  <c r="BJ529" i="1"/>
  <c r="BK529" i="1"/>
  <c r="BL529" i="1"/>
  <c r="BM529" i="1"/>
  <c r="BN529" i="1"/>
  <c r="BO529" i="1"/>
  <c r="BP529" i="1"/>
  <c r="BQ529" i="1"/>
  <c r="BR529" i="1"/>
  <c r="BS529" i="1"/>
  <c r="BT529" i="1"/>
  <c r="BU529" i="1"/>
  <c r="BV529" i="1"/>
  <c r="BW529" i="1"/>
  <c r="BX529" i="1"/>
  <c r="BY529" i="1"/>
  <c r="BZ529" i="1"/>
  <c r="CA529" i="1"/>
  <c r="CB529" i="1"/>
  <c r="CC529" i="1"/>
  <c r="CD529" i="1"/>
  <c r="CE529" i="1"/>
  <c r="CF529" i="1"/>
  <c r="CG529" i="1"/>
  <c r="CH529" i="1"/>
  <c r="CK529" i="1"/>
  <c r="CP529" i="1"/>
  <c r="CQ529" i="1"/>
  <c r="CR529" i="1"/>
  <c r="CS529" i="1"/>
  <c r="CT529" i="1"/>
  <c r="CU529" i="1"/>
  <c r="CV529" i="1"/>
  <c r="CW529" i="1"/>
  <c r="CX529" i="1"/>
  <c r="CY529" i="1"/>
  <c r="CZ529" i="1"/>
  <c r="DA529" i="1"/>
  <c r="AE530" i="1"/>
  <c r="AF530" i="1"/>
  <c r="CT530" i="1" s="1"/>
  <c r="AG530" i="1"/>
  <c r="CQ530" i="1" s="1"/>
  <c r="AH530" i="1"/>
  <c r="CV530" i="1" s="1"/>
  <c r="AI530" i="1"/>
  <c r="CS530" i="1" s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BH530" i="1"/>
  <c r="BI530" i="1"/>
  <c r="BJ530" i="1"/>
  <c r="BK530" i="1"/>
  <c r="BL530" i="1"/>
  <c r="BM530" i="1"/>
  <c r="BN530" i="1"/>
  <c r="BO530" i="1"/>
  <c r="BP530" i="1"/>
  <c r="BQ530" i="1"/>
  <c r="BR530" i="1"/>
  <c r="BS530" i="1"/>
  <c r="BT530" i="1"/>
  <c r="BU530" i="1"/>
  <c r="BV530" i="1"/>
  <c r="BW530" i="1"/>
  <c r="BX530" i="1"/>
  <c r="BY530" i="1"/>
  <c r="BZ530" i="1"/>
  <c r="CA530" i="1"/>
  <c r="CB530" i="1"/>
  <c r="CC530" i="1"/>
  <c r="CD530" i="1"/>
  <c r="CE530" i="1"/>
  <c r="CF530" i="1"/>
  <c r="CG530" i="1"/>
  <c r="CH530" i="1"/>
  <c r="CI530" i="1"/>
  <c r="CJ530" i="1"/>
  <c r="CK530" i="1"/>
  <c r="CL530" i="1"/>
  <c r="CM530" i="1"/>
  <c r="CN530" i="1"/>
  <c r="CO530" i="1"/>
  <c r="CU530" i="1"/>
  <c r="CW530" i="1"/>
  <c r="CX530" i="1"/>
  <c r="CY530" i="1"/>
  <c r="CZ530" i="1"/>
  <c r="DA530" i="1"/>
  <c r="AE531" i="1"/>
  <c r="AF531" i="1"/>
  <c r="AL531" i="1" s="1"/>
  <c r="AG531" i="1"/>
  <c r="AM531" i="1" s="1"/>
  <c r="AH531" i="1"/>
  <c r="AN531" i="1" s="1"/>
  <c r="AI531" i="1"/>
  <c r="AO531" i="1" s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BD531" i="1"/>
  <c r="BE531" i="1"/>
  <c r="BF531" i="1"/>
  <c r="BG531" i="1"/>
  <c r="BH531" i="1"/>
  <c r="BI531" i="1"/>
  <c r="BJ531" i="1"/>
  <c r="BK531" i="1"/>
  <c r="BL531" i="1"/>
  <c r="BM531" i="1"/>
  <c r="BN531" i="1"/>
  <c r="BO531" i="1"/>
  <c r="BP531" i="1"/>
  <c r="BQ531" i="1"/>
  <c r="BR531" i="1"/>
  <c r="BS531" i="1"/>
  <c r="BT531" i="1"/>
  <c r="BU531" i="1"/>
  <c r="BV531" i="1"/>
  <c r="BW531" i="1"/>
  <c r="BX531" i="1"/>
  <c r="BY531" i="1"/>
  <c r="BZ531" i="1"/>
  <c r="CA531" i="1"/>
  <c r="CB531" i="1"/>
  <c r="CC531" i="1"/>
  <c r="CD531" i="1"/>
  <c r="CE531" i="1"/>
  <c r="CF531" i="1"/>
  <c r="CG531" i="1"/>
  <c r="CH531" i="1"/>
  <c r="CI531" i="1"/>
  <c r="CJ531" i="1"/>
  <c r="CK531" i="1"/>
  <c r="CL531" i="1"/>
  <c r="CM531" i="1"/>
  <c r="CN531" i="1"/>
  <c r="CO531" i="1"/>
  <c r="CP531" i="1"/>
  <c r="CQ531" i="1"/>
  <c r="CR531" i="1"/>
  <c r="CS531" i="1"/>
  <c r="CT531" i="1"/>
  <c r="CU531" i="1"/>
  <c r="CV531" i="1"/>
  <c r="CW531" i="1"/>
  <c r="CX531" i="1"/>
  <c r="CY531" i="1"/>
  <c r="CZ531" i="1"/>
  <c r="DA531" i="1"/>
  <c r="AE532" i="1"/>
  <c r="AF532" i="1"/>
  <c r="AG532" i="1"/>
  <c r="AQ532" i="1" s="1"/>
  <c r="AH532" i="1"/>
  <c r="AR532" i="1" s="1"/>
  <c r="AI532" i="1"/>
  <c r="AS532" i="1" s="1"/>
  <c r="AL532" i="1"/>
  <c r="AM532" i="1"/>
  <c r="AN532" i="1"/>
  <c r="AO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BH532" i="1"/>
  <c r="BI532" i="1"/>
  <c r="BJ532" i="1"/>
  <c r="BK532" i="1"/>
  <c r="BL532" i="1"/>
  <c r="BM532" i="1"/>
  <c r="BN532" i="1"/>
  <c r="BO532" i="1"/>
  <c r="BP532" i="1"/>
  <c r="BQ532" i="1"/>
  <c r="BR532" i="1"/>
  <c r="BS532" i="1"/>
  <c r="BT532" i="1"/>
  <c r="BU532" i="1"/>
  <c r="BV532" i="1"/>
  <c r="BW532" i="1"/>
  <c r="BX532" i="1"/>
  <c r="BY532" i="1"/>
  <c r="BZ532" i="1"/>
  <c r="CA532" i="1"/>
  <c r="CB532" i="1"/>
  <c r="CC532" i="1"/>
  <c r="CD532" i="1"/>
  <c r="CE532" i="1"/>
  <c r="CF532" i="1"/>
  <c r="CG532" i="1"/>
  <c r="CH532" i="1"/>
  <c r="CI532" i="1"/>
  <c r="CJ532" i="1"/>
  <c r="CK532" i="1"/>
  <c r="CL532" i="1"/>
  <c r="CM532" i="1"/>
  <c r="CN532" i="1"/>
  <c r="CO532" i="1"/>
  <c r="CP532" i="1"/>
  <c r="CQ532" i="1"/>
  <c r="CR532" i="1"/>
  <c r="CS532" i="1"/>
  <c r="CT532" i="1"/>
  <c r="CU532" i="1"/>
  <c r="CV532" i="1"/>
  <c r="CW532" i="1"/>
  <c r="CX532" i="1"/>
  <c r="CY532" i="1"/>
  <c r="CZ532" i="1"/>
  <c r="DA532" i="1"/>
  <c r="AE533" i="1"/>
  <c r="AF533" i="1"/>
  <c r="AT533" i="1" s="1"/>
  <c r="AG533" i="1"/>
  <c r="BO533" i="1" s="1"/>
  <c r="AH533" i="1"/>
  <c r="AV533" i="1" s="1"/>
  <c r="AI533" i="1"/>
  <c r="AW533" i="1" s="1"/>
  <c r="AL533" i="1"/>
  <c r="AM533" i="1"/>
  <c r="AN533" i="1"/>
  <c r="AO533" i="1"/>
  <c r="AP533" i="1"/>
  <c r="AQ533" i="1"/>
  <c r="AR533" i="1"/>
  <c r="AS533" i="1"/>
  <c r="AU533" i="1"/>
  <c r="AX533" i="1"/>
  <c r="AY533" i="1"/>
  <c r="AZ533" i="1"/>
  <c r="BA533" i="1"/>
  <c r="BB533" i="1"/>
  <c r="BC533" i="1"/>
  <c r="BD533" i="1"/>
  <c r="BE533" i="1"/>
  <c r="BF533" i="1"/>
  <c r="BG533" i="1"/>
  <c r="BH533" i="1"/>
  <c r="BI533" i="1"/>
  <c r="BJ533" i="1"/>
  <c r="BK533" i="1"/>
  <c r="BL533" i="1"/>
  <c r="BM533" i="1"/>
  <c r="BR533" i="1"/>
  <c r="BS533" i="1"/>
  <c r="BT533" i="1"/>
  <c r="BU533" i="1"/>
  <c r="BV533" i="1"/>
  <c r="BW533" i="1"/>
  <c r="BX533" i="1"/>
  <c r="BY533" i="1"/>
  <c r="BZ533" i="1"/>
  <c r="CA533" i="1"/>
  <c r="CB533" i="1"/>
  <c r="CC533" i="1"/>
  <c r="CD533" i="1"/>
  <c r="CE533" i="1"/>
  <c r="CF533" i="1"/>
  <c r="CG533" i="1"/>
  <c r="CH533" i="1"/>
  <c r="CI533" i="1"/>
  <c r="CJ533" i="1"/>
  <c r="CK533" i="1"/>
  <c r="CL533" i="1"/>
  <c r="CM533" i="1"/>
  <c r="CN533" i="1"/>
  <c r="CO533" i="1"/>
  <c r="CP533" i="1"/>
  <c r="CQ533" i="1"/>
  <c r="CR533" i="1"/>
  <c r="CS533" i="1"/>
  <c r="CT533" i="1"/>
  <c r="CU533" i="1"/>
  <c r="CV533" i="1"/>
  <c r="CW533" i="1"/>
  <c r="CX533" i="1"/>
  <c r="CY533" i="1"/>
  <c r="CZ533" i="1"/>
  <c r="DA533" i="1"/>
  <c r="AE534" i="1"/>
  <c r="AF534" i="1"/>
  <c r="BF534" i="1" s="1"/>
  <c r="AG534" i="1"/>
  <c r="BS534" i="1" s="1"/>
  <c r="AH534" i="1"/>
  <c r="BH534" i="1" s="1"/>
  <c r="AI534" i="1"/>
  <c r="BU534" i="1" s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G534" i="1"/>
  <c r="BI534" i="1"/>
  <c r="BJ534" i="1"/>
  <c r="BK534" i="1"/>
  <c r="BL534" i="1"/>
  <c r="BM534" i="1"/>
  <c r="BN534" i="1"/>
  <c r="BO534" i="1"/>
  <c r="BP534" i="1"/>
  <c r="BQ534" i="1"/>
  <c r="BV534" i="1"/>
  <c r="BW534" i="1"/>
  <c r="BX534" i="1"/>
  <c r="BY534" i="1"/>
  <c r="BZ534" i="1"/>
  <c r="CA534" i="1"/>
  <c r="CB534" i="1"/>
  <c r="CC534" i="1"/>
  <c r="CD534" i="1"/>
  <c r="CE534" i="1"/>
  <c r="CF534" i="1"/>
  <c r="CG534" i="1"/>
  <c r="CH534" i="1"/>
  <c r="CI534" i="1"/>
  <c r="CJ534" i="1"/>
  <c r="CK534" i="1"/>
  <c r="CL534" i="1"/>
  <c r="CM534" i="1"/>
  <c r="CN534" i="1"/>
  <c r="CO534" i="1"/>
  <c r="CP534" i="1"/>
  <c r="CQ534" i="1"/>
  <c r="CR534" i="1"/>
  <c r="CS534" i="1"/>
  <c r="CT534" i="1"/>
  <c r="CU534" i="1"/>
  <c r="CV534" i="1"/>
  <c r="CW534" i="1"/>
  <c r="CX534" i="1"/>
  <c r="CY534" i="1"/>
  <c r="CZ534" i="1"/>
  <c r="DA534" i="1"/>
  <c r="AE535" i="1"/>
  <c r="AF535" i="1"/>
  <c r="CP535" i="1" s="1"/>
  <c r="AG535" i="1"/>
  <c r="AY535" i="1" s="1"/>
  <c r="AH535" i="1"/>
  <c r="CR535" i="1" s="1"/>
  <c r="AI535" i="1"/>
  <c r="BA535" i="1" s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Z535" i="1"/>
  <c r="BB535" i="1"/>
  <c r="BC535" i="1"/>
  <c r="BD535" i="1"/>
  <c r="BE535" i="1"/>
  <c r="BF535" i="1"/>
  <c r="BG535" i="1"/>
  <c r="BH535" i="1"/>
  <c r="BI535" i="1"/>
  <c r="BJ535" i="1"/>
  <c r="BK535" i="1"/>
  <c r="BL535" i="1"/>
  <c r="BM535" i="1"/>
  <c r="BN535" i="1"/>
  <c r="BO535" i="1"/>
  <c r="BP535" i="1"/>
  <c r="BQ535" i="1"/>
  <c r="BR535" i="1"/>
  <c r="BS535" i="1"/>
  <c r="BT535" i="1"/>
  <c r="BU535" i="1"/>
  <c r="BV535" i="1"/>
  <c r="BW535" i="1"/>
  <c r="BX535" i="1"/>
  <c r="BY535" i="1"/>
  <c r="BZ535" i="1"/>
  <c r="CA535" i="1"/>
  <c r="CB535" i="1"/>
  <c r="CC535" i="1"/>
  <c r="CD535" i="1"/>
  <c r="CE535" i="1"/>
  <c r="CF535" i="1"/>
  <c r="CG535" i="1"/>
  <c r="CH535" i="1"/>
  <c r="CI535" i="1"/>
  <c r="CJ535" i="1"/>
  <c r="CK535" i="1"/>
  <c r="CL535" i="1"/>
  <c r="CM535" i="1"/>
  <c r="CN535" i="1"/>
  <c r="CO535" i="1"/>
  <c r="CT535" i="1"/>
  <c r="CU535" i="1"/>
  <c r="CV535" i="1"/>
  <c r="CW535" i="1"/>
  <c r="CX535" i="1"/>
  <c r="CY535" i="1"/>
  <c r="CZ535" i="1"/>
  <c r="DA535" i="1"/>
  <c r="AE536" i="1"/>
  <c r="AF536" i="1"/>
  <c r="BR536" i="1" s="1"/>
  <c r="AG536" i="1"/>
  <c r="AY536" i="1" s="1"/>
  <c r="AH536" i="1"/>
  <c r="AZ536" i="1" s="1"/>
  <c r="AI536" i="1"/>
  <c r="BU536" i="1" s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BA536" i="1"/>
  <c r="BB536" i="1"/>
  <c r="BC536" i="1"/>
  <c r="BD536" i="1"/>
  <c r="BE536" i="1"/>
  <c r="BF536" i="1"/>
  <c r="BG536" i="1"/>
  <c r="BH536" i="1"/>
  <c r="BI536" i="1"/>
  <c r="BJ536" i="1"/>
  <c r="BK536" i="1"/>
  <c r="BL536" i="1"/>
  <c r="BM536" i="1"/>
  <c r="BN536" i="1"/>
  <c r="BO536" i="1"/>
  <c r="BP536" i="1"/>
  <c r="BQ536" i="1"/>
  <c r="BS536" i="1"/>
  <c r="BV536" i="1"/>
  <c r="BW536" i="1"/>
  <c r="BX536" i="1"/>
  <c r="BY536" i="1"/>
  <c r="BZ536" i="1"/>
  <c r="CA536" i="1"/>
  <c r="CB536" i="1"/>
  <c r="CC536" i="1"/>
  <c r="CD536" i="1"/>
  <c r="CE536" i="1"/>
  <c r="CF536" i="1"/>
  <c r="CG536" i="1"/>
  <c r="CH536" i="1"/>
  <c r="CI536" i="1"/>
  <c r="CJ536" i="1"/>
  <c r="CK536" i="1"/>
  <c r="CL536" i="1"/>
  <c r="CM536" i="1"/>
  <c r="CN536" i="1"/>
  <c r="CO536" i="1"/>
  <c r="CP536" i="1"/>
  <c r="CQ536" i="1"/>
  <c r="CR536" i="1"/>
  <c r="CS536" i="1"/>
  <c r="CT536" i="1"/>
  <c r="CU536" i="1"/>
  <c r="CV536" i="1"/>
  <c r="CW536" i="1"/>
  <c r="CX536" i="1"/>
  <c r="CY536" i="1"/>
  <c r="CZ536" i="1"/>
  <c r="DA536" i="1"/>
  <c r="AE537" i="1"/>
  <c r="AF537" i="1"/>
  <c r="AL537" i="1" s="1"/>
  <c r="AG537" i="1"/>
  <c r="AM537" i="1" s="1"/>
  <c r="AH537" i="1"/>
  <c r="BD537" i="1" s="1"/>
  <c r="AI537" i="1"/>
  <c r="BE537" i="1" s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BF537" i="1"/>
  <c r="BG537" i="1"/>
  <c r="BH537" i="1"/>
  <c r="BI537" i="1"/>
  <c r="BJ537" i="1"/>
  <c r="BK537" i="1"/>
  <c r="BL537" i="1"/>
  <c r="BM537" i="1"/>
  <c r="BN537" i="1"/>
  <c r="BO537" i="1"/>
  <c r="BP537" i="1"/>
  <c r="BQ537" i="1"/>
  <c r="BR537" i="1"/>
  <c r="BS537" i="1"/>
  <c r="BT537" i="1"/>
  <c r="BU537" i="1"/>
  <c r="BV537" i="1"/>
  <c r="BW537" i="1"/>
  <c r="BX537" i="1"/>
  <c r="BY537" i="1"/>
  <c r="BZ537" i="1"/>
  <c r="CA537" i="1"/>
  <c r="CB537" i="1"/>
  <c r="CC537" i="1"/>
  <c r="CD537" i="1"/>
  <c r="CE537" i="1"/>
  <c r="CF537" i="1"/>
  <c r="CG537" i="1"/>
  <c r="CH537" i="1"/>
  <c r="CI537" i="1"/>
  <c r="CJ537" i="1"/>
  <c r="CK537" i="1"/>
  <c r="CL537" i="1"/>
  <c r="CM537" i="1"/>
  <c r="CN537" i="1"/>
  <c r="CO537" i="1"/>
  <c r="CP537" i="1"/>
  <c r="CQ537" i="1"/>
  <c r="CR537" i="1"/>
  <c r="CS537" i="1"/>
  <c r="CT537" i="1"/>
  <c r="CU537" i="1"/>
  <c r="CV537" i="1"/>
  <c r="CW537" i="1"/>
  <c r="CX537" i="1"/>
  <c r="CY537" i="1"/>
  <c r="CZ537" i="1"/>
  <c r="DA537" i="1"/>
  <c r="AE538" i="1"/>
  <c r="AF538" i="1"/>
  <c r="AP538" i="1" s="1"/>
  <c r="AG538" i="1"/>
  <c r="AQ538" i="1" s="1"/>
  <c r="AH538" i="1"/>
  <c r="AR538" i="1" s="1"/>
  <c r="AI538" i="1"/>
  <c r="CK538" i="1" s="1"/>
  <c r="AL538" i="1"/>
  <c r="AM538" i="1"/>
  <c r="AN538" i="1"/>
  <c r="AO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BI538" i="1"/>
  <c r="BJ538" i="1"/>
  <c r="BK538" i="1"/>
  <c r="BL538" i="1"/>
  <c r="BM538" i="1"/>
  <c r="BN538" i="1"/>
  <c r="BO538" i="1"/>
  <c r="BP538" i="1"/>
  <c r="BQ538" i="1"/>
  <c r="BR538" i="1"/>
  <c r="BS538" i="1"/>
  <c r="BT538" i="1"/>
  <c r="BU538" i="1"/>
  <c r="BV538" i="1"/>
  <c r="BW538" i="1"/>
  <c r="BX538" i="1"/>
  <c r="BY538" i="1"/>
  <c r="BZ538" i="1"/>
  <c r="CA538" i="1"/>
  <c r="CB538" i="1"/>
  <c r="CC538" i="1"/>
  <c r="CD538" i="1"/>
  <c r="CE538" i="1"/>
  <c r="CF538" i="1"/>
  <c r="CG538" i="1"/>
  <c r="CI538" i="1"/>
  <c r="CJ538" i="1"/>
  <c r="CL538" i="1"/>
  <c r="CM538" i="1"/>
  <c r="CN538" i="1"/>
  <c r="CO538" i="1"/>
  <c r="CP538" i="1"/>
  <c r="CQ538" i="1"/>
  <c r="CR538" i="1"/>
  <c r="CS538" i="1"/>
  <c r="CT538" i="1"/>
  <c r="CU538" i="1"/>
  <c r="CV538" i="1"/>
  <c r="CW538" i="1"/>
  <c r="CX538" i="1"/>
  <c r="CY538" i="1"/>
  <c r="CZ538" i="1"/>
  <c r="DA538" i="1"/>
  <c r="AE539" i="1"/>
  <c r="AF539" i="1"/>
  <c r="AG539" i="1"/>
  <c r="BO539" i="1" s="1"/>
  <c r="AH539" i="1"/>
  <c r="CR539" i="1" s="1"/>
  <c r="AI539" i="1"/>
  <c r="BQ539" i="1" s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BD539" i="1"/>
  <c r="BE539" i="1"/>
  <c r="BF539" i="1"/>
  <c r="BG539" i="1"/>
  <c r="BH539" i="1"/>
  <c r="BI539" i="1"/>
  <c r="BJ539" i="1"/>
  <c r="BK539" i="1"/>
  <c r="BL539" i="1"/>
  <c r="BM539" i="1"/>
  <c r="BN539" i="1"/>
  <c r="BR539" i="1"/>
  <c r="BS539" i="1"/>
  <c r="BT539" i="1"/>
  <c r="BU539" i="1"/>
  <c r="BV539" i="1"/>
  <c r="BW539" i="1"/>
  <c r="BX539" i="1"/>
  <c r="BY539" i="1"/>
  <c r="BZ539" i="1"/>
  <c r="CA539" i="1"/>
  <c r="CB539" i="1"/>
  <c r="CC539" i="1"/>
  <c r="CD539" i="1"/>
  <c r="CE539" i="1"/>
  <c r="CF539" i="1"/>
  <c r="CG539" i="1"/>
  <c r="CH539" i="1"/>
  <c r="CI539" i="1"/>
  <c r="CJ539" i="1"/>
  <c r="CK539" i="1"/>
  <c r="CL539" i="1"/>
  <c r="CM539" i="1"/>
  <c r="CN539" i="1"/>
  <c r="CO539" i="1"/>
  <c r="CP539" i="1"/>
  <c r="CQ539" i="1"/>
  <c r="CS539" i="1"/>
  <c r="CT539" i="1"/>
  <c r="CU539" i="1"/>
  <c r="CV539" i="1"/>
  <c r="CW539" i="1"/>
  <c r="CX539" i="1"/>
  <c r="CY539" i="1"/>
  <c r="CZ539" i="1"/>
  <c r="DA539" i="1"/>
  <c r="AE540" i="1"/>
  <c r="AF540" i="1"/>
  <c r="CL540" i="1" s="1"/>
  <c r="AG540" i="1"/>
  <c r="BG540" i="1" s="1"/>
  <c r="AH540" i="1"/>
  <c r="CN540" i="1" s="1"/>
  <c r="AI540" i="1"/>
  <c r="BI540" i="1" s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H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W540" i="1"/>
  <c r="BX540" i="1"/>
  <c r="BY540" i="1"/>
  <c r="BZ540" i="1"/>
  <c r="CA540" i="1"/>
  <c r="CB540" i="1"/>
  <c r="CC540" i="1"/>
  <c r="CD540" i="1"/>
  <c r="CE540" i="1"/>
  <c r="CF540" i="1"/>
  <c r="CG540" i="1"/>
  <c r="CH540" i="1"/>
  <c r="CI540" i="1"/>
  <c r="CJ540" i="1"/>
  <c r="CK540" i="1"/>
  <c r="CP540" i="1"/>
  <c r="CQ540" i="1"/>
  <c r="CR540" i="1"/>
  <c r="CS540" i="1"/>
  <c r="CT540" i="1"/>
  <c r="CU540" i="1"/>
  <c r="CV540" i="1"/>
  <c r="CW540" i="1"/>
  <c r="CX540" i="1"/>
  <c r="CY540" i="1"/>
  <c r="CZ540" i="1"/>
  <c r="DA540" i="1"/>
  <c r="AE541" i="1"/>
  <c r="AF541" i="1"/>
  <c r="AG541" i="1"/>
  <c r="BS541" i="1" s="1"/>
  <c r="AH541" i="1"/>
  <c r="BT541" i="1" s="1"/>
  <c r="AI541" i="1"/>
  <c r="AS541" i="1" s="1"/>
  <c r="AL541" i="1"/>
  <c r="AM541" i="1"/>
  <c r="AN541" i="1"/>
  <c r="AO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BH541" i="1"/>
  <c r="BI541" i="1"/>
  <c r="BJ541" i="1"/>
  <c r="BK541" i="1"/>
  <c r="BL541" i="1"/>
  <c r="BM541" i="1"/>
  <c r="BN541" i="1"/>
  <c r="BO541" i="1"/>
  <c r="BP541" i="1"/>
  <c r="BQ541" i="1"/>
  <c r="BR541" i="1"/>
  <c r="BU541" i="1"/>
  <c r="BV541" i="1"/>
  <c r="BW541" i="1"/>
  <c r="BX541" i="1"/>
  <c r="BY541" i="1"/>
  <c r="BZ541" i="1"/>
  <c r="CA541" i="1"/>
  <c r="CB541" i="1"/>
  <c r="CC541" i="1"/>
  <c r="CD541" i="1"/>
  <c r="CE541" i="1"/>
  <c r="CF541" i="1"/>
  <c r="CG541" i="1"/>
  <c r="CH541" i="1"/>
  <c r="CI541" i="1"/>
  <c r="CJ541" i="1"/>
  <c r="CK541" i="1"/>
  <c r="CL541" i="1"/>
  <c r="CM541" i="1"/>
  <c r="CN541" i="1"/>
  <c r="CO541" i="1"/>
  <c r="CP541" i="1"/>
  <c r="CQ541" i="1"/>
  <c r="CR541" i="1"/>
  <c r="CS541" i="1"/>
  <c r="CT541" i="1"/>
  <c r="CU541" i="1"/>
  <c r="CV541" i="1"/>
  <c r="CW541" i="1"/>
  <c r="CX541" i="1"/>
  <c r="CY541" i="1"/>
  <c r="CZ541" i="1"/>
  <c r="DA541" i="1"/>
  <c r="AE542" i="1"/>
  <c r="AF542" i="1"/>
  <c r="AL542" i="1" s="1"/>
  <c r="AG542" i="1"/>
  <c r="AM542" i="1" s="1"/>
  <c r="AH542" i="1"/>
  <c r="CJ542" i="1" s="1"/>
  <c r="AI542" i="1"/>
  <c r="CK542" i="1" s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BH542" i="1"/>
  <c r="BI542" i="1"/>
  <c r="BJ542" i="1"/>
  <c r="BK542" i="1"/>
  <c r="BL542" i="1"/>
  <c r="BM542" i="1"/>
  <c r="BN542" i="1"/>
  <c r="BO542" i="1"/>
  <c r="BP542" i="1"/>
  <c r="BQ542" i="1"/>
  <c r="BR542" i="1"/>
  <c r="BS542" i="1"/>
  <c r="BT542" i="1"/>
  <c r="BU542" i="1"/>
  <c r="BV542" i="1"/>
  <c r="BW542" i="1"/>
  <c r="BX542" i="1"/>
  <c r="BY542" i="1"/>
  <c r="BZ542" i="1"/>
  <c r="CA542" i="1"/>
  <c r="CB542" i="1"/>
  <c r="CC542" i="1"/>
  <c r="CD542" i="1"/>
  <c r="CE542" i="1"/>
  <c r="CF542" i="1"/>
  <c r="CG542" i="1"/>
  <c r="CH542" i="1"/>
  <c r="CI542" i="1"/>
  <c r="CL542" i="1"/>
  <c r="CM542" i="1"/>
  <c r="CN542" i="1"/>
  <c r="CO542" i="1"/>
  <c r="CP542" i="1"/>
  <c r="CQ542" i="1"/>
  <c r="CR542" i="1"/>
  <c r="CS542" i="1"/>
  <c r="CT542" i="1"/>
  <c r="CU542" i="1"/>
  <c r="CV542" i="1"/>
  <c r="CW542" i="1"/>
  <c r="CX542" i="1"/>
  <c r="CY542" i="1"/>
  <c r="CZ542" i="1"/>
  <c r="DA542" i="1"/>
  <c r="AE543" i="1"/>
  <c r="AF543" i="1"/>
  <c r="AT543" i="1" s="1"/>
  <c r="AG543" i="1"/>
  <c r="CU543" i="1" s="1"/>
  <c r="AH543" i="1"/>
  <c r="CV543" i="1" s="1"/>
  <c r="AI543" i="1"/>
  <c r="CW543" i="1" s="1"/>
  <c r="AL543" i="1"/>
  <c r="AM543" i="1"/>
  <c r="AN543" i="1"/>
  <c r="AO543" i="1"/>
  <c r="AP543" i="1"/>
  <c r="AQ543" i="1"/>
  <c r="AR543" i="1"/>
  <c r="AS543" i="1"/>
  <c r="AX543" i="1"/>
  <c r="AY543" i="1"/>
  <c r="AZ543" i="1"/>
  <c r="BA543" i="1"/>
  <c r="BB543" i="1"/>
  <c r="BC543" i="1"/>
  <c r="BD543" i="1"/>
  <c r="BE543" i="1"/>
  <c r="BF543" i="1"/>
  <c r="BG543" i="1"/>
  <c r="BH543" i="1"/>
  <c r="BI543" i="1"/>
  <c r="BJ543" i="1"/>
  <c r="BK543" i="1"/>
  <c r="BL543" i="1"/>
  <c r="BM543" i="1"/>
  <c r="BN543" i="1"/>
  <c r="BO543" i="1"/>
  <c r="BP543" i="1"/>
  <c r="BQ543" i="1"/>
  <c r="BR543" i="1"/>
  <c r="BS543" i="1"/>
  <c r="BT543" i="1"/>
  <c r="BU543" i="1"/>
  <c r="BV543" i="1"/>
  <c r="BW543" i="1"/>
  <c r="BX543" i="1"/>
  <c r="BY543" i="1"/>
  <c r="BZ543" i="1"/>
  <c r="CA543" i="1"/>
  <c r="CB543" i="1"/>
  <c r="CC543" i="1"/>
  <c r="CD543" i="1"/>
  <c r="CE543" i="1"/>
  <c r="CF543" i="1"/>
  <c r="CG543" i="1"/>
  <c r="CH543" i="1"/>
  <c r="CI543" i="1"/>
  <c r="CJ543" i="1"/>
  <c r="CK543" i="1"/>
  <c r="CL543" i="1"/>
  <c r="CM543" i="1"/>
  <c r="CN543" i="1"/>
  <c r="CO543" i="1"/>
  <c r="CP543" i="1"/>
  <c r="CQ543" i="1"/>
  <c r="CR543" i="1"/>
  <c r="CS543" i="1"/>
  <c r="CT543" i="1"/>
  <c r="CX543" i="1"/>
  <c r="CY543" i="1"/>
  <c r="CZ543" i="1"/>
  <c r="DA543" i="1"/>
  <c r="AE544" i="1"/>
  <c r="AF544" i="1"/>
  <c r="AP544" i="1" s="1"/>
  <c r="AG544" i="1"/>
  <c r="BS544" i="1" s="1"/>
  <c r="AH544" i="1"/>
  <c r="BT544" i="1" s="1"/>
  <c r="AI544" i="1"/>
  <c r="AS544" i="1" s="1"/>
  <c r="AL544" i="1"/>
  <c r="AM544" i="1"/>
  <c r="AN544" i="1"/>
  <c r="AO544" i="1"/>
  <c r="AQ544" i="1"/>
  <c r="AR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BH544" i="1"/>
  <c r="BI544" i="1"/>
  <c r="BJ544" i="1"/>
  <c r="BK544" i="1"/>
  <c r="BL544" i="1"/>
  <c r="BM544" i="1"/>
  <c r="BN544" i="1"/>
  <c r="BO544" i="1"/>
  <c r="BP544" i="1"/>
  <c r="BQ544" i="1"/>
  <c r="BV544" i="1"/>
  <c r="BW544" i="1"/>
  <c r="BX544" i="1"/>
  <c r="BY544" i="1"/>
  <c r="BZ544" i="1"/>
  <c r="CA544" i="1"/>
  <c r="CB544" i="1"/>
  <c r="CC544" i="1"/>
  <c r="CD544" i="1"/>
  <c r="CE544" i="1"/>
  <c r="CF544" i="1"/>
  <c r="CG544" i="1"/>
  <c r="CH544" i="1"/>
  <c r="CI544" i="1"/>
  <c r="CJ544" i="1"/>
  <c r="CK544" i="1"/>
  <c r="CL544" i="1"/>
  <c r="CM544" i="1"/>
  <c r="CN544" i="1"/>
  <c r="CO544" i="1"/>
  <c r="CP544" i="1"/>
  <c r="CQ544" i="1"/>
  <c r="CR544" i="1"/>
  <c r="CS544" i="1"/>
  <c r="CT544" i="1"/>
  <c r="CU544" i="1"/>
  <c r="CV544" i="1"/>
  <c r="CW544" i="1"/>
  <c r="CX544" i="1"/>
  <c r="CY544" i="1"/>
  <c r="CZ544" i="1"/>
  <c r="DA544" i="1"/>
  <c r="AE545" i="1"/>
  <c r="AF545" i="1"/>
  <c r="CD545" i="1" s="1"/>
  <c r="AG545" i="1"/>
  <c r="CE545" i="1" s="1"/>
  <c r="AH545" i="1"/>
  <c r="CF545" i="1" s="1"/>
  <c r="AI545" i="1"/>
  <c r="CS545" i="1" s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BD545" i="1"/>
  <c r="BE545" i="1"/>
  <c r="BF545" i="1"/>
  <c r="BG545" i="1"/>
  <c r="BH545" i="1"/>
  <c r="BI545" i="1"/>
  <c r="BJ545" i="1"/>
  <c r="BK545" i="1"/>
  <c r="BL545" i="1"/>
  <c r="BM545" i="1"/>
  <c r="BN545" i="1"/>
  <c r="BO545" i="1"/>
  <c r="BP545" i="1"/>
  <c r="BQ545" i="1"/>
  <c r="BR545" i="1"/>
  <c r="BS545" i="1"/>
  <c r="BT545" i="1"/>
  <c r="BU545" i="1"/>
  <c r="BV545" i="1"/>
  <c r="BW545" i="1"/>
  <c r="BX545" i="1"/>
  <c r="BY545" i="1"/>
  <c r="BZ545" i="1"/>
  <c r="CA545" i="1"/>
  <c r="CB545" i="1"/>
  <c r="CC545" i="1"/>
  <c r="CH545" i="1"/>
  <c r="CI545" i="1"/>
  <c r="CJ545" i="1"/>
  <c r="CK545" i="1"/>
  <c r="CL545" i="1"/>
  <c r="CM545" i="1"/>
  <c r="CN545" i="1"/>
  <c r="CO545" i="1"/>
  <c r="CQ545" i="1"/>
  <c r="CR545" i="1"/>
  <c r="CT545" i="1"/>
  <c r="CU545" i="1"/>
  <c r="CV545" i="1"/>
  <c r="CW545" i="1"/>
  <c r="CX545" i="1"/>
  <c r="CY545" i="1"/>
  <c r="CZ545" i="1"/>
  <c r="DA545" i="1"/>
  <c r="AE546" i="1"/>
  <c r="AF546" i="1"/>
  <c r="AP546" i="1" s="1"/>
  <c r="AG546" i="1"/>
  <c r="AH546" i="1"/>
  <c r="CJ546" i="1" s="1"/>
  <c r="AI546" i="1"/>
  <c r="AS546" i="1" s="1"/>
  <c r="AL546" i="1"/>
  <c r="AM546" i="1"/>
  <c r="AN546" i="1"/>
  <c r="AO546" i="1"/>
  <c r="AQ546" i="1"/>
  <c r="AR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BH546" i="1"/>
  <c r="BI546" i="1"/>
  <c r="BJ546" i="1"/>
  <c r="BK546" i="1"/>
  <c r="BL546" i="1"/>
  <c r="BM546" i="1"/>
  <c r="BN546" i="1"/>
  <c r="BO546" i="1"/>
  <c r="BP546" i="1"/>
  <c r="BQ546" i="1"/>
  <c r="BR546" i="1"/>
  <c r="BS546" i="1"/>
  <c r="BT546" i="1"/>
  <c r="BU546" i="1"/>
  <c r="BV546" i="1"/>
  <c r="BW546" i="1"/>
  <c r="BX546" i="1"/>
  <c r="BY546" i="1"/>
  <c r="BZ546" i="1"/>
  <c r="CA546" i="1"/>
  <c r="CB546" i="1"/>
  <c r="CC546" i="1"/>
  <c r="CD546" i="1"/>
  <c r="CE546" i="1"/>
  <c r="CF546" i="1"/>
  <c r="CG546" i="1"/>
  <c r="CL546" i="1"/>
  <c r="CM546" i="1"/>
  <c r="CN546" i="1"/>
  <c r="CO546" i="1"/>
  <c r="CP546" i="1"/>
  <c r="CQ546" i="1"/>
  <c r="CR546" i="1"/>
  <c r="CS546" i="1"/>
  <c r="CT546" i="1"/>
  <c r="CU546" i="1"/>
  <c r="CV546" i="1"/>
  <c r="CW546" i="1"/>
  <c r="CX546" i="1"/>
  <c r="CY546" i="1"/>
  <c r="CZ546" i="1"/>
  <c r="DA546" i="1"/>
  <c r="AE547" i="1"/>
  <c r="AF547" i="1"/>
  <c r="BJ547" i="1" s="1"/>
  <c r="AG547" i="1"/>
  <c r="CQ547" i="1" s="1"/>
  <c r="AH547" i="1"/>
  <c r="BL547" i="1" s="1"/>
  <c r="AI547" i="1"/>
  <c r="BM547" i="1" s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BD547" i="1"/>
  <c r="BE547" i="1"/>
  <c r="BF547" i="1"/>
  <c r="BG547" i="1"/>
  <c r="BH547" i="1"/>
  <c r="BI547" i="1"/>
  <c r="BK547" i="1"/>
  <c r="BN547" i="1"/>
  <c r="BO547" i="1"/>
  <c r="BP547" i="1"/>
  <c r="BQ547" i="1"/>
  <c r="BR547" i="1"/>
  <c r="BS547" i="1"/>
  <c r="BT547" i="1"/>
  <c r="BU547" i="1"/>
  <c r="BV547" i="1"/>
  <c r="BW547" i="1"/>
  <c r="BX547" i="1"/>
  <c r="BY547" i="1"/>
  <c r="BZ547" i="1"/>
  <c r="CA547" i="1"/>
  <c r="CB547" i="1"/>
  <c r="CC547" i="1"/>
  <c r="CD547" i="1"/>
  <c r="CE547" i="1"/>
  <c r="CF547" i="1"/>
  <c r="CG547" i="1"/>
  <c r="CH547" i="1"/>
  <c r="CI547" i="1"/>
  <c r="CJ547" i="1"/>
  <c r="CK547" i="1"/>
  <c r="CL547" i="1"/>
  <c r="CM547" i="1"/>
  <c r="CN547" i="1"/>
  <c r="CO547" i="1"/>
  <c r="CT547" i="1"/>
  <c r="CU547" i="1"/>
  <c r="CV547" i="1"/>
  <c r="CW547" i="1"/>
  <c r="CX547" i="1"/>
  <c r="CY547" i="1"/>
  <c r="CZ547" i="1"/>
  <c r="DA547" i="1"/>
  <c r="AE548" i="1"/>
  <c r="AF548" i="1"/>
  <c r="CT548" i="1" s="1"/>
  <c r="AG548" i="1"/>
  <c r="CU548" i="1" s="1"/>
  <c r="AH548" i="1"/>
  <c r="CV548" i="1" s="1"/>
  <c r="AI548" i="1"/>
  <c r="CK548" i="1" s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BI548" i="1"/>
  <c r="BJ548" i="1"/>
  <c r="BK548" i="1"/>
  <c r="BL548" i="1"/>
  <c r="BM548" i="1"/>
  <c r="BN548" i="1"/>
  <c r="BO548" i="1"/>
  <c r="BP548" i="1"/>
  <c r="BQ548" i="1"/>
  <c r="BR548" i="1"/>
  <c r="BS548" i="1"/>
  <c r="BT548" i="1"/>
  <c r="BU548" i="1"/>
  <c r="BV548" i="1"/>
  <c r="BW548" i="1"/>
  <c r="BX548" i="1"/>
  <c r="BY548" i="1"/>
  <c r="BZ548" i="1"/>
  <c r="CA548" i="1"/>
  <c r="CB548" i="1"/>
  <c r="CC548" i="1"/>
  <c r="CD548" i="1"/>
  <c r="CE548" i="1"/>
  <c r="CF548" i="1"/>
  <c r="CG548" i="1"/>
  <c r="CH548" i="1"/>
  <c r="CI548" i="1"/>
  <c r="CJ548" i="1"/>
  <c r="CL548" i="1"/>
  <c r="CM548" i="1"/>
  <c r="CN548" i="1"/>
  <c r="CO548" i="1"/>
  <c r="CP548" i="1"/>
  <c r="CQ548" i="1"/>
  <c r="CR548" i="1"/>
  <c r="CS548" i="1"/>
  <c r="CX548" i="1"/>
  <c r="CY548" i="1"/>
  <c r="CZ548" i="1"/>
  <c r="DA548" i="1"/>
  <c r="AE549" i="1"/>
  <c r="AF549" i="1"/>
  <c r="AG549" i="1"/>
  <c r="CY549" i="1" s="1"/>
  <c r="AH549" i="1"/>
  <c r="CZ549" i="1" s="1"/>
  <c r="AI549" i="1"/>
  <c r="DA549" i="1" s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BD549" i="1"/>
  <c r="BE549" i="1"/>
  <c r="BF549" i="1"/>
  <c r="BG549" i="1"/>
  <c r="BH549" i="1"/>
  <c r="BI549" i="1"/>
  <c r="BJ549" i="1"/>
  <c r="BK549" i="1"/>
  <c r="BL549" i="1"/>
  <c r="BM549" i="1"/>
  <c r="BN549" i="1"/>
  <c r="BO549" i="1"/>
  <c r="BP549" i="1"/>
  <c r="BQ549" i="1"/>
  <c r="BR549" i="1"/>
  <c r="BS549" i="1"/>
  <c r="BT549" i="1"/>
  <c r="BU549" i="1"/>
  <c r="BV549" i="1"/>
  <c r="BW549" i="1"/>
  <c r="BX549" i="1"/>
  <c r="BY549" i="1"/>
  <c r="BZ549" i="1"/>
  <c r="CA549" i="1"/>
  <c r="CB549" i="1"/>
  <c r="CC549" i="1"/>
  <c r="CD549" i="1"/>
  <c r="CE549" i="1"/>
  <c r="CF549" i="1"/>
  <c r="CG549" i="1"/>
  <c r="CH549" i="1"/>
  <c r="CI549" i="1"/>
  <c r="CJ549" i="1"/>
  <c r="CK549" i="1"/>
  <c r="CL549" i="1"/>
  <c r="CM549" i="1"/>
  <c r="CN549" i="1"/>
  <c r="CO549" i="1"/>
  <c r="CP549" i="1"/>
  <c r="CQ549" i="1"/>
  <c r="CR549" i="1"/>
  <c r="CS549" i="1"/>
  <c r="CT549" i="1"/>
  <c r="CU549" i="1"/>
  <c r="CV549" i="1"/>
  <c r="CW549" i="1"/>
  <c r="AE550" i="1"/>
  <c r="AF550" i="1"/>
  <c r="CD550" i="1" s="1"/>
  <c r="AG550" i="1"/>
  <c r="AQ550" i="1" s="1"/>
  <c r="AH550" i="1"/>
  <c r="AR550" i="1" s="1"/>
  <c r="AI550" i="1"/>
  <c r="CG550" i="1" s="1"/>
  <c r="AL550" i="1"/>
  <c r="AM550" i="1"/>
  <c r="AN550" i="1"/>
  <c r="AO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BH550" i="1"/>
  <c r="BI550" i="1"/>
  <c r="BJ550" i="1"/>
  <c r="BK550" i="1"/>
  <c r="BL550" i="1"/>
  <c r="BM550" i="1"/>
  <c r="BN550" i="1"/>
  <c r="BO550" i="1"/>
  <c r="BP550" i="1"/>
  <c r="BQ550" i="1"/>
  <c r="BR550" i="1"/>
  <c r="BS550" i="1"/>
  <c r="BT550" i="1"/>
  <c r="BU550" i="1"/>
  <c r="BV550" i="1"/>
  <c r="BW550" i="1"/>
  <c r="BX550" i="1"/>
  <c r="BY550" i="1"/>
  <c r="BZ550" i="1"/>
  <c r="CA550" i="1"/>
  <c r="CB550" i="1"/>
  <c r="CC550" i="1"/>
  <c r="CE550" i="1"/>
  <c r="CF550" i="1"/>
  <c r="CH550" i="1"/>
  <c r="CI550" i="1"/>
  <c r="CJ550" i="1"/>
  <c r="CK550" i="1"/>
  <c r="CL550" i="1"/>
  <c r="CM550" i="1"/>
  <c r="CN550" i="1"/>
  <c r="CO550" i="1"/>
  <c r="CP550" i="1"/>
  <c r="CQ550" i="1"/>
  <c r="CR550" i="1"/>
  <c r="CS550" i="1"/>
  <c r="CT550" i="1"/>
  <c r="CU550" i="1"/>
  <c r="CV550" i="1"/>
  <c r="CW550" i="1"/>
  <c r="CX550" i="1"/>
  <c r="CY550" i="1"/>
  <c r="CZ550" i="1"/>
  <c r="DA550" i="1"/>
  <c r="AE551" i="1"/>
  <c r="AF551" i="1"/>
  <c r="BN551" i="1" s="1"/>
  <c r="AG551" i="1"/>
  <c r="BO551" i="1" s="1"/>
  <c r="AH551" i="1"/>
  <c r="BP551" i="1" s="1"/>
  <c r="AI551" i="1"/>
  <c r="AO551" i="1" s="1"/>
  <c r="AM551" i="1"/>
  <c r="AN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BD551" i="1"/>
  <c r="BE551" i="1"/>
  <c r="BF551" i="1"/>
  <c r="BG551" i="1"/>
  <c r="BH551" i="1"/>
  <c r="BI551" i="1"/>
  <c r="BJ551" i="1"/>
  <c r="BK551" i="1"/>
  <c r="BL551" i="1"/>
  <c r="BM551" i="1"/>
  <c r="BR551" i="1"/>
  <c r="BS551" i="1"/>
  <c r="BT551" i="1"/>
  <c r="BU551" i="1"/>
  <c r="BV551" i="1"/>
  <c r="BW551" i="1"/>
  <c r="BX551" i="1"/>
  <c r="BY551" i="1"/>
  <c r="BZ551" i="1"/>
  <c r="CA551" i="1"/>
  <c r="CB551" i="1"/>
  <c r="CC551" i="1"/>
  <c r="CD551" i="1"/>
  <c r="CE551" i="1"/>
  <c r="CF551" i="1"/>
  <c r="CG551" i="1"/>
  <c r="CH551" i="1"/>
  <c r="CI551" i="1"/>
  <c r="CJ551" i="1"/>
  <c r="CK551" i="1"/>
  <c r="CL551" i="1"/>
  <c r="CM551" i="1"/>
  <c r="CN551" i="1"/>
  <c r="CO551" i="1"/>
  <c r="CP551" i="1"/>
  <c r="CQ551" i="1"/>
  <c r="CR551" i="1"/>
  <c r="CS551" i="1"/>
  <c r="CT551" i="1"/>
  <c r="CU551" i="1"/>
  <c r="CV551" i="1"/>
  <c r="CW551" i="1"/>
  <c r="CX551" i="1"/>
  <c r="CY551" i="1"/>
  <c r="CZ551" i="1"/>
  <c r="DA551" i="1"/>
  <c r="AE552" i="1"/>
  <c r="AF552" i="1"/>
  <c r="AP552" i="1" s="1"/>
  <c r="AG552" i="1"/>
  <c r="BS552" i="1" s="1"/>
  <c r="AH552" i="1"/>
  <c r="BT552" i="1" s="1"/>
  <c r="AI552" i="1"/>
  <c r="AS552" i="1" s="1"/>
  <c r="AL552" i="1"/>
  <c r="AM552" i="1"/>
  <c r="AN552" i="1"/>
  <c r="AO552" i="1"/>
  <c r="AQ552" i="1"/>
  <c r="AR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BI552" i="1"/>
  <c r="BJ552" i="1"/>
  <c r="BK552" i="1"/>
  <c r="BL552" i="1"/>
  <c r="BM552" i="1"/>
  <c r="BN552" i="1"/>
  <c r="BO552" i="1"/>
  <c r="BP552" i="1"/>
  <c r="BQ552" i="1"/>
  <c r="BV552" i="1"/>
  <c r="BW552" i="1"/>
  <c r="BX552" i="1"/>
  <c r="BY552" i="1"/>
  <c r="BZ552" i="1"/>
  <c r="CA552" i="1"/>
  <c r="CB552" i="1"/>
  <c r="CC552" i="1"/>
  <c r="CD552" i="1"/>
  <c r="CE552" i="1"/>
  <c r="CF552" i="1"/>
  <c r="CG552" i="1"/>
  <c r="CH552" i="1"/>
  <c r="CI552" i="1"/>
  <c r="CJ552" i="1"/>
  <c r="CK552" i="1"/>
  <c r="CL552" i="1"/>
  <c r="CM552" i="1"/>
  <c r="CN552" i="1"/>
  <c r="CO552" i="1"/>
  <c r="CP552" i="1"/>
  <c r="CQ552" i="1"/>
  <c r="CR552" i="1"/>
  <c r="CS552" i="1"/>
  <c r="CT552" i="1"/>
  <c r="CU552" i="1"/>
  <c r="CV552" i="1"/>
  <c r="CW552" i="1"/>
  <c r="CX552" i="1"/>
  <c r="CY552" i="1"/>
  <c r="CZ552" i="1"/>
  <c r="DA552" i="1"/>
  <c r="AE553" i="1"/>
  <c r="AF553" i="1"/>
  <c r="BV553" i="1" s="1"/>
  <c r="AG553" i="1"/>
  <c r="BW553" i="1" s="1"/>
  <c r="AH553" i="1"/>
  <c r="BX553" i="1" s="1"/>
  <c r="AI553" i="1"/>
  <c r="BM553" i="1" s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BD553" i="1"/>
  <c r="BE553" i="1"/>
  <c r="BF553" i="1"/>
  <c r="BG553" i="1"/>
  <c r="BH553" i="1"/>
  <c r="BI553" i="1"/>
  <c r="BK553" i="1"/>
  <c r="BL553" i="1"/>
  <c r="BN553" i="1"/>
  <c r="BO553" i="1"/>
  <c r="BP553" i="1"/>
  <c r="BQ553" i="1"/>
  <c r="BR553" i="1"/>
  <c r="BS553" i="1"/>
  <c r="BT553" i="1"/>
  <c r="BU553" i="1"/>
  <c r="BZ553" i="1"/>
  <c r="CA553" i="1"/>
  <c r="CB553" i="1"/>
  <c r="CC553" i="1"/>
  <c r="CD553" i="1"/>
  <c r="CE553" i="1"/>
  <c r="CF553" i="1"/>
  <c r="CG553" i="1"/>
  <c r="CH553" i="1"/>
  <c r="CI553" i="1"/>
  <c r="CJ553" i="1"/>
  <c r="CK553" i="1"/>
  <c r="CL553" i="1"/>
  <c r="CM553" i="1"/>
  <c r="CN553" i="1"/>
  <c r="CO553" i="1"/>
  <c r="CP553" i="1"/>
  <c r="CQ553" i="1"/>
  <c r="CR553" i="1"/>
  <c r="CS553" i="1"/>
  <c r="CT553" i="1"/>
  <c r="CU553" i="1"/>
  <c r="CV553" i="1"/>
  <c r="CW553" i="1"/>
  <c r="CX553" i="1"/>
  <c r="CY553" i="1"/>
  <c r="CZ553" i="1"/>
  <c r="DA553" i="1"/>
  <c r="AE554" i="1"/>
  <c r="AF554" i="1"/>
  <c r="BV554" i="1" s="1"/>
  <c r="AG554" i="1"/>
  <c r="CM554" i="1" s="1"/>
  <c r="AH554" i="1"/>
  <c r="CN554" i="1" s="1"/>
  <c r="AI554" i="1"/>
  <c r="BY554" i="1" s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BD554" i="1"/>
  <c r="BE554" i="1"/>
  <c r="BF554" i="1"/>
  <c r="BG554" i="1"/>
  <c r="BH554" i="1"/>
  <c r="BI554" i="1"/>
  <c r="BJ554" i="1"/>
  <c r="BK554" i="1"/>
  <c r="BL554" i="1"/>
  <c r="BM554" i="1"/>
  <c r="BN554" i="1"/>
  <c r="BO554" i="1"/>
  <c r="BP554" i="1"/>
  <c r="BQ554" i="1"/>
  <c r="BR554" i="1"/>
  <c r="BS554" i="1"/>
  <c r="BT554" i="1"/>
  <c r="BU554" i="1"/>
  <c r="BW554" i="1"/>
  <c r="BX554" i="1"/>
  <c r="BZ554" i="1"/>
  <c r="CA554" i="1"/>
  <c r="CB554" i="1"/>
  <c r="CC554" i="1"/>
  <c r="CD554" i="1"/>
  <c r="CE554" i="1"/>
  <c r="CF554" i="1"/>
  <c r="CG554" i="1"/>
  <c r="CH554" i="1"/>
  <c r="CI554" i="1"/>
  <c r="CJ554" i="1"/>
  <c r="CK554" i="1"/>
  <c r="CP554" i="1"/>
  <c r="CQ554" i="1"/>
  <c r="CR554" i="1"/>
  <c r="CS554" i="1"/>
  <c r="CT554" i="1"/>
  <c r="CU554" i="1"/>
  <c r="CV554" i="1"/>
  <c r="CW554" i="1"/>
  <c r="CX554" i="1"/>
  <c r="CY554" i="1"/>
  <c r="CZ554" i="1"/>
  <c r="DA554" i="1"/>
  <c r="AE555" i="1"/>
  <c r="AF555" i="1"/>
  <c r="AG555" i="1"/>
  <c r="CI555" i="1" s="1"/>
  <c r="AH555" i="1"/>
  <c r="CJ555" i="1" s="1"/>
  <c r="AI555" i="1"/>
  <c r="CK555" i="1" s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/>
  <c r="BU555" i="1"/>
  <c r="BV555" i="1"/>
  <c r="BW555" i="1"/>
  <c r="BX555" i="1"/>
  <c r="BY555" i="1"/>
  <c r="BZ555" i="1"/>
  <c r="CA555" i="1"/>
  <c r="CB555" i="1"/>
  <c r="CC555" i="1"/>
  <c r="CD555" i="1"/>
  <c r="CE555" i="1"/>
  <c r="CF555" i="1"/>
  <c r="CG555" i="1"/>
  <c r="CL555" i="1"/>
  <c r="CM555" i="1"/>
  <c r="CN555" i="1"/>
  <c r="CO555" i="1"/>
  <c r="CP555" i="1"/>
  <c r="CQ555" i="1"/>
  <c r="CR555" i="1"/>
  <c r="CS555" i="1"/>
  <c r="CT555" i="1"/>
  <c r="CU555" i="1"/>
  <c r="CV555" i="1"/>
  <c r="CW555" i="1"/>
  <c r="CX555" i="1"/>
  <c r="CY555" i="1"/>
  <c r="CZ555" i="1"/>
  <c r="DA555" i="1"/>
  <c r="AE556" i="1"/>
  <c r="AF556" i="1"/>
  <c r="CX556" i="1" s="1"/>
  <c r="AG556" i="1"/>
  <c r="AH556" i="1"/>
  <c r="CZ556" i="1" s="1"/>
  <c r="AI556" i="1"/>
  <c r="DA556" i="1" s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BH556" i="1"/>
  <c r="BI556" i="1"/>
  <c r="BJ556" i="1"/>
  <c r="BK556" i="1"/>
  <c r="BL556" i="1"/>
  <c r="BM556" i="1"/>
  <c r="BN556" i="1"/>
  <c r="BO556" i="1"/>
  <c r="BP556" i="1"/>
  <c r="BQ556" i="1"/>
  <c r="BR556" i="1"/>
  <c r="BS556" i="1"/>
  <c r="BT556" i="1"/>
  <c r="BU556" i="1"/>
  <c r="BV556" i="1"/>
  <c r="BW556" i="1"/>
  <c r="BX556" i="1"/>
  <c r="BY556" i="1"/>
  <c r="BZ556" i="1"/>
  <c r="CA556" i="1"/>
  <c r="CB556" i="1"/>
  <c r="CC556" i="1"/>
  <c r="CD556" i="1"/>
  <c r="CE556" i="1"/>
  <c r="CF556" i="1"/>
  <c r="CG556" i="1"/>
  <c r="CH556" i="1"/>
  <c r="CI556" i="1"/>
  <c r="CJ556" i="1"/>
  <c r="CK556" i="1"/>
  <c r="CL556" i="1"/>
  <c r="CM556" i="1"/>
  <c r="CN556" i="1"/>
  <c r="CO556" i="1"/>
  <c r="CP556" i="1"/>
  <c r="CQ556" i="1"/>
  <c r="CR556" i="1"/>
  <c r="CS556" i="1"/>
  <c r="CT556" i="1"/>
  <c r="CU556" i="1"/>
  <c r="CV556" i="1"/>
  <c r="CW556" i="1"/>
  <c r="AE557" i="1"/>
  <c r="AF557" i="1"/>
  <c r="BN557" i="1" s="1"/>
  <c r="AG557" i="1"/>
  <c r="CU557" i="1" s="1"/>
  <c r="AH557" i="1"/>
  <c r="BP557" i="1" s="1"/>
  <c r="AI557" i="1"/>
  <c r="BQ557" i="1" s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BH557" i="1"/>
  <c r="BI557" i="1"/>
  <c r="BJ557" i="1"/>
  <c r="BK557" i="1"/>
  <c r="BL557" i="1"/>
  <c r="BM557" i="1"/>
  <c r="BO557" i="1"/>
  <c r="BR557" i="1"/>
  <c r="BS557" i="1"/>
  <c r="BT557" i="1"/>
  <c r="BU557" i="1"/>
  <c r="BV557" i="1"/>
  <c r="BW557" i="1"/>
  <c r="BX557" i="1"/>
  <c r="BY557" i="1"/>
  <c r="BZ557" i="1"/>
  <c r="CA557" i="1"/>
  <c r="CB557" i="1"/>
  <c r="CC557" i="1"/>
  <c r="CD557" i="1"/>
  <c r="CE557" i="1"/>
  <c r="CF557" i="1"/>
  <c r="CG557" i="1"/>
  <c r="CH557" i="1"/>
  <c r="CI557" i="1"/>
  <c r="CJ557" i="1"/>
  <c r="CK557" i="1"/>
  <c r="CL557" i="1"/>
  <c r="CM557" i="1"/>
  <c r="CN557" i="1"/>
  <c r="CO557" i="1"/>
  <c r="CP557" i="1"/>
  <c r="CQ557" i="1"/>
  <c r="CR557" i="1"/>
  <c r="CS557" i="1"/>
  <c r="CX557" i="1"/>
  <c r="CY557" i="1"/>
  <c r="CZ557" i="1"/>
  <c r="DA557" i="1"/>
  <c r="AE558" i="1"/>
  <c r="AF558" i="1"/>
  <c r="BV558" i="1" s="1"/>
  <c r="AG558" i="1"/>
  <c r="AQ558" i="1" s="1"/>
  <c r="AH558" i="1"/>
  <c r="AR558" i="1" s="1"/>
  <c r="AI558" i="1"/>
  <c r="BY558" i="1" s="1"/>
  <c r="AL558" i="1"/>
  <c r="AM558" i="1"/>
  <c r="AN558" i="1"/>
  <c r="AO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BN558" i="1"/>
  <c r="BO558" i="1"/>
  <c r="BP558" i="1"/>
  <c r="BQ558" i="1"/>
  <c r="BR558" i="1"/>
  <c r="BS558" i="1"/>
  <c r="BT558" i="1"/>
  <c r="BU558" i="1"/>
  <c r="BW558" i="1"/>
  <c r="BX558" i="1"/>
  <c r="BZ558" i="1"/>
  <c r="CA558" i="1"/>
  <c r="CB558" i="1"/>
  <c r="CC558" i="1"/>
  <c r="CD558" i="1"/>
  <c r="CE558" i="1"/>
  <c r="CF558" i="1"/>
  <c r="CG558" i="1"/>
  <c r="CH558" i="1"/>
  <c r="CI558" i="1"/>
  <c r="CJ558" i="1"/>
  <c r="CK558" i="1"/>
  <c r="CL558" i="1"/>
  <c r="CM558" i="1"/>
  <c r="CN558" i="1"/>
  <c r="CO558" i="1"/>
  <c r="CP558" i="1"/>
  <c r="CQ558" i="1"/>
  <c r="CR558" i="1"/>
  <c r="CS558" i="1"/>
  <c r="CT558" i="1"/>
  <c r="CU558" i="1"/>
  <c r="CV558" i="1"/>
  <c r="CW558" i="1"/>
  <c r="CX558" i="1"/>
  <c r="CY558" i="1"/>
  <c r="CZ558" i="1"/>
  <c r="DA558" i="1"/>
  <c r="AE559" i="1"/>
  <c r="AF559" i="1"/>
  <c r="CT559" i="1" s="1"/>
  <c r="AG559" i="1"/>
  <c r="CU559" i="1" s="1"/>
  <c r="AH559" i="1"/>
  <c r="CV559" i="1" s="1"/>
  <c r="AI559" i="1"/>
  <c r="AO559" i="1" s="1"/>
  <c r="AM559" i="1"/>
  <c r="AN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BN559" i="1"/>
  <c r="BO559" i="1"/>
  <c r="BP559" i="1"/>
  <c r="BQ559" i="1"/>
  <c r="BR559" i="1"/>
  <c r="BS559" i="1"/>
  <c r="BT559" i="1"/>
  <c r="BU559" i="1"/>
  <c r="BV559" i="1"/>
  <c r="BW559" i="1"/>
  <c r="BX559" i="1"/>
  <c r="BY559" i="1"/>
  <c r="BZ559" i="1"/>
  <c r="CA559" i="1"/>
  <c r="CB559" i="1"/>
  <c r="CC559" i="1"/>
  <c r="CD559" i="1"/>
  <c r="CE559" i="1"/>
  <c r="CF559" i="1"/>
  <c r="CG559" i="1"/>
  <c r="CH559" i="1"/>
  <c r="CI559" i="1"/>
  <c r="CJ559" i="1"/>
  <c r="CK559" i="1"/>
  <c r="CL559" i="1"/>
  <c r="CM559" i="1"/>
  <c r="CN559" i="1"/>
  <c r="CO559" i="1"/>
  <c r="CP559" i="1"/>
  <c r="CQ559" i="1"/>
  <c r="CR559" i="1"/>
  <c r="CS559" i="1"/>
  <c r="CX559" i="1"/>
  <c r="CY559" i="1"/>
  <c r="CZ559" i="1"/>
  <c r="DA559" i="1"/>
  <c r="AE560" i="1"/>
  <c r="AF560" i="1"/>
  <c r="BF560" i="1" s="1"/>
  <c r="AG560" i="1"/>
  <c r="CM560" i="1" s="1"/>
  <c r="AH560" i="1"/>
  <c r="AI560" i="1"/>
  <c r="BI560" i="1" s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G560" i="1"/>
  <c r="BH560" i="1"/>
  <c r="BJ560" i="1"/>
  <c r="BK560" i="1"/>
  <c r="BL560" i="1"/>
  <c r="BM560" i="1"/>
  <c r="BN560" i="1"/>
  <c r="BO560" i="1"/>
  <c r="BP560" i="1"/>
  <c r="BQ560" i="1"/>
  <c r="BR560" i="1"/>
  <c r="BS560" i="1"/>
  <c r="BT560" i="1"/>
  <c r="BU560" i="1"/>
  <c r="BV560" i="1"/>
  <c r="BW560" i="1"/>
  <c r="BX560" i="1"/>
  <c r="BY560" i="1"/>
  <c r="BZ560" i="1"/>
  <c r="CA560" i="1"/>
  <c r="CB560" i="1"/>
  <c r="CC560" i="1"/>
  <c r="CD560" i="1"/>
  <c r="CE560" i="1"/>
  <c r="CF560" i="1"/>
  <c r="CG560" i="1"/>
  <c r="CH560" i="1"/>
  <c r="CI560" i="1"/>
  <c r="CJ560" i="1"/>
  <c r="CK560" i="1"/>
  <c r="CP560" i="1"/>
  <c r="CQ560" i="1"/>
  <c r="CR560" i="1"/>
  <c r="CS560" i="1"/>
  <c r="CT560" i="1"/>
  <c r="CU560" i="1"/>
  <c r="CV560" i="1"/>
  <c r="CW560" i="1"/>
  <c r="CX560" i="1"/>
  <c r="CY560" i="1"/>
  <c r="CZ560" i="1"/>
  <c r="DA560" i="1"/>
  <c r="AE561" i="1"/>
  <c r="AF561" i="1"/>
  <c r="AT561" i="1" s="1"/>
  <c r="AG561" i="1"/>
  <c r="AU561" i="1" s="1"/>
  <c r="AH561" i="1"/>
  <c r="AV561" i="1" s="1"/>
  <c r="AI561" i="1"/>
  <c r="CC561" i="1" s="1"/>
  <c r="AL561" i="1"/>
  <c r="AM561" i="1"/>
  <c r="AN561" i="1"/>
  <c r="AO561" i="1"/>
  <c r="AP561" i="1"/>
  <c r="AQ561" i="1"/>
  <c r="AR561" i="1"/>
  <c r="AS561" i="1"/>
  <c r="AX561" i="1"/>
  <c r="AY561" i="1"/>
  <c r="AZ561" i="1"/>
  <c r="BA561" i="1"/>
  <c r="BB561" i="1"/>
  <c r="BC561" i="1"/>
  <c r="BD561" i="1"/>
  <c r="BE561" i="1"/>
  <c r="BF561" i="1"/>
  <c r="BG561" i="1"/>
  <c r="BH561" i="1"/>
  <c r="BI561" i="1"/>
  <c r="BJ561" i="1"/>
  <c r="BK561" i="1"/>
  <c r="BL561" i="1"/>
  <c r="BM561" i="1"/>
  <c r="BN561" i="1"/>
  <c r="BO561" i="1"/>
  <c r="BP561" i="1"/>
  <c r="BQ561" i="1"/>
  <c r="BR561" i="1"/>
  <c r="BS561" i="1"/>
  <c r="BT561" i="1"/>
  <c r="BU561" i="1"/>
  <c r="BV561" i="1"/>
  <c r="BW561" i="1"/>
  <c r="BX561" i="1"/>
  <c r="BY561" i="1"/>
  <c r="CA561" i="1"/>
  <c r="CB561" i="1"/>
  <c r="CD561" i="1"/>
  <c r="CE561" i="1"/>
  <c r="CF561" i="1"/>
  <c r="CG561" i="1"/>
  <c r="CH561" i="1"/>
  <c r="CI561" i="1"/>
  <c r="CJ561" i="1"/>
  <c r="CK561" i="1"/>
  <c r="CL561" i="1"/>
  <c r="CM561" i="1"/>
  <c r="CN561" i="1"/>
  <c r="CO561" i="1"/>
  <c r="CP561" i="1"/>
  <c r="CQ561" i="1"/>
  <c r="CR561" i="1"/>
  <c r="CS561" i="1"/>
  <c r="CT561" i="1"/>
  <c r="CU561" i="1"/>
  <c r="CV561" i="1"/>
  <c r="CW561" i="1"/>
  <c r="CX561" i="1"/>
  <c r="CY561" i="1"/>
  <c r="CZ561" i="1"/>
  <c r="DA561" i="1"/>
  <c r="AE562" i="1"/>
  <c r="AF562" i="1"/>
  <c r="CT562" i="1" s="1"/>
  <c r="AG562" i="1"/>
  <c r="CU562" i="1" s="1"/>
  <c r="AH562" i="1"/>
  <c r="CV562" i="1" s="1"/>
  <c r="AI562" i="1"/>
  <c r="CC562" i="1" s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BH562" i="1"/>
  <c r="BI562" i="1"/>
  <c r="BJ562" i="1"/>
  <c r="BK562" i="1"/>
  <c r="BL562" i="1"/>
  <c r="BM562" i="1"/>
  <c r="BN562" i="1"/>
  <c r="BO562" i="1"/>
  <c r="BP562" i="1"/>
  <c r="BQ562" i="1"/>
  <c r="BR562" i="1"/>
  <c r="BS562" i="1"/>
  <c r="BT562" i="1"/>
  <c r="BU562" i="1"/>
  <c r="BV562" i="1"/>
  <c r="BW562" i="1"/>
  <c r="BX562" i="1"/>
  <c r="BY562" i="1"/>
  <c r="BZ562" i="1"/>
  <c r="CA562" i="1"/>
  <c r="CB562" i="1"/>
  <c r="CD562" i="1"/>
  <c r="CE562" i="1"/>
  <c r="CF562" i="1"/>
  <c r="CG562" i="1"/>
  <c r="CH562" i="1"/>
  <c r="CI562" i="1"/>
  <c r="CJ562" i="1"/>
  <c r="CK562" i="1"/>
  <c r="CL562" i="1"/>
  <c r="CM562" i="1"/>
  <c r="CN562" i="1"/>
  <c r="CO562" i="1"/>
  <c r="CP562" i="1"/>
  <c r="CQ562" i="1"/>
  <c r="CR562" i="1"/>
  <c r="CS562" i="1"/>
  <c r="CX562" i="1"/>
  <c r="CY562" i="1"/>
  <c r="CZ562" i="1"/>
  <c r="DA562" i="1"/>
  <c r="AE563" i="1"/>
  <c r="AF563" i="1"/>
  <c r="CD563" i="1" s="1"/>
  <c r="AG563" i="1"/>
  <c r="CE563" i="1" s="1"/>
  <c r="AH563" i="1"/>
  <c r="CF563" i="1" s="1"/>
  <c r="AI563" i="1"/>
  <c r="CG563" i="1" s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BH563" i="1"/>
  <c r="BI563" i="1"/>
  <c r="BJ563" i="1"/>
  <c r="BK563" i="1"/>
  <c r="BL563" i="1"/>
  <c r="BM563" i="1"/>
  <c r="BN563" i="1"/>
  <c r="BO563" i="1"/>
  <c r="BP563" i="1"/>
  <c r="BQ563" i="1"/>
  <c r="BR563" i="1"/>
  <c r="BS563" i="1"/>
  <c r="BT563" i="1"/>
  <c r="BU563" i="1"/>
  <c r="BV563" i="1"/>
  <c r="BW563" i="1"/>
  <c r="BX563" i="1"/>
  <c r="BY563" i="1"/>
  <c r="BZ563" i="1"/>
  <c r="CA563" i="1"/>
  <c r="CB563" i="1"/>
  <c r="CC563" i="1"/>
  <c r="CH563" i="1"/>
  <c r="CI563" i="1"/>
  <c r="CJ563" i="1"/>
  <c r="CK563" i="1"/>
  <c r="CL563" i="1"/>
  <c r="CM563" i="1"/>
  <c r="CN563" i="1"/>
  <c r="CO563" i="1"/>
  <c r="CP563" i="1"/>
  <c r="CQ563" i="1"/>
  <c r="CR563" i="1"/>
  <c r="CS563" i="1"/>
  <c r="CT563" i="1"/>
  <c r="CU563" i="1"/>
  <c r="CV563" i="1"/>
  <c r="CW563" i="1"/>
  <c r="CX563" i="1"/>
  <c r="CY563" i="1"/>
  <c r="CZ563" i="1"/>
  <c r="DA563" i="1"/>
  <c r="AE564" i="1"/>
  <c r="AF564" i="1"/>
  <c r="AT564" i="1" s="1"/>
  <c r="AG564" i="1"/>
  <c r="AU564" i="1" s="1"/>
  <c r="AH564" i="1"/>
  <c r="AV564" i="1" s="1"/>
  <c r="AI564" i="1"/>
  <c r="AW564" i="1" s="1"/>
  <c r="AL564" i="1"/>
  <c r="AM564" i="1"/>
  <c r="AN564" i="1"/>
  <c r="AO564" i="1"/>
  <c r="AP564" i="1"/>
  <c r="AQ564" i="1"/>
  <c r="AR564" i="1"/>
  <c r="AS564" i="1"/>
  <c r="AX564" i="1"/>
  <c r="AY564" i="1"/>
  <c r="AZ564" i="1"/>
  <c r="BA564" i="1"/>
  <c r="BB564" i="1"/>
  <c r="BC564" i="1"/>
  <c r="BD564" i="1"/>
  <c r="BE564" i="1"/>
  <c r="BF564" i="1"/>
  <c r="BG564" i="1"/>
  <c r="BH564" i="1"/>
  <c r="BI564" i="1"/>
  <c r="BJ564" i="1"/>
  <c r="BK564" i="1"/>
  <c r="BL564" i="1"/>
  <c r="BM564" i="1"/>
  <c r="BN564" i="1"/>
  <c r="BO564" i="1"/>
  <c r="BP564" i="1"/>
  <c r="BQ564" i="1"/>
  <c r="BR564" i="1"/>
  <c r="BS564" i="1"/>
  <c r="BT564" i="1"/>
  <c r="BU564" i="1"/>
  <c r="BV564" i="1"/>
  <c r="BW564" i="1"/>
  <c r="BX564" i="1"/>
  <c r="BY564" i="1"/>
  <c r="BZ564" i="1"/>
  <c r="CA564" i="1"/>
  <c r="CB564" i="1"/>
  <c r="CC564" i="1"/>
  <c r="CD564" i="1"/>
  <c r="CE564" i="1"/>
  <c r="CF564" i="1"/>
  <c r="CG564" i="1"/>
  <c r="CH564" i="1"/>
  <c r="CI564" i="1"/>
  <c r="CJ564" i="1"/>
  <c r="CK564" i="1"/>
  <c r="CL564" i="1"/>
  <c r="CM564" i="1"/>
  <c r="CN564" i="1"/>
  <c r="CO564" i="1"/>
  <c r="CP564" i="1"/>
  <c r="CQ564" i="1"/>
  <c r="CR564" i="1"/>
  <c r="CS564" i="1"/>
  <c r="CT564" i="1"/>
  <c r="CU564" i="1"/>
  <c r="CV564" i="1"/>
  <c r="CW564" i="1"/>
  <c r="CX564" i="1"/>
  <c r="CY564" i="1"/>
  <c r="CZ564" i="1"/>
  <c r="DA564" i="1"/>
  <c r="AE565" i="1"/>
  <c r="AF565" i="1"/>
  <c r="CD565" i="1" s="1"/>
  <c r="AG565" i="1"/>
  <c r="BG565" i="1" s="1"/>
  <c r="AH565" i="1"/>
  <c r="CF565" i="1" s="1"/>
  <c r="AI565" i="1"/>
  <c r="CG565" i="1" s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BD565" i="1"/>
  <c r="BE565" i="1"/>
  <c r="BJ565" i="1"/>
  <c r="BK565" i="1"/>
  <c r="BL565" i="1"/>
  <c r="BM565" i="1"/>
  <c r="BN565" i="1"/>
  <c r="BO565" i="1"/>
  <c r="BP565" i="1"/>
  <c r="BQ565" i="1"/>
  <c r="BR565" i="1"/>
  <c r="BS565" i="1"/>
  <c r="BT565" i="1"/>
  <c r="BU565" i="1"/>
  <c r="BV565" i="1"/>
  <c r="BW565" i="1"/>
  <c r="BX565" i="1"/>
  <c r="BY565" i="1"/>
  <c r="BZ565" i="1"/>
  <c r="CA565" i="1"/>
  <c r="CB565" i="1"/>
  <c r="CC565" i="1"/>
  <c r="CE565" i="1"/>
  <c r="CH565" i="1"/>
  <c r="CI565" i="1"/>
  <c r="CJ565" i="1"/>
  <c r="CK565" i="1"/>
  <c r="CL565" i="1"/>
  <c r="CM565" i="1"/>
  <c r="CN565" i="1"/>
  <c r="CO565" i="1"/>
  <c r="CP565" i="1"/>
  <c r="CQ565" i="1"/>
  <c r="CR565" i="1"/>
  <c r="CS565" i="1"/>
  <c r="CT565" i="1"/>
  <c r="CU565" i="1"/>
  <c r="CV565" i="1"/>
  <c r="CW565" i="1"/>
  <c r="CX565" i="1"/>
  <c r="CY565" i="1"/>
  <c r="CZ565" i="1"/>
  <c r="DA565" i="1"/>
  <c r="AE566" i="1"/>
  <c r="AF566" i="1"/>
  <c r="BN566" i="1" s="1"/>
  <c r="AG566" i="1"/>
  <c r="BO566" i="1" s="1"/>
  <c r="AH566" i="1"/>
  <c r="BP566" i="1" s="1"/>
  <c r="AI566" i="1"/>
  <c r="AO566" i="1" s="1"/>
  <c r="AL566" i="1"/>
  <c r="AM566" i="1"/>
  <c r="AN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BH566" i="1"/>
  <c r="BI566" i="1"/>
  <c r="BJ566" i="1"/>
  <c r="BK566" i="1"/>
  <c r="BL566" i="1"/>
  <c r="BM566" i="1"/>
  <c r="BR566" i="1"/>
  <c r="BS566" i="1"/>
  <c r="BT566" i="1"/>
  <c r="BU566" i="1"/>
  <c r="BV566" i="1"/>
  <c r="BW566" i="1"/>
  <c r="BX566" i="1"/>
  <c r="BY566" i="1"/>
  <c r="BZ566" i="1"/>
  <c r="CA566" i="1"/>
  <c r="CB566" i="1"/>
  <c r="CC566" i="1"/>
  <c r="CD566" i="1"/>
  <c r="CE566" i="1"/>
  <c r="CF566" i="1"/>
  <c r="CG566" i="1"/>
  <c r="CH566" i="1"/>
  <c r="CI566" i="1"/>
  <c r="CJ566" i="1"/>
  <c r="CK566" i="1"/>
  <c r="CL566" i="1"/>
  <c r="CM566" i="1"/>
  <c r="CN566" i="1"/>
  <c r="CO566" i="1"/>
  <c r="CP566" i="1"/>
  <c r="CQ566" i="1"/>
  <c r="CR566" i="1"/>
  <c r="CS566" i="1"/>
  <c r="CT566" i="1"/>
  <c r="CU566" i="1"/>
  <c r="CV566" i="1"/>
  <c r="CW566" i="1"/>
  <c r="CX566" i="1"/>
  <c r="CY566" i="1"/>
  <c r="CZ566" i="1"/>
  <c r="DA566" i="1"/>
  <c r="AE567" i="1"/>
  <c r="AF567" i="1"/>
  <c r="BF567" i="1" s="1"/>
  <c r="AG567" i="1"/>
  <c r="BS567" i="1" s="1"/>
  <c r="AH567" i="1"/>
  <c r="BH567" i="1" s="1"/>
  <c r="AI567" i="1"/>
  <c r="BI567" i="1" s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G567" i="1"/>
  <c r="BJ567" i="1"/>
  <c r="BK567" i="1"/>
  <c r="BL567" i="1"/>
  <c r="BM567" i="1"/>
  <c r="BN567" i="1"/>
  <c r="BO567" i="1"/>
  <c r="BP567" i="1"/>
  <c r="BQ567" i="1"/>
  <c r="BV567" i="1"/>
  <c r="BW567" i="1"/>
  <c r="BX567" i="1"/>
  <c r="BY567" i="1"/>
  <c r="BZ567" i="1"/>
  <c r="CA567" i="1"/>
  <c r="CB567" i="1"/>
  <c r="CC567" i="1"/>
  <c r="CD567" i="1"/>
  <c r="CE567" i="1"/>
  <c r="CF567" i="1"/>
  <c r="CG567" i="1"/>
  <c r="CH567" i="1"/>
  <c r="CI567" i="1"/>
  <c r="CJ567" i="1"/>
  <c r="CK567" i="1"/>
  <c r="CL567" i="1"/>
  <c r="CM567" i="1"/>
  <c r="CN567" i="1"/>
  <c r="CO567" i="1"/>
  <c r="CP567" i="1"/>
  <c r="CQ567" i="1"/>
  <c r="CR567" i="1"/>
  <c r="CS567" i="1"/>
  <c r="CT567" i="1"/>
  <c r="CU567" i="1"/>
  <c r="CV567" i="1"/>
  <c r="CW567" i="1"/>
  <c r="CX567" i="1"/>
  <c r="CY567" i="1"/>
  <c r="CZ567" i="1"/>
  <c r="DA567" i="1"/>
  <c r="AE568" i="1"/>
  <c r="AF568" i="1"/>
  <c r="BV568" i="1" s="1"/>
  <c r="AG568" i="1"/>
  <c r="CY568" i="1" s="1"/>
  <c r="AH568" i="1"/>
  <c r="CZ568" i="1" s="1"/>
  <c r="AI568" i="1"/>
  <c r="BY568" i="1" s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BH568" i="1"/>
  <c r="BI568" i="1"/>
  <c r="BJ568" i="1"/>
  <c r="BK568" i="1"/>
  <c r="BL568" i="1"/>
  <c r="BM568" i="1"/>
  <c r="BN568" i="1"/>
  <c r="BO568" i="1"/>
  <c r="BP568" i="1"/>
  <c r="BQ568" i="1"/>
  <c r="BR568" i="1"/>
  <c r="BS568" i="1"/>
  <c r="BT568" i="1"/>
  <c r="BU568" i="1"/>
  <c r="BW568" i="1"/>
  <c r="BX568" i="1"/>
  <c r="BZ568" i="1"/>
  <c r="CA568" i="1"/>
  <c r="CB568" i="1"/>
  <c r="CC568" i="1"/>
  <c r="CD568" i="1"/>
  <c r="CE568" i="1"/>
  <c r="CF568" i="1"/>
  <c r="CG568" i="1"/>
  <c r="CH568" i="1"/>
  <c r="CI568" i="1"/>
  <c r="CJ568" i="1"/>
  <c r="CK568" i="1"/>
  <c r="CL568" i="1"/>
  <c r="CM568" i="1"/>
  <c r="CN568" i="1"/>
  <c r="CO568" i="1"/>
  <c r="CP568" i="1"/>
  <c r="CQ568" i="1"/>
  <c r="CR568" i="1"/>
  <c r="CS568" i="1"/>
  <c r="CT568" i="1"/>
  <c r="CU568" i="1"/>
  <c r="CV568" i="1"/>
  <c r="CW568" i="1"/>
  <c r="AE569" i="1"/>
  <c r="AF569" i="1"/>
  <c r="CT569" i="1" s="1"/>
  <c r="AG569" i="1"/>
  <c r="CU569" i="1" s="1"/>
  <c r="AH569" i="1"/>
  <c r="CV569" i="1" s="1"/>
  <c r="AI569" i="1"/>
  <c r="CK569" i="1" s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BH569" i="1"/>
  <c r="BI569" i="1"/>
  <c r="BJ569" i="1"/>
  <c r="BK569" i="1"/>
  <c r="BL569" i="1"/>
  <c r="BM569" i="1"/>
  <c r="BN569" i="1"/>
  <c r="BO569" i="1"/>
  <c r="BP569" i="1"/>
  <c r="BQ569" i="1"/>
  <c r="BR569" i="1"/>
  <c r="BS569" i="1"/>
  <c r="BT569" i="1"/>
  <c r="BU569" i="1"/>
  <c r="BV569" i="1"/>
  <c r="BW569" i="1"/>
  <c r="BX569" i="1"/>
  <c r="BY569" i="1"/>
  <c r="BZ569" i="1"/>
  <c r="CA569" i="1"/>
  <c r="CB569" i="1"/>
  <c r="CC569" i="1"/>
  <c r="CD569" i="1"/>
  <c r="CE569" i="1"/>
  <c r="CF569" i="1"/>
  <c r="CG569" i="1"/>
  <c r="CI569" i="1"/>
  <c r="CJ569" i="1"/>
  <c r="CL569" i="1"/>
  <c r="CM569" i="1"/>
  <c r="CN569" i="1"/>
  <c r="CO569" i="1"/>
  <c r="CP569" i="1"/>
  <c r="CQ569" i="1"/>
  <c r="CR569" i="1"/>
  <c r="CS569" i="1"/>
  <c r="CX569" i="1"/>
  <c r="CY569" i="1"/>
  <c r="CZ569" i="1"/>
  <c r="DA569" i="1"/>
  <c r="AE570" i="1"/>
  <c r="AF570" i="1"/>
  <c r="AG570" i="1"/>
  <c r="AQ570" i="1" s="1"/>
  <c r="AH570" i="1"/>
  <c r="AR570" i="1" s="1"/>
  <c r="AI570" i="1"/>
  <c r="CS570" i="1" s="1"/>
  <c r="AL570" i="1"/>
  <c r="AM570" i="1"/>
  <c r="AN570" i="1"/>
  <c r="AO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BI570" i="1"/>
  <c r="BJ570" i="1"/>
  <c r="BK570" i="1"/>
  <c r="BL570" i="1"/>
  <c r="BM570" i="1"/>
  <c r="BN570" i="1"/>
  <c r="BO570" i="1"/>
  <c r="BP570" i="1"/>
  <c r="BQ570" i="1"/>
  <c r="BR570" i="1"/>
  <c r="BS570" i="1"/>
  <c r="BT570" i="1"/>
  <c r="BU570" i="1"/>
  <c r="BV570" i="1"/>
  <c r="BW570" i="1"/>
  <c r="BX570" i="1"/>
  <c r="BY570" i="1"/>
  <c r="BZ570" i="1"/>
  <c r="CA570" i="1"/>
  <c r="CB570" i="1"/>
  <c r="CC570" i="1"/>
  <c r="CD570" i="1"/>
  <c r="CE570" i="1"/>
  <c r="CF570" i="1"/>
  <c r="CG570" i="1"/>
  <c r="CH570" i="1"/>
  <c r="CI570" i="1"/>
  <c r="CJ570" i="1"/>
  <c r="CK570" i="1"/>
  <c r="CL570" i="1"/>
  <c r="CM570" i="1"/>
  <c r="CN570" i="1"/>
  <c r="CO570" i="1"/>
  <c r="CP570" i="1"/>
  <c r="CQ570" i="1"/>
  <c r="CR570" i="1"/>
  <c r="CT570" i="1"/>
  <c r="CU570" i="1"/>
  <c r="CV570" i="1"/>
  <c r="CW570" i="1"/>
  <c r="CX570" i="1"/>
  <c r="CY570" i="1"/>
  <c r="CZ570" i="1"/>
  <c r="DA570" i="1"/>
  <c r="AE571" i="1"/>
  <c r="AF571" i="1"/>
  <c r="BZ571" i="1" s="1"/>
  <c r="AG571" i="1"/>
  <c r="CA571" i="1" s="1"/>
  <c r="AH571" i="1"/>
  <c r="CV571" i="1" s="1"/>
  <c r="AI571" i="1"/>
  <c r="CW571" i="1" s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BH571" i="1"/>
  <c r="BI571" i="1"/>
  <c r="BJ571" i="1"/>
  <c r="BK571" i="1"/>
  <c r="BL571" i="1"/>
  <c r="BM571" i="1"/>
  <c r="BN571" i="1"/>
  <c r="BO571" i="1"/>
  <c r="BP571" i="1"/>
  <c r="BQ571" i="1"/>
  <c r="BR571" i="1"/>
  <c r="BS571" i="1"/>
  <c r="BT571" i="1"/>
  <c r="BU571" i="1"/>
  <c r="BV571" i="1"/>
  <c r="BW571" i="1"/>
  <c r="BX571" i="1"/>
  <c r="BY571" i="1"/>
  <c r="CD571" i="1"/>
  <c r="CE571" i="1"/>
  <c r="CF571" i="1"/>
  <c r="CG571" i="1"/>
  <c r="CH571" i="1"/>
  <c r="CI571" i="1"/>
  <c r="CJ571" i="1"/>
  <c r="CK571" i="1"/>
  <c r="CL571" i="1"/>
  <c r="CM571" i="1"/>
  <c r="CN571" i="1"/>
  <c r="CO571" i="1"/>
  <c r="CP571" i="1"/>
  <c r="CQ571" i="1"/>
  <c r="CR571" i="1"/>
  <c r="CS571" i="1"/>
  <c r="CT571" i="1"/>
  <c r="CU571" i="1"/>
  <c r="CX571" i="1"/>
  <c r="CY571" i="1"/>
  <c r="CZ571" i="1"/>
  <c r="DA571" i="1"/>
  <c r="AE572" i="1"/>
  <c r="AF572" i="1"/>
  <c r="AG572" i="1"/>
  <c r="CI572" i="1" s="1"/>
  <c r="AH572" i="1"/>
  <c r="CJ572" i="1" s="1"/>
  <c r="AI572" i="1"/>
  <c r="BE572" i="1" s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F572" i="1"/>
  <c r="BG572" i="1"/>
  <c r="BH572" i="1"/>
  <c r="BI572" i="1"/>
  <c r="BJ572" i="1"/>
  <c r="BK572" i="1"/>
  <c r="BL572" i="1"/>
  <c r="BM572" i="1"/>
  <c r="BN572" i="1"/>
  <c r="BO572" i="1"/>
  <c r="BP572" i="1"/>
  <c r="BQ572" i="1"/>
  <c r="BR572" i="1"/>
  <c r="BS572" i="1"/>
  <c r="BT572" i="1"/>
  <c r="BU572" i="1"/>
  <c r="BV572" i="1"/>
  <c r="BW572" i="1"/>
  <c r="BX572" i="1"/>
  <c r="BY572" i="1"/>
  <c r="BZ572" i="1"/>
  <c r="CA572" i="1"/>
  <c r="CB572" i="1"/>
  <c r="CC572" i="1"/>
  <c r="CD572" i="1"/>
  <c r="CE572" i="1"/>
  <c r="CF572" i="1"/>
  <c r="CG572" i="1"/>
  <c r="CL572" i="1"/>
  <c r="CM572" i="1"/>
  <c r="CN572" i="1"/>
  <c r="CO572" i="1"/>
  <c r="CP572" i="1"/>
  <c r="CQ572" i="1"/>
  <c r="CR572" i="1"/>
  <c r="CS572" i="1"/>
  <c r="CT572" i="1"/>
  <c r="CU572" i="1"/>
  <c r="CV572" i="1"/>
  <c r="CW572" i="1"/>
  <c r="CX572" i="1"/>
  <c r="CY572" i="1"/>
  <c r="CZ572" i="1"/>
  <c r="DA572" i="1"/>
  <c r="AE573" i="1"/>
  <c r="AF573" i="1"/>
  <c r="CT573" i="1" s="1"/>
  <c r="AG573" i="1"/>
  <c r="CU573" i="1" s="1"/>
  <c r="AH573" i="1"/>
  <c r="CV573" i="1" s="1"/>
  <c r="AI573" i="1"/>
  <c r="BM573" i="1" s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BH573" i="1"/>
  <c r="BI573" i="1"/>
  <c r="BK573" i="1"/>
  <c r="BL573" i="1"/>
  <c r="BN573" i="1"/>
  <c r="BO573" i="1"/>
  <c r="BP573" i="1"/>
  <c r="BQ573" i="1"/>
  <c r="BR573" i="1"/>
  <c r="BS573" i="1"/>
  <c r="BT573" i="1"/>
  <c r="BU573" i="1"/>
  <c r="BV573" i="1"/>
  <c r="BW573" i="1"/>
  <c r="BX573" i="1"/>
  <c r="BY573" i="1"/>
  <c r="BZ573" i="1"/>
  <c r="CA573" i="1"/>
  <c r="CB573" i="1"/>
  <c r="CC573" i="1"/>
  <c r="CD573" i="1"/>
  <c r="CE573" i="1"/>
  <c r="CF573" i="1"/>
  <c r="CG573" i="1"/>
  <c r="CH573" i="1"/>
  <c r="CI573" i="1"/>
  <c r="CJ573" i="1"/>
  <c r="CK573" i="1"/>
  <c r="CL573" i="1"/>
  <c r="CM573" i="1"/>
  <c r="CN573" i="1"/>
  <c r="CO573" i="1"/>
  <c r="CP573" i="1"/>
  <c r="CQ573" i="1"/>
  <c r="CR573" i="1"/>
  <c r="CS573" i="1"/>
  <c r="CX573" i="1"/>
  <c r="CY573" i="1"/>
  <c r="CZ573" i="1"/>
  <c r="DA573" i="1"/>
  <c r="AE574" i="1"/>
  <c r="AF574" i="1"/>
  <c r="BN574" i="1" s="1"/>
  <c r="AG574" i="1"/>
  <c r="AQ574" i="1" s="1"/>
  <c r="AH574" i="1"/>
  <c r="AR574" i="1" s="1"/>
  <c r="AI574" i="1"/>
  <c r="BQ574" i="1" s="1"/>
  <c r="AL574" i="1"/>
  <c r="AM574" i="1"/>
  <c r="AN574" i="1"/>
  <c r="AO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BI574" i="1"/>
  <c r="BJ574" i="1"/>
  <c r="BK574" i="1"/>
  <c r="BL574" i="1"/>
  <c r="BM574" i="1"/>
  <c r="BO574" i="1"/>
  <c r="BP574" i="1"/>
  <c r="BR574" i="1"/>
  <c r="BS574" i="1"/>
  <c r="BT574" i="1"/>
  <c r="BU574" i="1"/>
  <c r="BV574" i="1"/>
  <c r="BW574" i="1"/>
  <c r="BX574" i="1"/>
  <c r="BY574" i="1"/>
  <c r="BZ574" i="1"/>
  <c r="CA574" i="1"/>
  <c r="CB574" i="1"/>
  <c r="CC574" i="1"/>
  <c r="CD574" i="1"/>
  <c r="CE574" i="1"/>
  <c r="CF574" i="1"/>
  <c r="CG574" i="1"/>
  <c r="CH574" i="1"/>
  <c r="CI574" i="1"/>
  <c r="CJ574" i="1"/>
  <c r="CK574" i="1"/>
  <c r="CL574" i="1"/>
  <c r="CM574" i="1"/>
  <c r="CN574" i="1"/>
  <c r="CO574" i="1"/>
  <c r="CP574" i="1"/>
  <c r="CQ574" i="1"/>
  <c r="CR574" i="1"/>
  <c r="CS574" i="1"/>
  <c r="CT574" i="1"/>
  <c r="CU574" i="1"/>
  <c r="CV574" i="1"/>
  <c r="CW574" i="1"/>
  <c r="CX574" i="1"/>
  <c r="CY574" i="1"/>
  <c r="CZ574" i="1"/>
  <c r="DA574" i="1"/>
  <c r="AE575" i="1"/>
  <c r="AF575" i="1"/>
  <c r="AP575" i="1" s="1"/>
  <c r="AG575" i="1"/>
  <c r="BC575" i="1" s="1"/>
  <c r="AH575" i="1"/>
  <c r="AR575" i="1" s="1"/>
  <c r="AI575" i="1"/>
  <c r="AS575" i="1" s="1"/>
  <c r="AL575" i="1"/>
  <c r="AM575" i="1"/>
  <c r="AN575" i="1"/>
  <c r="AO575" i="1"/>
  <c r="AQ575" i="1"/>
  <c r="AT575" i="1"/>
  <c r="AU575" i="1"/>
  <c r="AV575" i="1"/>
  <c r="AW575" i="1"/>
  <c r="AX575" i="1"/>
  <c r="AY575" i="1"/>
  <c r="AZ575" i="1"/>
  <c r="BA575" i="1"/>
  <c r="BF575" i="1"/>
  <c r="BG575" i="1"/>
  <c r="BH575" i="1"/>
  <c r="BI575" i="1"/>
  <c r="BJ575" i="1"/>
  <c r="BK575" i="1"/>
  <c r="BL575" i="1"/>
  <c r="BM575" i="1"/>
  <c r="BN575" i="1"/>
  <c r="BO575" i="1"/>
  <c r="BP575" i="1"/>
  <c r="BQ575" i="1"/>
  <c r="BR575" i="1"/>
  <c r="BS575" i="1"/>
  <c r="BT575" i="1"/>
  <c r="BU575" i="1"/>
  <c r="BV575" i="1"/>
  <c r="BW575" i="1"/>
  <c r="BX575" i="1"/>
  <c r="BY575" i="1"/>
  <c r="BZ575" i="1"/>
  <c r="CA575" i="1"/>
  <c r="CB575" i="1"/>
  <c r="CC575" i="1"/>
  <c r="CD575" i="1"/>
  <c r="CE575" i="1"/>
  <c r="CF575" i="1"/>
  <c r="CG575" i="1"/>
  <c r="CH575" i="1"/>
  <c r="CI575" i="1"/>
  <c r="CJ575" i="1"/>
  <c r="CK575" i="1"/>
  <c r="CL575" i="1"/>
  <c r="CM575" i="1"/>
  <c r="CN575" i="1"/>
  <c r="CO575" i="1"/>
  <c r="CP575" i="1"/>
  <c r="CQ575" i="1"/>
  <c r="CR575" i="1"/>
  <c r="CS575" i="1"/>
  <c r="CT575" i="1"/>
  <c r="CU575" i="1"/>
  <c r="CV575" i="1"/>
  <c r="CW575" i="1"/>
  <c r="CX575" i="1"/>
  <c r="CY575" i="1"/>
  <c r="CZ575" i="1"/>
  <c r="DA575" i="1"/>
  <c r="AE576" i="1"/>
  <c r="AF576" i="1"/>
  <c r="AG576" i="1"/>
  <c r="BK576" i="1" s="1"/>
  <c r="AH576" i="1"/>
  <c r="BL576" i="1" s="1"/>
  <c r="AI576" i="1"/>
  <c r="BM576" i="1" s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BH576" i="1"/>
  <c r="BI576" i="1"/>
  <c r="BN576" i="1"/>
  <c r="BO576" i="1"/>
  <c r="BP576" i="1"/>
  <c r="BQ576" i="1"/>
  <c r="BR576" i="1"/>
  <c r="BS576" i="1"/>
  <c r="BT576" i="1"/>
  <c r="BU576" i="1"/>
  <c r="BV576" i="1"/>
  <c r="BW576" i="1"/>
  <c r="BX576" i="1"/>
  <c r="BY576" i="1"/>
  <c r="BZ576" i="1"/>
  <c r="CA576" i="1"/>
  <c r="CB576" i="1"/>
  <c r="CC576" i="1"/>
  <c r="CD576" i="1"/>
  <c r="CE576" i="1"/>
  <c r="CF576" i="1"/>
  <c r="CG576" i="1"/>
  <c r="CH576" i="1"/>
  <c r="CI576" i="1"/>
  <c r="CJ576" i="1"/>
  <c r="CK576" i="1"/>
  <c r="CL576" i="1"/>
  <c r="CM576" i="1"/>
  <c r="CN576" i="1"/>
  <c r="CO576" i="1"/>
  <c r="CP576" i="1"/>
  <c r="CQ576" i="1"/>
  <c r="CR576" i="1"/>
  <c r="CS576" i="1"/>
  <c r="CT576" i="1"/>
  <c r="CU576" i="1"/>
  <c r="CV576" i="1"/>
  <c r="CW576" i="1"/>
  <c r="CX576" i="1"/>
  <c r="CY576" i="1"/>
  <c r="CZ576" i="1"/>
  <c r="DA576" i="1"/>
  <c r="AE577" i="1"/>
  <c r="AF577" i="1"/>
  <c r="AG577" i="1"/>
  <c r="BS577" i="1" s="1"/>
  <c r="AH577" i="1"/>
  <c r="BT577" i="1" s="1"/>
  <c r="AI577" i="1"/>
  <c r="BI577" i="1" s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G577" i="1"/>
  <c r="BH577" i="1"/>
  <c r="BJ577" i="1"/>
  <c r="BK577" i="1"/>
  <c r="BL577" i="1"/>
  <c r="BM577" i="1"/>
  <c r="BN577" i="1"/>
  <c r="BO577" i="1"/>
  <c r="BP577" i="1"/>
  <c r="BQ577" i="1"/>
  <c r="BV577" i="1"/>
  <c r="BW577" i="1"/>
  <c r="BX577" i="1"/>
  <c r="BY577" i="1"/>
  <c r="BZ577" i="1"/>
  <c r="CA577" i="1"/>
  <c r="CB577" i="1"/>
  <c r="CC577" i="1"/>
  <c r="CD577" i="1"/>
  <c r="CE577" i="1"/>
  <c r="CF577" i="1"/>
  <c r="CG577" i="1"/>
  <c r="CH577" i="1"/>
  <c r="CI577" i="1"/>
  <c r="CJ577" i="1"/>
  <c r="CK577" i="1"/>
  <c r="CL577" i="1"/>
  <c r="CM577" i="1"/>
  <c r="CN577" i="1"/>
  <c r="CO577" i="1"/>
  <c r="CP577" i="1"/>
  <c r="CQ577" i="1"/>
  <c r="CR577" i="1"/>
  <c r="CS577" i="1"/>
  <c r="CT577" i="1"/>
  <c r="CU577" i="1"/>
  <c r="CV577" i="1"/>
  <c r="CW577" i="1"/>
  <c r="CX577" i="1"/>
  <c r="CY577" i="1"/>
  <c r="CZ577" i="1"/>
  <c r="DA577" i="1"/>
  <c r="AE578" i="1"/>
  <c r="AF578" i="1"/>
  <c r="CL578" i="1" s="1"/>
  <c r="AG578" i="1"/>
  <c r="AH578" i="1"/>
  <c r="CR578" i="1" s="1"/>
  <c r="AI578" i="1"/>
  <c r="CO578" i="1" s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BI578" i="1"/>
  <c r="BJ578" i="1"/>
  <c r="BK578" i="1"/>
  <c r="BL578" i="1"/>
  <c r="BM578" i="1"/>
  <c r="BN578" i="1"/>
  <c r="BO578" i="1"/>
  <c r="BP578" i="1"/>
  <c r="BQ578" i="1"/>
  <c r="BR578" i="1"/>
  <c r="BS578" i="1"/>
  <c r="BT578" i="1"/>
  <c r="BU578" i="1"/>
  <c r="BV578" i="1"/>
  <c r="BW578" i="1"/>
  <c r="BX578" i="1"/>
  <c r="BY578" i="1"/>
  <c r="BZ578" i="1"/>
  <c r="CA578" i="1"/>
  <c r="CB578" i="1"/>
  <c r="CC578" i="1"/>
  <c r="CD578" i="1"/>
  <c r="CE578" i="1"/>
  <c r="CF578" i="1"/>
  <c r="CG578" i="1"/>
  <c r="CH578" i="1"/>
  <c r="CI578" i="1"/>
  <c r="CJ578" i="1"/>
  <c r="CK578" i="1"/>
  <c r="CM578" i="1"/>
  <c r="CN578" i="1"/>
  <c r="CT578" i="1"/>
  <c r="CU578" i="1"/>
  <c r="CV578" i="1"/>
  <c r="CW578" i="1"/>
  <c r="CX578" i="1"/>
  <c r="CY578" i="1"/>
  <c r="CZ578" i="1"/>
  <c r="DA578" i="1"/>
  <c r="AE579" i="1"/>
  <c r="AF579" i="1"/>
  <c r="AL579" i="1" s="1"/>
  <c r="AG579" i="1"/>
  <c r="AM579" i="1" s="1"/>
  <c r="AH579" i="1"/>
  <c r="AN579" i="1" s="1"/>
  <c r="AI579" i="1"/>
  <c r="BE579" i="1" s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C579" i="1"/>
  <c r="BD579" i="1"/>
  <c r="BF579" i="1"/>
  <c r="BG579" i="1"/>
  <c r="BH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/>
  <c r="BU579" i="1"/>
  <c r="BV579" i="1"/>
  <c r="BW579" i="1"/>
  <c r="BX579" i="1"/>
  <c r="BY579" i="1"/>
  <c r="BZ579" i="1"/>
  <c r="CA579" i="1"/>
  <c r="CB579" i="1"/>
  <c r="CC579" i="1"/>
  <c r="CD579" i="1"/>
  <c r="CE579" i="1"/>
  <c r="CF579" i="1"/>
  <c r="CG579" i="1"/>
  <c r="CH579" i="1"/>
  <c r="CI579" i="1"/>
  <c r="CJ579" i="1"/>
  <c r="CK579" i="1"/>
  <c r="CL579" i="1"/>
  <c r="CM579" i="1"/>
  <c r="CN579" i="1"/>
  <c r="CO579" i="1"/>
  <c r="CP579" i="1"/>
  <c r="CQ579" i="1"/>
  <c r="CR579" i="1"/>
  <c r="CS579" i="1"/>
  <c r="CT579" i="1"/>
  <c r="CU579" i="1"/>
  <c r="CV579" i="1"/>
  <c r="CW579" i="1"/>
  <c r="CX579" i="1"/>
  <c r="CY579" i="1"/>
  <c r="CZ579" i="1"/>
  <c r="DA579" i="1"/>
  <c r="AE580" i="1"/>
  <c r="AF580" i="1"/>
  <c r="AX580" i="1" s="1"/>
  <c r="AG580" i="1"/>
  <c r="AY580" i="1" s="1"/>
  <c r="AH580" i="1"/>
  <c r="BH580" i="1" s="1"/>
  <c r="AI580" i="1"/>
  <c r="BA580" i="1" s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Z580" i="1"/>
  <c r="BB580" i="1"/>
  <c r="BC580" i="1"/>
  <c r="BD580" i="1"/>
  <c r="BE580" i="1"/>
  <c r="BJ580" i="1"/>
  <c r="BK580" i="1"/>
  <c r="BL580" i="1"/>
  <c r="BM580" i="1"/>
  <c r="BN580" i="1"/>
  <c r="BO580" i="1"/>
  <c r="BP580" i="1"/>
  <c r="BQ580" i="1"/>
  <c r="BR580" i="1"/>
  <c r="BS580" i="1"/>
  <c r="BT580" i="1"/>
  <c r="BU580" i="1"/>
  <c r="BV580" i="1"/>
  <c r="BW580" i="1"/>
  <c r="BX580" i="1"/>
  <c r="BY580" i="1"/>
  <c r="BZ580" i="1"/>
  <c r="CA580" i="1"/>
  <c r="CB580" i="1"/>
  <c r="CC580" i="1"/>
  <c r="CD580" i="1"/>
  <c r="CE580" i="1"/>
  <c r="CF580" i="1"/>
  <c r="CG580" i="1"/>
  <c r="CH580" i="1"/>
  <c r="CI580" i="1"/>
  <c r="CJ580" i="1"/>
  <c r="CK580" i="1"/>
  <c r="CL580" i="1"/>
  <c r="CM580" i="1"/>
  <c r="CN580" i="1"/>
  <c r="CO580" i="1"/>
  <c r="CP580" i="1"/>
  <c r="CQ580" i="1"/>
  <c r="CR580" i="1"/>
  <c r="CS580" i="1"/>
  <c r="CT580" i="1"/>
  <c r="CU580" i="1"/>
  <c r="CV580" i="1"/>
  <c r="CW580" i="1"/>
  <c r="CX580" i="1"/>
  <c r="CY580" i="1"/>
  <c r="CZ580" i="1"/>
  <c r="DA580" i="1"/>
  <c r="AE581" i="1"/>
  <c r="AF581" i="1"/>
  <c r="AG581" i="1"/>
  <c r="BK581" i="1" s="1"/>
  <c r="AH581" i="1"/>
  <c r="BL581" i="1" s="1"/>
  <c r="AI581" i="1"/>
  <c r="CC581" i="1" s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BI581" i="1"/>
  <c r="BN581" i="1"/>
  <c r="BO581" i="1"/>
  <c r="BP581" i="1"/>
  <c r="BQ581" i="1"/>
  <c r="BR581" i="1"/>
  <c r="BS581" i="1"/>
  <c r="BT581" i="1"/>
  <c r="BU581" i="1"/>
  <c r="BV581" i="1"/>
  <c r="BW581" i="1"/>
  <c r="BX581" i="1"/>
  <c r="BY581" i="1"/>
  <c r="CA581" i="1"/>
  <c r="CB581" i="1"/>
  <c r="CD581" i="1"/>
  <c r="CE581" i="1"/>
  <c r="CF581" i="1"/>
  <c r="CG581" i="1"/>
  <c r="CH581" i="1"/>
  <c r="CI581" i="1"/>
  <c r="CJ581" i="1"/>
  <c r="CK581" i="1"/>
  <c r="CL581" i="1"/>
  <c r="CM581" i="1"/>
  <c r="CN581" i="1"/>
  <c r="CO581" i="1"/>
  <c r="CP581" i="1"/>
  <c r="CQ581" i="1"/>
  <c r="CR581" i="1"/>
  <c r="CS581" i="1"/>
  <c r="CT581" i="1"/>
  <c r="CU581" i="1"/>
  <c r="CV581" i="1"/>
  <c r="CW581" i="1"/>
  <c r="CX581" i="1"/>
  <c r="CY581" i="1"/>
  <c r="CZ581" i="1"/>
  <c r="DA581" i="1"/>
  <c r="AE582" i="1"/>
  <c r="AF582" i="1"/>
  <c r="CH582" i="1" s="1"/>
  <c r="AG582" i="1"/>
  <c r="BS582" i="1" s="1"/>
  <c r="AH582" i="1"/>
  <c r="BT582" i="1" s="1"/>
  <c r="AI582" i="1"/>
  <c r="CK582" i="1" s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BI582" i="1"/>
  <c r="BJ582" i="1"/>
  <c r="BK582" i="1"/>
  <c r="BL582" i="1"/>
  <c r="BM582" i="1"/>
  <c r="BN582" i="1"/>
  <c r="BO582" i="1"/>
  <c r="BP582" i="1"/>
  <c r="BQ582" i="1"/>
  <c r="BV582" i="1"/>
  <c r="BW582" i="1"/>
  <c r="BX582" i="1"/>
  <c r="BY582" i="1"/>
  <c r="BZ582" i="1"/>
  <c r="CA582" i="1"/>
  <c r="CB582" i="1"/>
  <c r="CC582" i="1"/>
  <c r="CD582" i="1"/>
  <c r="CE582" i="1"/>
  <c r="CF582" i="1"/>
  <c r="CG582" i="1"/>
  <c r="CI582" i="1"/>
  <c r="CJ582" i="1"/>
  <c r="CL582" i="1"/>
  <c r="CM582" i="1"/>
  <c r="CN582" i="1"/>
  <c r="CO582" i="1"/>
  <c r="CP582" i="1"/>
  <c r="CQ582" i="1"/>
  <c r="CR582" i="1"/>
  <c r="CS582" i="1"/>
  <c r="CT582" i="1"/>
  <c r="CU582" i="1"/>
  <c r="CV582" i="1"/>
  <c r="CW582" i="1"/>
  <c r="CX582" i="1"/>
  <c r="CY582" i="1"/>
  <c r="CZ582" i="1"/>
  <c r="DA582" i="1"/>
  <c r="AE583" i="1"/>
  <c r="AF583" i="1"/>
  <c r="CX583" i="1" s="1"/>
  <c r="AG583" i="1"/>
  <c r="AU583" i="1" s="1"/>
  <c r="AH583" i="1"/>
  <c r="AI583" i="1"/>
  <c r="DA583" i="1" s="1"/>
  <c r="AL583" i="1"/>
  <c r="AM583" i="1"/>
  <c r="AN583" i="1"/>
  <c r="AO583" i="1"/>
  <c r="AP583" i="1"/>
  <c r="AQ583" i="1"/>
  <c r="AR583" i="1"/>
  <c r="AS583" i="1"/>
  <c r="AX583" i="1"/>
  <c r="AY583" i="1"/>
  <c r="AZ583" i="1"/>
  <c r="BA583" i="1"/>
  <c r="BB583" i="1"/>
  <c r="BC583" i="1"/>
  <c r="BD583" i="1"/>
  <c r="BE583" i="1"/>
  <c r="BF583" i="1"/>
  <c r="BG583" i="1"/>
  <c r="BH583" i="1"/>
  <c r="BI583" i="1"/>
  <c r="BJ583" i="1"/>
  <c r="BK583" i="1"/>
  <c r="BL583" i="1"/>
  <c r="BM583" i="1"/>
  <c r="BN583" i="1"/>
  <c r="BO583" i="1"/>
  <c r="BP583" i="1"/>
  <c r="BQ583" i="1"/>
  <c r="BR583" i="1"/>
  <c r="BS583" i="1"/>
  <c r="BT583" i="1"/>
  <c r="BU583" i="1"/>
  <c r="BV583" i="1"/>
  <c r="BW583" i="1"/>
  <c r="BX583" i="1"/>
  <c r="BY583" i="1"/>
  <c r="BZ583" i="1"/>
  <c r="CA583" i="1"/>
  <c r="CB583" i="1"/>
  <c r="CC583" i="1"/>
  <c r="CD583" i="1"/>
  <c r="CE583" i="1"/>
  <c r="CF583" i="1"/>
  <c r="CG583" i="1"/>
  <c r="CH583" i="1"/>
  <c r="CI583" i="1"/>
  <c r="CJ583" i="1"/>
  <c r="CK583" i="1"/>
  <c r="CL583" i="1"/>
  <c r="CM583" i="1"/>
  <c r="CN583" i="1"/>
  <c r="CO583" i="1"/>
  <c r="CP583" i="1"/>
  <c r="CQ583" i="1"/>
  <c r="CR583" i="1"/>
  <c r="CS583" i="1"/>
  <c r="CT583" i="1"/>
  <c r="CU583" i="1"/>
  <c r="CV583" i="1"/>
  <c r="CW583" i="1"/>
  <c r="CY583" i="1"/>
  <c r="CZ583" i="1"/>
  <c r="AE584" i="1"/>
  <c r="AF584" i="1"/>
  <c r="CT584" i="1" s="1"/>
  <c r="AG584" i="1"/>
  <c r="CU584" i="1" s="1"/>
  <c r="AH584" i="1"/>
  <c r="AZ584" i="1" s="1"/>
  <c r="AI584" i="1"/>
  <c r="BA584" i="1" s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BB584" i="1"/>
  <c r="BC584" i="1"/>
  <c r="BD584" i="1"/>
  <c r="BE584" i="1"/>
  <c r="BF584" i="1"/>
  <c r="BG584" i="1"/>
  <c r="BH584" i="1"/>
  <c r="BI584" i="1"/>
  <c r="BJ584" i="1"/>
  <c r="BK584" i="1"/>
  <c r="BL584" i="1"/>
  <c r="BM584" i="1"/>
  <c r="BN584" i="1"/>
  <c r="BO584" i="1"/>
  <c r="BP584" i="1"/>
  <c r="BQ584" i="1"/>
  <c r="BR584" i="1"/>
  <c r="BS584" i="1"/>
  <c r="BT584" i="1"/>
  <c r="BU584" i="1"/>
  <c r="BV584" i="1"/>
  <c r="BW584" i="1"/>
  <c r="BX584" i="1"/>
  <c r="BY584" i="1"/>
  <c r="BZ584" i="1"/>
  <c r="CA584" i="1"/>
  <c r="CB584" i="1"/>
  <c r="CC584" i="1"/>
  <c r="CD584" i="1"/>
  <c r="CE584" i="1"/>
  <c r="CF584" i="1"/>
  <c r="CG584" i="1"/>
  <c r="CH584" i="1"/>
  <c r="CI584" i="1"/>
  <c r="CJ584" i="1"/>
  <c r="CK584" i="1"/>
  <c r="CL584" i="1"/>
  <c r="CM584" i="1"/>
  <c r="CN584" i="1"/>
  <c r="CO584" i="1"/>
  <c r="CP584" i="1"/>
  <c r="CQ584" i="1"/>
  <c r="CR584" i="1"/>
  <c r="CS584" i="1"/>
  <c r="CV584" i="1"/>
  <c r="CW584" i="1"/>
  <c r="CX584" i="1"/>
  <c r="CY584" i="1"/>
  <c r="CZ584" i="1"/>
  <c r="DA584" i="1"/>
  <c r="AE585" i="1"/>
  <c r="AF585" i="1"/>
  <c r="CD585" i="1" s="1"/>
  <c r="AG585" i="1"/>
  <c r="CA585" i="1" s="1"/>
  <c r="AH585" i="1"/>
  <c r="CF585" i="1" s="1"/>
  <c r="AI585" i="1"/>
  <c r="CG585" i="1" s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BH585" i="1"/>
  <c r="BI585" i="1"/>
  <c r="BJ585" i="1"/>
  <c r="BK585" i="1"/>
  <c r="BL585" i="1"/>
  <c r="BM585" i="1"/>
  <c r="BN585" i="1"/>
  <c r="BO585" i="1"/>
  <c r="BP585" i="1"/>
  <c r="BQ585" i="1"/>
  <c r="BR585" i="1"/>
  <c r="BS585" i="1"/>
  <c r="BT585" i="1"/>
  <c r="BU585" i="1"/>
  <c r="BV585" i="1"/>
  <c r="BW585" i="1"/>
  <c r="BX585" i="1"/>
  <c r="BY585" i="1"/>
  <c r="CE585" i="1"/>
  <c r="CH585" i="1"/>
  <c r="CI585" i="1"/>
  <c r="CJ585" i="1"/>
  <c r="CK585" i="1"/>
  <c r="CL585" i="1"/>
  <c r="CM585" i="1"/>
  <c r="CN585" i="1"/>
  <c r="CO585" i="1"/>
  <c r="CP585" i="1"/>
  <c r="CQ585" i="1"/>
  <c r="CR585" i="1"/>
  <c r="CS585" i="1"/>
  <c r="CT585" i="1"/>
  <c r="CU585" i="1"/>
  <c r="CV585" i="1"/>
  <c r="CW585" i="1"/>
  <c r="CX585" i="1"/>
  <c r="CY585" i="1"/>
  <c r="CZ585" i="1"/>
  <c r="DA585" i="1"/>
  <c r="AE586" i="1"/>
  <c r="AF586" i="1"/>
  <c r="AP586" i="1" s="1"/>
  <c r="AG586" i="1"/>
  <c r="AU586" i="1" s="1"/>
  <c r="AH586" i="1"/>
  <c r="AV586" i="1" s="1"/>
  <c r="AI586" i="1"/>
  <c r="AS586" i="1" s="1"/>
  <c r="AL586" i="1"/>
  <c r="AM586" i="1"/>
  <c r="AN586" i="1"/>
  <c r="AO586" i="1"/>
  <c r="AQ586" i="1"/>
  <c r="AR586" i="1"/>
  <c r="AX586" i="1"/>
  <c r="AY586" i="1"/>
  <c r="AZ586" i="1"/>
  <c r="BA586" i="1"/>
  <c r="BB586" i="1"/>
  <c r="BC586" i="1"/>
  <c r="BD586" i="1"/>
  <c r="BE586" i="1"/>
  <c r="BF586" i="1"/>
  <c r="BG586" i="1"/>
  <c r="BH586" i="1"/>
  <c r="BI586" i="1"/>
  <c r="BJ586" i="1"/>
  <c r="BK586" i="1"/>
  <c r="BL586" i="1"/>
  <c r="BM586" i="1"/>
  <c r="BN586" i="1"/>
  <c r="BO586" i="1"/>
  <c r="BP586" i="1"/>
  <c r="BQ586" i="1"/>
  <c r="BR586" i="1"/>
  <c r="BS586" i="1"/>
  <c r="BT586" i="1"/>
  <c r="BU586" i="1"/>
  <c r="BV586" i="1"/>
  <c r="BW586" i="1"/>
  <c r="BX586" i="1"/>
  <c r="BY586" i="1"/>
  <c r="BZ586" i="1"/>
  <c r="CA586" i="1"/>
  <c r="CB586" i="1"/>
  <c r="CC586" i="1"/>
  <c r="CD586" i="1"/>
  <c r="CE586" i="1"/>
  <c r="CF586" i="1"/>
  <c r="CG586" i="1"/>
  <c r="CH586" i="1"/>
  <c r="CI586" i="1"/>
  <c r="CJ586" i="1"/>
  <c r="CK586" i="1"/>
  <c r="CL586" i="1"/>
  <c r="CM586" i="1"/>
  <c r="CN586" i="1"/>
  <c r="CO586" i="1"/>
  <c r="CP586" i="1"/>
  <c r="CQ586" i="1"/>
  <c r="CR586" i="1"/>
  <c r="CS586" i="1"/>
  <c r="CT586" i="1"/>
  <c r="CU586" i="1"/>
  <c r="CV586" i="1"/>
  <c r="CW586" i="1"/>
  <c r="CX586" i="1"/>
  <c r="CY586" i="1"/>
  <c r="CZ586" i="1"/>
  <c r="DA586" i="1"/>
  <c r="AE587" i="1"/>
  <c r="AF587" i="1"/>
  <c r="AX587" i="1" s="1"/>
  <c r="AG587" i="1"/>
  <c r="AY587" i="1" s="1"/>
  <c r="AH587" i="1"/>
  <c r="AZ587" i="1" s="1"/>
  <c r="AI587" i="1"/>
  <c r="BQ587" i="1" s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BB587" i="1"/>
  <c r="BC587" i="1"/>
  <c r="BD587" i="1"/>
  <c r="BE587" i="1"/>
  <c r="BF587" i="1"/>
  <c r="BG587" i="1"/>
  <c r="BH587" i="1"/>
  <c r="BI587" i="1"/>
  <c r="BJ587" i="1"/>
  <c r="BK587" i="1"/>
  <c r="BL587" i="1"/>
  <c r="BM587" i="1"/>
  <c r="BN587" i="1"/>
  <c r="BO587" i="1"/>
  <c r="BR587" i="1"/>
  <c r="BS587" i="1"/>
  <c r="BT587" i="1"/>
  <c r="BU587" i="1"/>
  <c r="BV587" i="1"/>
  <c r="BW587" i="1"/>
  <c r="BX587" i="1"/>
  <c r="BY587" i="1"/>
  <c r="BZ587" i="1"/>
  <c r="CA587" i="1"/>
  <c r="CB587" i="1"/>
  <c r="CC587" i="1"/>
  <c r="CD587" i="1"/>
  <c r="CE587" i="1"/>
  <c r="CF587" i="1"/>
  <c r="CG587" i="1"/>
  <c r="CH587" i="1"/>
  <c r="CI587" i="1"/>
  <c r="CJ587" i="1"/>
  <c r="CK587" i="1"/>
  <c r="CL587" i="1"/>
  <c r="CM587" i="1"/>
  <c r="CN587" i="1"/>
  <c r="CO587" i="1"/>
  <c r="CP587" i="1"/>
  <c r="CQ587" i="1"/>
  <c r="CR587" i="1"/>
  <c r="CS587" i="1"/>
  <c r="CT587" i="1"/>
  <c r="CU587" i="1"/>
  <c r="CV587" i="1"/>
  <c r="CW587" i="1"/>
  <c r="CX587" i="1"/>
  <c r="CY587" i="1"/>
  <c r="CZ587" i="1"/>
  <c r="DA587" i="1"/>
  <c r="AE588" i="1"/>
  <c r="AF588" i="1"/>
  <c r="BV588" i="1" s="1"/>
  <c r="AG588" i="1"/>
  <c r="CI588" i="1" s="1"/>
  <c r="AH588" i="1"/>
  <c r="CJ588" i="1" s="1"/>
  <c r="AI588" i="1"/>
  <c r="CK588" i="1" s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BI588" i="1"/>
  <c r="BJ588" i="1"/>
  <c r="BK588" i="1"/>
  <c r="BL588" i="1"/>
  <c r="BM588" i="1"/>
  <c r="BN588" i="1"/>
  <c r="BO588" i="1"/>
  <c r="BP588" i="1"/>
  <c r="BQ588" i="1"/>
  <c r="BR588" i="1"/>
  <c r="BS588" i="1"/>
  <c r="BT588" i="1"/>
  <c r="BU588" i="1"/>
  <c r="BW588" i="1"/>
  <c r="BX588" i="1"/>
  <c r="BY588" i="1"/>
  <c r="BZ588" i="1"/>
  <c r="CA588" i="1"/>
  <c r="CB588" i="1"/>
  <c r="CC588" i="1"/>
  <c r="CD588" i="1"/>
  <c r="CE588" i="1"/>
  <c r="CF588" i="1"/>
  <c r="CG588" i="1"/>
  <c r="CL588" i="1"/>
  <c r="CM588" i="1"/>
  <c r="CN588" i="1"/>
  <c r="CO588" i="1"/>
  <c r="CP588" i="1"/>
  <c r="CQ588" i="1"/>
  <c r="CR588" i="1"/>
  <c r="CS588" i="1"/>
  <c r="CT588" i="1"/>
  <c r="CU588" i="1"/>
  <c r="CV588" i="1"/>
  <c r="CW588" i="1"/>
  <c r="CX588" i="1"/>
  <c r="CY588" i="1"/>
  <c r="CZ588" i="1"/>
  <c r="DA588" i="1"/>
  <c r="AE589" i="1"/>
  <c r="AF589" i="1"/>
  <c r="AG589" i="1"/>
  <c r="BC589" i="1" s="1"/>
  <c r="AH589" i="1"/>
  <c r="CV589" i="1" s="1"/>
  <c r="AI589" i="1"/>
  <c r="BE589" i="1" s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D589" i="1"/>
  <c r="BF589" i="1"/>
  <c r="BG589" i="1"/>
  <c r="BH589" i="1"/>
  <c r="BI589" i="1"/>
  <c r="BJ589" i="1"/>
  <c r="BK589" i="1"/>
  <c r="BL589" i="1"/>
  <c r="BM589" i="1"/>
  <c r="BN589" i="1"/>
  <c r="BO589" i="1"/>
  <c r="BP589" i="1"/>
  <c r="BQ589" i="1"/>
  <c r="BR589" i="1"/>
  <c r="BS589" i="1"/>
  <c r="BT589" i="1"/>
  <c r="BU589" i="1"/>
  <c r="BV589" i="1"/>
  <c r="BW589" i="1"/>
  <c r="BX589" i="1"/>
  <c r="BY589" i="1"/>
  <c r="BZ589" i="1"/>
  <c r="CA589" i="1"/>
  <c r="CB589" i="1"/>
  <c r="CC589" i="1"/>
  <c r="CD589" i="1"/>
  <c r="CE589" i="1"/>
  <c r="CF589" i="1"/>
  <c r="CG589" i="1"/>
  <c r="CH589" i="1"/>
  <c r="CI589" i="1"/>
  <c r="CJ589" i="1"/>
  <c r="CK589" i="1"/>
  <c r="CL589" i="1"/>
  <c r="CM589" i="1"/>
  <c r="CN589" i="1"/>
  <c r="CO589" i="1"/>
  <c r="CP589" i="1"/>
  <c r="CQ589" i="1"/>
  <c r="CR589" i="1"/>
  <c r="CS589" i="1"/>
  <c r="CX589" i="1"/>
  <c r="CY589" i="1"/>
  <c r="CZ589" i="1"/>
  <c r="DA589" i="1"/>
  <c r="AE590" i="1"/>
  <c r="AF590" i="1"/>
  <c r="BV590" i="1" s="1"/>
  <c r="AG590" i="1"/>
  <c r="AQ590" i="1" s="1"/>
  <c r="AH590" i="1"/>
  <c r="AR590" i="1" s="1"/>
  <c r="AI590" i="1"/>
  <c r="BY590" i="1" s="1"/>
  <c r="AL590" i="1"/>
  <c r="AM590" i="1"/>
  <c r="AN590" i="1"/>
  <c r="AO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BI590" i="1"/>
  <c r="BJ590" i="1"/>
  <c r="BK590" i="1"/>
  <c r="BL590" i="1"/>
  <c r="BM590" i="1"/>
  <c r="BN590" i="1"/>
  <c r="BO590" i="1"/>
  <c r="BP590" i="1"/>
  <c r="BQ590" i="1"/>
  <c r="BR590" i="1"/>
  <c r="BS590" i="1"/>
  <c r="BT590" i="1"/>
  <c r="BU590" i="1"/>
  <c r="BW590" i="1"/>
  <c r="BX590" i="1"/>
  <c r="BZ590" i="1"/>
  <c r="CA590" i="1"/>
  <c r="CB590" i="1"/>
  <c r="CC590" i="1"/>
  <c r="CD590" i="1"/>
  <c r="CE590" i="1"/>
  <c r="CF590" i="1"/>
  <c r="CG590" i="1"/>
  <c r="CH590" i="1"/>
  <c r="CI590" i="1"/>
  <c r="CJ590" i="1"/>
  <c r="CK590" i="1"/>
  <c r="CL590" i="1"/>
  <c r="CM590" i="1"/>
  <c r="CN590" i="1"/>
  <c r="CO590" i="1"/>
  <c r="CP590" i="1"/>
  <c r="CQ590" i="1"/>
  <c r="CR590" i="1"/>
  <c r="CS590" i="1"/>
  <c r="CT590" i="1"/>
  <c r="CU590" i="1"/>
  <c r="CV590" i="1"/>
  <c r="CW590" i="1"/>
  <c r="CX590" i="1"/>
  <c r="CY590" i="1"/>
  <c r="CZ590" i="1"/>
  <c r="DA590" i="1"/>
  <c r="AE591" i="1"/>
  <c r="AF591" i="1"/>
  <c r="BF591" i="1" s="1"/>
  <c r="AG591" i="1"/>
  <c r="BO591" i="1" s="1"/>
  <c r="AH591" i="1"/>
  <c r="BH591" i="1" s="1"/>
  <c r="AI591" i="1"/>
  <c r="BI591" i="1" s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G591" i="1"/>
  <c r="BJ591" i="1"/>
  <c r="BK591" i="1"/>
  <c r="BL591" i="1"/>
  <c r="BM591" i="1"/>
  <c r="BR591" i="1"/>
  <c r="BS591" i="1"/>
  <c r="BT591" i="1"/>
  <c r="BU591" i="1"/>
  <c r="BV591" i="1"/>
  <c r="BW591" i="1"/>
  <c r="BX591" i="1"/>
  <c r="BY591" i="1"/>
  <c r="BZ591" i="1"/>
  <c r="CA591" i="1"/>
  <c r="CB591" i="1"/>
  <c r="CC591" i="1"/>
  <c r="CD591" i="1"/>
  <c r="CE591" i="1"/>
  <c r="CF591" i="1"/>
  <c r="CG591" i="1"/>
  <c r="CH591" i="1"/>
  <c r="CI591" i="1"/>
  <c r="CJ591" i="1"/>
  <c r="CK591" i="1"/>
  <c r="CL591" i="1"/>
  <c r="CM591" i="1"/>
  <c r="CN591" i="1"/>
  <c r="CO591" i="1"/>
  <c r="CP591" i="1"/>
  <c r="CQ591" i="1"/>
  <c r="CR591" i="1"/>
  <c r="CS591" i="1"/>
  <c r="CT591" i="1"/>
  <c r="CU591" i="1"/>
  <c r="CV591" i="1"/>
  <c r="CW591" i="1"/>
  <c r="CX591" i="1"/>
  <c r="CY591" i="1"/>
  <c r="CZ591" i="1"/>
  <c r="DA591" i="1"/>
  <c r="AE592" i="1"/>
  <c r="AF592" i="1"/>
  <c r="CL592" i="1" s="1"/>
  <c r="AG592" i="1"/>
  <c r="CM592" i="1" s="1"/>
  <c r="AH592" i="1"/>
  <c r="CN592" i="1" s="1"/>
  <c r="AI592" i="1"/>
  <c r="AO592" i="1" s="1"/>
  <c r="AL592" i="1"/>
  <c r="AM592" i="1"/>
  <c r="AN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BI592" i="1"/>
  <c r="BJ592" i="1"/>
  <c r="BK592" i="1"/>
  <c r="BL592" i="1"/>
  <c r="BM592" i="1"/>
  <c r="BN592" i="1"/>
  <c r="BO592" i="1"/>
  <c r="BP592" i="1"/>
  <c r="BQ592" i="1"/>
  <c r="BR592" i="1"/>
  <c r="BS592" i="1"/>
  <c r="BT592" i="1"/>
  <c r="BU592" i="1"/>
  <c r="BV592" i="1"/>
  <c r="BW592" i="1"/>
  <c r="BX592" i="1"/>
  <c r="BY592" i="1"/>
  <c r="BZ592" i="1"/>
  <c r="CA592" i="1"/>
  <c r="CB592" i="1"/>
  <c r="CC592" i="1"/>
  <c r="CD592" i="1"/>
  <c r="CE592" i="1"/>
  <c r="CF592" i="1"/>
  <c r="CG592" i="1"/>
  <c r="CH592" i="1"/>
  <c r="CI592" i="1"/>
  <c r="CJ592" i="1"/>
  <c r="CK592" i="1"/>
  <c r="CP592" i="1"/>
  <c r="CQ592" i="1"/>
  <c r="CR592" i="1"/>
  <c r="CS592" i="1"/>
  <c r="CT592" i="1"/>
  <c r="CU592" i="1"/>
  <c r="CV592" i="1"/>
  <c r="CW592" i="1"/>
  <c r="CX592" i="1"/>
  <c r="CY592" i="1"/>
  <c r="CZ592" i="1"/>
  <c r="DA592" i="1"/>
  <c r="AE593" i="1"/>
  <c r="AF593" i="1"/>
  <c r="BZ593" i="1" s="1"/>
  <c r="AG593" i="1"/>
  <c r="CA593" i="1" s="1"/>
  <c r="AH593" i="1"/>
  <c r="CB593" i="1" s="1"/>
  <c r="AI593" i="1"/>
  <c r="AS593" i="1" s="1"/>
  <c r="AL593" i="1"/>
  <c r="AM593" i="1"/>
  <c r="AN593" i="1"/>
  <c r="AO593" i="1"/>
  <c r="AQ593" i="1"/>
  <c r="AR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BH593" i="1"/>
  <c r="BI593" i="1"/>
  <c r="BJ593" i="1"/>
  <c r="BK593" i="1"/>
  <c r="BL593" i="1"/>
  <c r="BM593" i="1"/>
  <c r="BN593" i="1"/>
  <c r="BO593" i="1"/>
  <c r="BP593" i="1"/>
  <c r="BQ593" i="1"/>
  <c r="BR593" i="1"/>
  <c r="BS593" i="1"/>
  <c r="BT593" i="1"/>
  <c r="BU593" i="1"/>
  <c r="BV593" i="1"/>
  <c r="BW593" i="1"/>
  <c r="BX593" i="1"/>
  <c r="BY593" i="1"/>
  <c r="CD593" i="1"/>
  <c r="CE593" i="1"/>
  <c r="CF593" i="1"/>
  <c r="CG593" i="1"/>
  <c r="CH593" i="1"/>
  <c r="CI593" i="1"/>
  <c r="CJ593" i="1"/>
  <c r="CK593" i="1"/>
  <c r="CL593" i="1"/>
  <c r="CM593" i="1"/>
  <c r="CN593" i="1"/>
  <c r="CO593" i="1"/>
  <c r="CP593" i="1"/>
  <c r="CQ593" i="1"/>
  <c r="CR593" i="1"/>
  <c r="CS593" i="1"/>
  <c r="CT593" i="1"/>
  <c r="CU593" i="1"/>
  <c r="CV593" i="1"/>
  <c r="CW593" i="1"/>
  <c r="CX593" i="1"/>
  <c r="CY593" i="1"/>
  <c r="CZ593" i="1"/>
  <c r="DA593" i="1"/>
  <c r="AE594" i="1"/>
  <c r="AF594" i="1"/>
  <c r="BN594" i="1" s="1"/>
  <c r="AG594" i="1"/>
  <c r="AM594" i="1" s="1"/>
  <c r="AH594" i="1"/>
  <c r="AN594" i="1" s="1"/>
  <c r="AI594" i="1"/>
  <c r="BQ594" i="1" s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BI594" i="1"/>
  <c r="BJ594" i="1"/>
  <c r="BK594" i="1"/>
  <c r="BL594" i="1"/>
  <c r="BM594" i="1"/>
  <c r="BO594" i="1"/>
  <c r="BP594" i="1"/>
  <c r="BR594" i="1"/>
  <c r="BS594" i="1"/>
  <c r="BT594" i="1"/>
  <c r="BU594" i="1"/>
  <c r="BV594" i="1"/>
  <c r="BW594" i="1"/>
  <c r="BX594" i="1"/>
  <c r="BY594" i="1"/>
  <c r="BZ594" i="1"/>
  <c r="CA594" i="1"/>
  <c r="CB594" i="1"/>
  <c r="CC594" i="1"/>
  <c r="CD594" i="1"/>
  <c r="CE594" i="1"/>
  <c r="CF594" i="1"/>
  <c r="CG594" i="1"/>
  <c r="CH594" i="1"/>
  <c r="CI594" i="1"/>
  <c r="CJ594" i="1"/>
  <c r="CK594" i="1"/>
  <c r="CL594" i="1"/>
  <c r="CM594" i="1"/>
  <c r="CN594" i="1"/>
  <c r="CO594" i="1"/>
  <c r="CP594" i="1"/>
  <c r="CQ594" i="1"/>
  <c r="CR594" i="1"/>
  <c r="CS594" i="1"/>
  <c r="CT594" i="1"/>
  <c r="CU594" i="1"/>
  <c r="CV594" i="1"/>
  <c r="CW594" i="1"/>
  <c r="CX594" i="1"/>
  <c r="CY594" i="1"/>
  <c r="CZ594" i="1"/>
  <c r="DA594" i="1"/>
  <c r="AE595" i="1"/>
  <c r="AF595" i="1"/>
  <c r="AX595" i="1" s="1"/>
  <c r="AG595" i="1"/>
  <c r="AY595" i="1" s="1"/>
  <c r="AH595" i="1"/>
  <c r="AZ595" i="1" s="1"/>
  <c r="AI595" i="1"/>
  <c r="CW595" i="1" s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BB595" i="1"/>
  <c r="BC595" i="1"/>
  <c r="BD595" i="1"/>
  <c r="BE595" i="1"/>
  <c r="BF595" i="1"/>
  <c r="BG595" i="1"/>
  <c r="BH595" i="1"/>
  <c r="BI595" i="1"/>
  <c r="BJ595" i="1"/>
  <c r="BK595" i="1"/>
  <c r="BL595" i="1"/>
  <c r="BM595" i="1"/>
  <c r="BN595" i="1"/>
  <c r="BO595" i="1"/>
  <c r="BP595" i="1"/>
  <c r="BQ595" i="1"/>
  <c r="BR595" i="1"/>
  <c r="BS595" i="1"/>
  <c r="BT595" i="1"/>
  <c r="BU595" i="1"/>
  <c r="BV595" i="1"/>
  <c r="BW595" i="1"/>
  <c r="BX595" i="1"/>
  <c r="BY595" i="1"/>
  <c r="BZ595" i="1"/>
  <c r="CA595" i="1"/>
  <c r="CB595" i="1"/>
  <c r="CC595" i="1"/>
  <c r="CD595" i="1"/>
  <c r="CE595" i="1"/>
  <c r="CF595" i="1"/>
  <c r="CG595" i="1"/>
  <c r="CH595" i="1"/>
  <c r="CI595" i="1"/>
  <c r="CJ595" i="1"/>
  <c r="CK595" i="1"/>
  <c r="CL595" i="1"/>
  <c r="CM595" i="1"/>
  <c r="CN595" i="1"/>
  <c r="CO595" i="1"/>
  <c r="CP595" i="1"/>
  <c r="CQ595" i="1"/>
  <c r="CR595" i="1"/>
  <c r="CS595" i="1"/>
  <c r="CT595" i="1"/>
  <c r="CU595" i="1"/>
  <c r="CX595" i="1"/>
  <c r="CY595" i="1"/>
  <c r="CZ595" i="1"/>
  <c r="DA595" i="1"/>
  <c r="AE596" i="1"/>
  <c r="AF596" i="1"/>
  <c r="CD596" i="1" s="1"/>
  <c r="AG596" i="1"/>
  <c r="CA596" i="1" s="1"/>
  <c r="AH596" i="1"/>
  <c r="CB596" i="1" s="1"/>
  <c r="AI596" i="1"/>
  <c r="CC596" i="1" s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BI596" i="1"/>
  <c r="BJ596" i="1"/>
  <c r="BK596" i="1"/>
  <c r="BL596" i="1"/>
  <c r="BM596" i="1"/>
  <c r="BN596" i="1"/>
  <c r="BO596" i="1"/>
  <c r="BP596" i="1"/>
  <c r="BQ596" i="1"/>
  <c r="BR596" i="1"/>
  <c r="BS596" i="1"/>
  <c r="BT596" i="1"/>
  <c r="BU596" i="1"/>
  <c r="BV596" i="1"/>
  <c r="BW596" i="1"/>
  <c r="BX596" i="1"/>
  <c r="BY596" i="1"/>
  <c r="CE596" i="1"/>
  <c r="CF596" i="1"/>
  <c r="CG596" i="1"/>
  <c r="CH596" i="1"/>
  <c r="CI596" i="1"/>
  <c r="CJ596" i="1"/>
  <c r="CK596" i="1"/>
  <c r="CL596" i="1"/>
  <c r="CM596" i="1"/>
  <c r="CN596" i="1"/>
  <c r="CO596" i="1"/>
  <c r="CP596" i="1"/>
  <c r="CQ596" i="1"/>
  <c r="CR596" i="1"/>
  <c r="CS596" i="1"/>
  <c r="CT596" i="1"/>
  <c r="CU596" i="1"/>
  <c r="CV596" i="1"/>
  <c r="CW596" i="1"/>
  <c r="CX596" i="1"/>
  <c r="CY596" i="1"/>
  <c r="CZ596" i="1"/>
  <c r="DA596" i="1"/>
  <c r="AE597" i="1"/>
  <c r="AF597" i="1"/>
  <c r="AG597" i="1"/>
  <c r="CI597" i="1" s="1"/>
  <c r="AH597" i="1"/>
  <c r="CJ597" i="1" s="1"/>
  <c r="AI597" i="1"/>
  <c r="AW597" i="1" s="1"/>
  <c r="AL597" i="1"/>
  <c r="AM597" i="1"/>
  <c r="AN597" i="1"/>
  <c r="AO597" i="1"/>
  <c r="AP597" i="1"/>
  <c r="AQ597" i="1"/>
  <c r="AR597" i="1"/>
  <c r="AS597" i="1"/>
  <c r="AU597" i="1"/>
  <c r="AV597" i="1"/>
  <c r="AX597" i="1"/>
  <c r="AY597" i="1"/>
  <c r="AZ597" i="1"/>
  <c r="BA597" i="1"/>
  <c r="BB597" i="1"/>
  <c r="BC597" i="1"/>
  <c r="BD597" i="1"/>
  <c r="BE597" i="1"/>
  <c r="BF597" i="1"/>
  <c r="BG597" i="1"/>
  <c r="BH597" i="1"/>
  <c r="BI597" i="1"/>
  <c r="BJ597" i="1"/>
  <c r="BK597" i="1"/>
  <c r="BL597" i="1"/>
  <c r="BM597" i="1"/>
  <c r="BN597" i="1"/>
  <c r="BO597" i="1"/>
  <c r="BP597" i="1"/>
  <c r="BQ597" i="1"/>
  <c r="BR597" i="1"/>
  <c r="BS597" i="1"/>
  <c r="BT597" i="1"/>
  <c r="BU597" i="1"/>
  <c r="BV597" i="1"/>
  <c r="BW597" i="1"/>
  <c r="BX597" i="1"/>
  <c r="BY597" i="1"/>
  <c r="BZ597" i="1"/>
  <c r="CA597" i="1"/>
  <c r="CB597" i="1"/>
  <c r="CC597" i="1"/>
  <c r="CD597" i="1"/>
  <c r="CE597" i="1"/>
  <c r="CF597" i="1"/>
  <c r="CG597" i="1"/>
  <c r="CL597" i="1"/>
  <c r="CM597" i="1"/>
  <c r="CN597" i="1"/>
  <c r="CO597" i="1"/>
  <c r="CP597" i="1"/>
  <c r="CQ597" i="1"/>
  <c r="CR597" i="1"/>
  <c r="CS597" i="1"/>
  <c r="CT597" i="1"/>
  <c r="CU597" i="1"/>
  <c r="CV597" i="1"/>
  <c r="CW597" i="1"/>
  <c r="CX597" i="1"/>
  <c r="CY597" i="1"/>
  <c r="CZ597" i="1"/>
  <c r="DA597" i="1"/>
  <c r="AE598" i="1"/>
  <c r="AF598" i="1"/>
  <c r="CX598" i="1" s="1"/>
  <c r="AG598" i="1"/>
  <c r="CY598" i="1" s="1"/>
  <c r="AH598" i="1"/>
  <c r="CZ598" i="1" s="1"/>
  <c r="AI598" i="1"/>
  <c r="AW598" i="1" s="1"/>
  <c r="AL598" i="1"/>
  <c r="AM598" i="1"/>
  <c r="AN598" i="1"/>
  <c r="AO598" i="1"/>
  <c r="AP598" i="1"/>
  <c r="AQ598" i="1"/>
  <c r="AR598" i="1"/>
  <c r="AS598" i="1"/>
  <c r="AT598" i="1"/>
  <c r="AU598" i="1"/>
  <c r="AV598" i="1"/>
  <c r="AX598" i="1"/>
  <c r="AY598" i="1"/>
  <c r="AZ598" i="1"/>
  <c r="BA598" i="1"/>
  <c r="BB598" i="1"/>
  <c r="BC598" i="1"/>
  <c r="BD598" i="1"/>
  <c r="BE598" i="1"/>
  <c r="BF598" i="1"/>
  <c r="BG598" i="1"/>
  <c r="BH598" i="1"/>
  <c r="BI598" i="1"/>
  <c r="BJ598" i="1"/>
  <c r="BK598" i="1"/>
  <c r="BL598" i="1"/>
  <c r="BM598" i="1"/>
  <c r="BN598" i="1"/>
  <c r="BO598" i="1"/>
  <c r="BP598" i="1"/>
  <c r="BQ598" i="1"/>
  <c r="BR598" i="1"/>
  <c r="BS598" i="1"/>
  <c r="BT598" i="1"/>
  <c r="BU598" i="1"/>
  <c r="BV598" i="1"/>
  <c r="BW598" i="1"/>
  <c r="BX598" i="1"/>
  <c r="BY598" i="1"/>
  <c r="BZ598" i="1"/>
  <c r="CA598" i="1"/>
  <c r="CB598" i="1"/>
  <c r="CC598" i="1"/>
  <c r="CD598" i="1"/>
  <c r="CE598" i="1"/>
  <c r="CF598" i="1"/>
  <c r="CG598" i="1"/>
  <c r="CH598" i="1"/>
  <c r="CI598" i="1"/>
  <c r="CJ598" i="1"/>
  <c r="CK598" i="1"/>
  <c r="CL598" i="1"/>
  <c r="CM598" i="1"/>
  <c r="CN598" i="1"/>
  <c r="CO598" i="1"/>
  <c r="CP598" i="1"/>
  <c r="CQ598" i="1"/>
  <c r="CR598" i="1"/>
  <c r="CS598" i="1"/>
  <c r="CT598" i="1"/>
  <c r="CU598" i="1"/>
  <c r="CV598" i="1"/>
  <c r="CW598" i="1"/>
  <c r="AE599" i="1"/>
  <c r="AF599" i="1"/>
  <c r="CT599" i="1" s="1"/>
  <c r="AG599" i="1"/>
  <c r="CU599" i="1" s="1"/>
  <c r="AH599" i="1"/>
  <c r="CV599" i="1" s="1"/>
  <c r="AI599" i="1"/>
  <c r="BA599" i="1" s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BB599" i="1"/>
  <c r="BC599" i="1"/>
  <c r="BD599" i="1"/>
  <c r="BE599" i="1"/>
  <c r="BF599" i="1"/>
  <c r="BG599" i="1"/>
  <c r="BH599" i="1"/>
  <c r="BI599" i="1"/>
  <c r="BJ599" i="1"/>
  <c r="BK599" i="1"/>
  <c r="BL599" i="1"/>
  <c r="BM599" i="1"/>
  <c r="BN599" i="1"/>
  <c r="BO599" i="1"/>
  <c r="BP599" i="1"/>
  <c r="BQ599" i="1"/>
  <c r="BR599" i="1"/>
  <c r="BS599" i="1"/>
  <c r="BT599" i="1"/>
  <c r="BU599" i="1"/>
  <c r="BV599" i="1"/>
  <c r="BW599" i="1"/>
  <c r="BX599" i="1"/>
  <c r="BY599" i="1"/>
  <c r="BZ599" i="1"/>
  <c r="CA599" i="1"/>
  <c r="CB599" i="1"/>
  <c r="CC599" i="1"/>
  <c r="CD599" i="1"/>
  <c r="CE599" i="1"/>
  <c r="CF599" i="1"/>
  <c r="CG599" i="1"/>
  <c r="CH599" i="1"/>
  <c r="CI599" i="1"/>
  <c r="CJ599" i="1"/>
  <c r="CK599" i="1"/>
  <c r="CL599" i="1"/>
  <c r="CM599" i="1"/>
  <c r="CN599" i="1"/>
  <c r="CO599" i="1"/>
  <c r="CP599" i="1"/>
  <c r="CQ599" i="1"/>
  <c r="CR599" i="1"/>
  <c r="CS599" i="1"/>
  <c r="CX599" i="1"/>
  <c r="CY599" i="1"/>
  <c r="CZ599" i="1"/>
  <c r="DA599" i="1"/>
  <c r="AE600" i="1"/>
  <c r="AF600" i="1"/>
  <c r="BZ600" i="1" s="1"/>
  <c r="AG600" i="1"/>
  <c r="AY600" i="1" s="1"/>
  <c r="AH600" i="1"/>
  <c r="AZ600" i="1" s="1"/>
  <c r="AI600" i="1"/>
  <c r="BA600" i="1" s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BB600" i="1"/>
  <c r="BC600" i="1"/>
  <c r="BD600" i="1"/>
  <c r="BE600" i="1"/>
  <c r="BF600" i="1"/>
  <c r="BG600" i="1"/>
  <c r="BH600" i="1"/>
  <c r="BI600" i="1"/>
  <c r="BJ600" i="1"/>
  <c r="BK600" i="1"/>
  <c r="BL600" i="1"/>
  <c r="BM600" i="1"/>
  <c r="BN600" i="1"/>
  <c r="BO600" i="1"/>
  <c r="BP600" i="1"/>
  <c r="BQ600" i="1"/>
  <c r="BR600" i="1"/>
  <c r="BS600" i="1"/>
  <c r="BT600" i="1"/>
  <c r="BU600" i="1"/>
  <c r="BV600" i="1"/>
  <c r="BW600" i="1"/>
  <c r="BX600" i="1"/>
  <c r="BY600" i="1"/>
  <c r="CA600" i="1"/>
  <c r="CB600" i="1"/>
  <c r="CC600" i="1"/>
  <c r="CD600" i="1"/>
  <c r="CE600" i="1"/>
  <c r="CF600" i="1"/>
  <c r="CG600" i="1"/>
  <c r="CH600" i="1"/>
  <c r="CI600" i="1"/>
  <c r="CJ600" i="1"/>
  <c r="CK600" i="1"/>
  <c r="CL600" i="1"/>
  <c r="CM600" i="1"/>
  <c r="CN600" i="1"/>
  <c r="CO600" i="1"/>
  <c r="CP600" i="1"/>
  <c r="CQ600" i="1"/>
  <c r="CR600" i="1"/>
  <c r="CS600" i="1"/>
  <c r="CT600" i="1"/>
  <c r="CU600" i="1"/>
  <c r="CV600" i="1"/>
  <c r="CW600" i="1"/>
  <c r="CX600" i="1"/>
  <c r="CY600" i="1"/>
  <c r="CZ600" i="1"/>
  <c r="DA600" i="1"/>
  <c r="AE601" i="1"/>
  <c r="AF601" i="1"/>
  <c r="CD601" i="1" s="1"/>
  <c r="AG601" i="1"/>
  <c r="CI601" i="1" s="1"/>
  <c r="AH601" i="1"/>
  <c r="CF601" i="1" s="1"/>
  <c r="AI601" i="1"/>
  <c r="CG601" i="1" s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BH601" i="1"/>
  <c r="BI601" i="1"/>
  <c r="BJ601" i="1"/>
  <c r="BK601" i="1"/>
  <c r="BL601" i="1"/>
  <c r="BM601" i="1"/>
  <c r="BN601" i="1"/>
  <c r="BO601" i="1"/>
  <c r="BP601" i="1"/>
  <c r="BQ601" i="1"/>
  <c r="BR601" i="1"/>
  <c r="BS601" i="1"/>
  <c r="BT601" i="1"/>
  <c r="BU601" i="1"/>
  <c r="BV601" i="1"/>
  <c r="BW601" i="1"/>
  <c r="BX601" i="1"/>
  <c r="BY601" i="1"/>
  <c r="BZ601" i="1"/>
  <c r="CA601" i="1"/>
  <c r="CB601" i="1"/>
  <c r="CC601" i="1"/>
  <c r="CH601" i="1"/>
  <c r="CK601" i="1"/>
  <c r="CL601" i="1"/>
  <c r="CM601" i="1"/>
  <c r="CN601" i="1"/>
  <c r="CO601" i="1"/>
  <c r="CP601" i="1"/>
  <c r="CQ601" i="1"/>
  <c r="CR601" i="1"/>
  <c r="CS601" i="1"/>
  <c r="CT601" i="1"/>
  <c r="CU601" i="1"/>
  <c r="CV601" i="1"/>
  <c r="CW601" i="1"/>
  <c r="CX601" i="1"/>
  <c r="CY601" i="1"/>
  <c r="CZ601" i="1"/>
  <c r="DA601" i="1"/>
  <c r="AY193" i="1" l="1"/>
  <c r="AX193" i="1"/>
  <c r="BO441" i="1"/>
  <c r="AJ713" i="1"/>
  <c r="AJ722" i="1"/>
  <c r="AJ729" i="1"/>
  <c r="BQ729" i="1"/>
  <c r="AJ728" i="1"/>
  <c r="BR728" i="1"/>
  <c r="AJ727" i="1"/>
  <c r="CY727" i="1"/>
  <c r="AJ726" i="1"/>
  <c r="CH726" i="1"/>
  <c r="AJ724" i="1"/>
  <c r="CD722" i="1"/>
  <c r="AJ723" i="1"/>
  <c r="AJ725" i="1"/>
  <c r="AJ721" i="1"/>
  <c r="AJ720" i="1"/>
  <c r="AJ712" i="1"/>
  <c r="AJ717" i="1"/>
  <c r="BP441" i="1"/>
  <c r="CU713" i="1"/>
  <c r="BS456" i="1"/>
  <c r="AJ716" i="1"/>
  <c r="BO717" i="1"/>
  <c r="CP716" i="1"/>
  <c r="AJ715" i="1"/>
  <c r="AJ719" i="1"/>
  <c r="AJ714" i="1"/>
  <c r="AJ718" i="1"/>
  <c r="CE472" i="1"/>
  <c r="CJ469" i="1"/>
  <c r="AJ711" i="1"/>
  <c r="BQ441" i="1"/>
  <c r="AJ710" i="1"/>
  <c r="AJ706" i="1"/>
  <c r="BN710" i="1"/>
  <c r="AJ709" i="1"/>
  <c r="AJ708" i="1"/>
  <c r="CD708" i="1"/>
  <c r="AJ707" i="1"/>
  <c r="BV706" i="1"/>
  <c r="AJ705" i="1"/>
  <c r="AX705" i="1"/>
  <c r="AJ704" i="1"/>
  <c r="AJ703" i="1"/>
  <c r="AJ699" i="1"/>
  <c r="AJ701" i="1"/>
  <c r="AX699" i="1"/>
  <c r="BN701" i="1"/>
  <c r="AJ700" i="1"/>
  <c r="AJ702" i="1"/>
  <c r="AJ696" i="1"/>
  <c r="AJ698" i="1"/>
  <c r="AJ697" i="1"/>
  <c r="AJ695" i="1"/>
  <c r="CD695" i="1"/>
  <c r="AJ694" i="1"/>
  <c r="AJ693" i="1"/>
  <c r="BV693" i="1"/>
  <c r="AJ692" i="1"/>
  <c r="AJ691" i="1"/>
  <c r="CD691" i="1"/>
  <c r="DA160" i="1"/>
  <c r="AJ690" i="1"/>
  <c r="AJ689" i="1"/>
  <c r="BV689" i="1"/>
  <c r="AJ688" i="1"/>
  <c r="AJ686" i="1"/>
  <c r="AJ687" i="1"/>
  <c r="AJ674" i="1"/>
  <c r="CD336" i="1"/>
  <c r="CG472" i="1"/>
  <c r="DA207" i="1"/>
  <c r="BO449" i="1"/>
  <c r="AJ685" i="1"/>
  <c r="AJ684" i="1"/>
  <c r="BR684" i="1"/>
  <c r="AJ683" i="1"/>
  <c r="CD683" i="1"/>
  <c r="AJ680" i="1"/>
  <c r="AJ681" i="1"/>
  <c r="AJ682" i="1"/>
  <c r="CT315" i="1"/>
  <c r="CZ160" i="1"/>
  <c r="AJ676" i="1"/>
  <c r="CP674" i="1"/>
  <c r="AJ677" i="1"/>
  <c r="CF472" i="1"/>
  <c r="AZ238" i="1"/>
  <c r="AJ679" i="1"/>
  <c r="AJ678" i="1"/>
  <c r="BQ676" i="1"/>
  <c r="AJ675" i="1"/>
  <c r="AZ366" i="1"/>
  <c r="AJ670" i="1"/>
  <c r="CF501" i="1"/>
  <c r="CY160" i="1"/>
  <c r="BA366" i="1"/>
  <c r="AJ672" i="1"/>
  <c r="CX146" i="1"/>
  <c r="AJ671" i="1"/>
  <c r="CE501" i="1"/>
  <c r="AJ673" i="1"/>
  <c r="BQ368" i="1"/>
  <c r="AJ669" i="1"/>
  <c r="AJ668" i="1"/>
  <c r="CT668" i="1"/>
  <c r="BN669" i="1"/>
  <c r="AJ667" i="1"/>
  <c r="AJ666" i="1"/>
  <c r="AZ292" i="1"/>
  <c r="AJ660" i="1"/>
  <c r="BQ449" i="1"/>
  <c r="AJ664" i="1"/>
  <c r="BN664" i="1"/>
  <c r="AJ665" i="1"/>
  <c r="AJ649" i="1"/>
  <c r="AJ663" i="1"/>
  <c r="AJ662" i="1"/>
  <c r="BB662" i="1"/>
  <c r="AJ661" i="1"/>
  <c r="AL660" i="1"/>
  <c r="AJ658" i="1"/>
  <c r="AJ659" i="1"/>
  <c r="CC415" i="1"/>
  <c r="AJ655" i="1"/>
  <c r="AJ657" i="1"/>
  <c r="AM657" i="1"/>
  <c r="AJ654" i="1"/>
  <c r="AJ656" i="1"/>
  <c r="AJ653" i="1"/>
  <c r="AJ652" i="1"/>
  <c r="CA652" i="1"/>
  <c r="BM649" i="1"/>
  <c r="AJ646" i="1"/>
  <c r="AJ647" i="1"/>
  <c r="AJ648" i="1"/>
  <c r="AJ650" i="1"/>
  <c r="AJ651" i="1"/>
  <c r="CF453" i="1"/>
  <c r="AX584" i="1"/>
  <c r="CG545" i="1"/>
  <c r="AJ643" i="1"/>
  <c r="AY519" i="1"/>
  <c r="CD453" i="1"/>
  <c r="BQ181" i="1"/>
  <c r="CI380" i="1"/>
  <c r="AJ645" i="1"/>
  <c r="CT645" i="1"/>
  <c r="AJ644" i="1"/>
  <c r="CH643" i="1"/>
  <c r="AJ642" i="1"/>
  <c r="AM641" i="1"/>
  <c r="AJ641" i="1"/>
  <c r="CW315" i="1"/>
  <c r="AZ492" i="1"/>
  <c r="CI289" i="1"/>
  <c r="CG269" i="1"/>
  <c r="AX600" i="1"/>
  <c r="CE168" i="1"/>
  <c r="BO181" i="1"/>
  <c r="AZ222" i="1"/>
  <c r="BQ551" i="1"/>
  <c r="CS288" i="1"/>
  <c r="AJ640" i="1"/>
  <c r="AL640" i="1"/>
  <c r="AJ639" i="1"/>
  <c r="AJ638" i="1"/>
  <c r="AJ637" i="1"/>
  <c r="AJ636" i="1"/>
  <c r="AJ635" i="1"/>
  <c r="CY635" i="1"/>
  <c r="AY584" i="1"/>
  <c r="BQ353" i="1"/>
  <c r="CV304" i="1"/>
  <c r="AS251" i="1"/>
  <c r="AY492" i="1"/>
  <c r="AJ631" i="1"/>
  <c r="BM122" i="1"/>
  <c r="BX509" i="1"/>
  <c r="AJ632" i="1"/>
  <c r="AJ633" i="1"/>
  <c r="AJ634" i="1"/>
  <c r="AT633" i="1"/>
  <c r="AJ149" i="1"/>
  <c r="AU377" i="1"/>
  <c r="AJ630" i="1"/>
  <c r="AJ462" i="1"/>
  <c r="CV315" i="1"/>
  <c r="CR530" i="1"/>
  <c r="BW383" i="1"/>
  <c r="BP181" i="1"/>
  <c r="DA376" i="1"/>
  <c r="DA360" i="1"/>
  <c r="CN227" i="1"/>
  <c r="BA410" i="1"/>
  <c r="DA146" i="1"/>
  <c r="BU544" i="1"/>
  <c r="BA587" i="1"/>
  <c r="BW412" i="1"/>
  <c r="BF395" i="1"/>
  <c r="BV428" i="1"/>
  <c r="CV471" i="1"/>
  <c r="AJ628" i="1"/>
  <c r="AJ629" i="1"/>
  <c r="AJ618" i="1"/>
  <c r="CR547" i="1"/>
  <c r="CI214" i="1"/>
  <c r="CG162" i="1"/>
  <c r="BA519" i="1"/>
  <c r="AJ304" i="1"/>
  <c r="AJ627" i="1"/>
  <c r="DA303" i="1"/>
  <c r="CO560" i="1"/>
  <c r="BG618" i="1"/>
  <c r="BU456" i="1"/>
  <c r="BV365" i="1"/>
  <c r="BC508" i="1"/>
  <c r="AY296" i="1"/>
  <c r="AP436" i="1"/>
  <c r="BG392" i="1"/>
  <c r="AS363" i="1"/>
  <c r="CK264" i="1"/>
  <c r="BU582" i="1"/>
  <c r="CT450" i="1"/>
  <c r="AJ295" i="1"/>
  <c r="CP279" i="1"/>
  <c r="AN192" i="1"/>
  <c r="CH546" i="1"/>
  <c r="AJ626" i="1"/>
  <c r="CY626" i="1"/>
  <c r="AJ625" i="1"/>
  <c r="AJ624" i="1"/>
  <c r="AJ623" i="1"/>
  <c r="AX622" i="1"/>
  <c r="AZ622" i="1"/>
  <c r="BA622" i="1"/>
  <c r="CT621" i="1"/>
  <c r="CV621" i="1"/>
  <c r="CW621" i="1"/>
  <c r="AJ622" i="1"/>
  <c r="CU622" i="1"/>
  <c r="AJ621" i="1"/>
  <c r="AJ620" i="1"/>
  <c r="AJ619" i="1"/>
  <c r="CY621" i="1"/>
  <c r="AJ615" i="1"/>
  <c r="AJ614" i="1"/>
  <c r="CU615" i="1"/>
  <c r="AJ616" i="1"/>
  <c r="AJ617" i="1"/>
  <c r="BF129" i="1"/>
  <c r="DA438" i="1"/>
  <c r="BP533" i="1"/>
  <c r="CM485" i="1"/>
  <c r="AW460" i="1"/>
  <c r="BG367" i="1"/>
  <c r="CG267" i="1"/>
  <c r="AJ238" i="1"/>
  <c r="AV208" i="1"/>
  <c r="AJ589" i="1"/>
  <c r="BG523" i="1"/>
  <c r="BK454" i="1"/>
  <c r="CI318" i="1"/>
  <c r="CO311" i="1"/>
  <c r="BB308" i="1"/>
  <c r="AJ247" i="1"/>
  <c r="AW465" i="1"/>
  <c r="AS189" i="1"/>
  <c r="AS550" i="1"/>
  <c r="CN429" i="1"/>
  <c r="BT199" i="1"/>
  <c r="AJ572" i="1"/>
  <c r="AS570" i="1"/>
  <c r="AJ560" i="1"/>
  <c r="CM477" i="1"/>
  <c r="AO250" i="1"/>
  <c r="AJ217" i="1"/>
  <c r="CG168" i="1"/>
  <c r="CT137" i="1"/>
  <c r="BU577" i="1"/>
  <c r="AS558" i="1"/>
  <c r="AJ246" i="1"/>
  <c r="CH588" i="1"/>
  <c r="CW548" i="1"/>
  <c r="BX428" i="1"/>
  <c r="AS590" i="1"/>
  <c r="CJ280" i="1"/>
  <c r="CF246" i="1"/>
  <c r="CV226" i="1"/>
  <c r="AJ388" i="1"/>
  <c r="CN229" i="1"/>
  <c r="AO542" i="1"/>
  <c r="BW504" i="1"/>
  <c r="AJ333" i="1"/>
  <c r="AJ231" i="1"/>
  <c r="CJ214" i="1"/>
  <c r="CR206" i="1"/>
  <c r="BH133" i="1"/>
  <c r="AJ178" i="1"/>
  <c r="BA595" i="1"/>
  <c r="CM334" i="1"/>
  <c r="AJ612" i="1"/>
  <c r="CT612" i="1"/>
  <c r="AJ610" i="1"/>
  <c r="AJ611" i="1"/>
  <c r="AJ613" i="1"/>
  <c r="AJ132" i="1"/>
  <c r="AJ121" i="1"/>
  <c r="AJ586" i="1"/>
  <c r="BD575" i="1"/>
  <c r="AJ470" i="1"/>
  <c r="AJ608" i="1"/>
  <c r="AJ539" i="1"/>
  <c r="BQ223" i="1"/>
  <c r="CV557" i="1"/>
  <c r="AJ546" i="1"/>
  <c r="AQ464" i="1"/>
  <c r="CU424" i="1"/>
  <c r="AX356" i="1"/>
  <c r="AZ277" i="1"/>
  <c r="AO275" i="1"/>
  <c r="AR235" i="1"/>
  <c r="AJ215" i="1"/>
  <c r="CK148" i="1"/>
  <c r="AP488" i="1"/>
  <c r="CW443" i="1"/>
  <c r="AT295" i="1"/>
  <c r="BV284" i="1"/>
  <c r="AO203" i="1"/>
  <c r="BU552" i="1"/>
  <c r="AJ517" i="1"/>
  <c r="CB487" i="1"/>
  <c r="CG434" i="1"/>
  <c r="AJ588" i="1"/>
  <c r="CS547" i="1"/>
  <c r="DA468" i="1"/>
  <c r="BM448" i="1"/>
  <c r="CD416" i="1"/>
  <c r="DA320" i="1"/>
  <c r="CD228" i="1"/>
  <c r="AQ216" i="1"/>
  <c r="CE187" i="1"/>
  <c r="CP131" i="1"/>
  <c r="BG518" i="1"/>
  <c r="BI242" i="1"/>
  <c r="AO594" i="1"/>
  <c r="CS578" i="1"/>
  <c r="AJ577" i="1"/>
  <c r="CL554" i="1"/>
  <c r="AP550" i="1"/>
  <c r="AM391" i="1"/>
  <c r="CA369" i="1"/>
  <c r="AS346" i="1"/>
  <c r="AJ316" i="1"/>
  <c r="CL282" i="1"/>
  <c r="CF269" i="1"/>
  <c r="BX254" i="1"/>
  <c r="BF242" i="1"/>
  <c r="CK175" i="1"/>
  <c r="AJ169" i="1"/>
  <c r="CS149" i="1"/>
  <c r="BF133" i="1"/>
  <c r="AO579" i="1"/>
  <c r="AJ570" i="1"/>
  <c r="BV506" i="1"/>
  <c r="AJ432" i="1"/>
  <c r="BY385" i="1"/>
  <c r="BY351" i="1"/>
  <c r="CL258" i="1"/>
  <c r="BC255" i="1"/>
  <c r="CZ202" i="1"/>
  <c r="AQ153" i="1"/>
  <c r="AT586" i="1"/>
  <c r="AJ555" i="1"/>
  <c r="BF466" i="1"/>
  <c r="CS423" i="1"/>
  <c r="AJ414" i="1"/>
  <c r="BX385" i="1"/>
  <c r="AO362" i="1"/>
  <c r="AR322" i="1"/>
  <c r="CT248" i="1"/>
  <c r="BJ166" i="1"/>
  <c r="AP153" i="1"/>
  <c r="BF121" i="1"/>
  <c r="CK572" i="1"/>
  <c r="CO229" i="1"/>
  <c r="AW208" i="1"/>
  <c r="CL141" i="1"/>
  <c r="BQ525" i="1"/>
  <c r="BY520" i="1"/>
  <c r="BF462" i="1"/>
  <c r="AJ301" i="1"/>
  <c r="AJ529" i="1"/>
  <c r="BP525" i="1"/>
  <c r="BX517" i="1"/>
  <c r="AJ515" i="1"/>
  <c r="CY499" i="1"/>
  <c r="DA568" i="1"/>
  <c r="AJ568" i="1"/>
  <c r="BR544" i="1"/>
  <c r="CO485" i="1"/>
  <c r="AJ357" i="1"/>
  <c r="CO332" i="1"/>
  <c r="AJ263" i="1"/>
  <c r="AJ188" i="1"/>
  <c r="AM178" i="1"/>
  <c r="CR176" i="1"/>
  <c r="CV511" i="1"/>
  <c r="BI392" i="1"/>
  <c r="CH341" i="1"/>
  <c r="BC171" i="1"/>
  <c r="BV608" i="1"/>
  <c r="AJ592" i="1"/>
  <c r="CW589" i="1"/>
  <c r="BD508" i="1"/>
  <c r="AU507" i="1"/>
  <c r="BO503" i="1"/>
  <c r="CU500" i="1"/>
  <c r="CZ499" i="1"/>
  <c r="BC482" i="1"/>
  <c r="AJ467" i="1"/>
  <c r="CY433" i="1"/>
  <c r="CE406" i="1"/>
  <c r="AJ364" i="1"/>
  <c r="AQ346" i="1"/>
  <c r="CK301" i="1"/>
  <c r="CC274" i="1"/>
  <c r="AP216" i="1"/>
  <c r="CG191" i="1"/>
  <c r="AJ548" i="1"/>
  <c r="AJ499" i="1"/>
  <c r="CE422" i="1"/>
  <c r="BW404" i="1"/>
  <c r="BZ403" i="1"/>
  <c r="CF331" i="1"/>
  <c r="CV319" i="1"/>
  <c r="AJ319" i="1"/>
  <c r="CN307" i="1"/>
  <c r="AJ298" i="1"/>
  <c r="CU265" i="1"/>
  <c r="AJ261" i="1"/>
  <c r="BC217" i="1"/>
  <c r="CW188" i="1"/>
  <c r="CQ185" i="1"/>
  <c r="AJ159" i="1"/>
  <c r="AP590" i="1"/>
  <c r="CU589" i="1"/>
  <c r="CC527" i="1"/>
  <c r="BX504" i="1"/>
  <c r="CL439" i="1"/>
  <c r="AJ421" i="1"/>
  <c r="BV419" i="1"/>
  <c r="CP345" i="1"/>
  <c r="AJ323" i="1"/>
  <c r="CO321" i="1"/>
  <c r="CU319" i="1"/>
  <c r="AJ290" i="1"/>
  <c r="AJ279" i="1"/>
  <c r="AM275" i="1"/>
  <c r="AJ235" i="1"/>
  <c r="BB217" i="1"/>
  <c r="AJ182" i="1"/>
  <c r="BE171" i="1"/>
  <c r="AJ154" i="1"/>
  <c r="AJ148" i="1"/>
  <c r="AJ602" i="1"/>
  <c r="AJ605" i="1"/>
  <c r="AU494" i="1"/>
  <c r="CB402" i="1"/>
  <c r="BJ352" i="1"/>
  <c r="CG293" i="1"/>
  <c r="CR149" i="1"/>
  <c r="AJ556" i="1"/>
  <c r="CC487" i="1"/>
  <c r="AZ463" i="1"/>
  <c r="AV460" i="1"/>
  <c r="BV407" i="1"/>
  <c r="AP396" i="1"/>
  <c r="AM362" i="1"/>
  <c r="AZ296" i="1"/>
  <c r="AQ291" i="1"/>
  <c r="AJ272" i="1"/>
  <c r="CS211" i="1"/>
  <c r="CT188" i="1"/>
  <c r="BB171" i="1"/>
  <c r="BK166" i="1"/>
  <c r="AJ162" i="1"/>
  <c r="CP149" i="1"/>
  <c r="CR142" i="1"/>
  <c r="BE140" i="1"/>
  <c r="BI133" i="1"/>
  <c r="BS126" i="1"/>
  <c r="BH121" i="1"/>
  <c r="AQ118" i="1"/>
  <c r="AP558" i="1"/>
  <c r="AJ597" i="1"/>
  <c r="AR513" i="1"/>
  <c r="CO495" i="1"/>
  <c r="BI491" i="1"/>
  <c r="BR480" i="1"/>
  <c r="AU474" i="1"/>
  <c r="AY463" i="1"/>
  <c r="BG461" i="1"/>
  <c r="DA458" i="1"/>
  <c r="BI418" i="1"/>
  <c r="CG416" i="1"/>
  <c r="BS397" i="1"/>
  <c r="BU354" i="1"/>
  <c r="AJ351" i="1"/>
  <c r="CL306" i="1"/>
  <c r="CK285" i="1"/>
  <c r="BE259" i="1"/>
  <c r="CM229" i="1"/>
  <c r="AN178" i="1"/>
  <c r="AJ175" i="1"/>
  <c r="AJ153" i="1"/>
  <c r="AJ150" i="1"/>
  <c r="CQ142" i="1"/>
  <c r="BR126" i="1"/>
  <c r="CB571" i="1"/>
  <c r="CP530" i="1"/>
  <c r="BQ591" i="1"/>
  <c r="AT583" i="1"/>
  <c r="AJ576" i="1"/>
  <c r="AS574" i="1"/>
  <c r="BR567" i="1"/>
  <c r="CW562" i="1"/>
  <c r="AJ562" i="1"/>
  <c r="BF491" i="1"/>
  <c r="BK448" i="1"/>
  <c r="AJ439" i="1"/>
  <c r="BH418" i="1"/>
  <c r="CU401" i="1"/>
  <c r="BQ390" i="1"/>
  <c r="AQ388" i="1"/>
  <c r="AW337" i="1"/>
  <c r="BU313" i="1"/>
  <c r="AZ272" i="1"/>
  <c r="CL229" i="1"/>
  <c r="AJ220" i="1"/>
  <c r="CQ206" i="1"/>
  <c r="CJ175" i="1"/>
  <c r="AJ164" i="1"/>
  <c r="BR161" i="1"/>
  <c r="AJ137" i="1"/>
  <c r="BG133" i="1"/>
  <c r="CL125" i="1"/>
  <c r="AJ119" i="1"/>
  <c r="AJ609" i="1"/>
  <c r="BO525" i="1"/>
  <c r="BC516" i="1"/>
  <c r="BW506" i="1"/>
  <c r="BJ448" i="1"/>
  <c r="BI395" i="1"/>
  <c r="AP388" i="1"/>
  <c r="BL343" i="1"/>
  <c r="BH338" i="1"/>
  <c r="AU337" i="1"/>
  <c r="CL332" i="1"/>
  <c r="BC259" i="1"/>
  <c r="CK239" i="1"/>
  <c r="AJ229" i="1"/>
  <c r="AN203" i="1"/>
  <c r="BH180" i="1"/>
  <c r="AL178" i="1"/>
  <c r="CQ159" i="1"/>
  <c r="AJ596" i="1"/>
  <c r="BI580" i="1"/>
  <c r="CW559" i="1"/>
  <c r="BN591" i="1"/>
  <c r="BG580" i="1"/>
  <c r="AJ578" i="1"/>
  <c r="BE575" i="1"/>
  <c r="AJ564" i="1"/>
  <c r="CS535" i="1"/>
  <c r="BK505" i="1"/>
  <c r="AJ472" i="1"/>
  <c r="BC446" i="1"/>
  <c r="AJ427" i="1"/>
  <c r="AJ397" i="1"/>
  <c r="BY384" i="1"/>
  <c r="BQ378" i="1"/>
  <c r="AJ358" i="1"/>
  <c r="AJ307" i="1"/>
  <c r="CJ239" i="1"/>
  <c r="BY224" i="1"/>
  <c r="AL203" i="1"/>
  <c r="AM152" i="1"/>
  <c r="AJ603" i="1"/>
  <c r="AJ606" i="1"/>
  <c r="BF580" i="1"/>
  <c r="AJ549" i="1"/>
  <c r="CI546" i="1"/>
  <c r="AJ501" i="1"/>
  <c r="CB459" i="1"/>
  <c r="AO371" i="1"/>
  <c r="BY344" i="1"/>
  <c r="CY303" i="1"/>
  <c r="CY281" i="1"/>
  <c r="CP201" i="1"/>
  <c r="CD187" i="1"/>
  <c r="AJ147" i="1"/>
  <c r="AJ146" i="1"/>
  <c r="BI565" i="1"/>
  <c r="CJ430" i="1"/>
  <c r="BW344" i="1"/>
  <c r="AJ317" i="1"/>
  <c r="BE312" i="1"/>
  <c r="CX303" i="1"/>
  <c r="CS220" i="1"/>
  <c r="BY130" i="1"/>
  <c r="CN560" i="1"/>
  <c r="CX510" i="1"/>
  <c r="AJ332" i="1"/>
  <c r="AJ309" i="1"/>
  <c r="AJ280" i="1"/>
  <c r="BG273" i="1"/>
  <c r="AJ269" i="1"/>
  <c r="CI225" i="1"/>
  <c r="BB198" i="1"/>
  <c r="CQ176" i="1"/>
  <c r="CG157" i="1"/>
  <c r="CY146" i="1"/>
  <c r="CZ143" i="1"/>
  <c r="CX139" i="1"/>
  <c r="BX130" i="1"/>
  <c r="AJ125" i="1"/>
  <c r="AJ607" i="1"/>
  <c r="AJ422" i="1"/>
  <c r="CI136" i="1"/>
  <c r="AJ604" i="1"/>
  <c r="AJ598" i="1"/>
  <c r="AN542" i="1"/>
  <c r="CE601" i="1"/>
  <c r="BQ566" i="1"/>
  <c r="AJ566" i="1"/>
  <c r="AR541" i="1"/>
  <c r="CM529" i="1"/>
  <c r="AJ524" i="1"/>
  <c r="CO477" i="1"/>
  <c r="CL473" i="1"/>
  <c r="BI466" i="1"/>
  <c r="AJ461" i="1"/>
  <c r="AQ436" i="1"/>
  <c r="CE361" i="1"/>
  <c r="BD323" i="1"/>
  <c r="AP322" i="1"/>
  <c r="BB312" i="1"/>
  <c r="BE308" i="1"/>
  <c r="AJ284" i="1"/>
  <c r="AJ274" i="1"/>
  <c r="AJ255" i="1"/>
  <c r="AJ239" i="1"/>
  <c r="CT212" i="1"/>
  <c r="CE170" i="1"/>
  <c r="CN135" i="1"/>
  <c r="BZ596" i="1"/>
  <c r="BC515" i="1"/>
  <c r="AJ506" i="1"/>
  <c r="AJ500" i="1"/>
  <c r="CD361" i="1"/>
  <c r="AJ197" i="1"/>
  <c r="AJ191" i="1"/>
  <c r="BL447" i="1"/>
  <c r="BD447" i="1"/>
  <c r="CO430" i="1"/>
  <c r="CK430" i="1"/>
  <c r="AS273" i="1"/>
  <c r="BI273" i="1"/>
  <c r="CQ470" i="1"/>
  <c r="BF461" i="1"/>
  <c r="BD426" i="1"/>
  <c r="CD399" i="1"/>
  <c r="CH399" i="1"/>
  <c r="CE363" i="1"/>
  <c r="AQ363" i="1"/>
  <c r="AM305" i="1"/>
  <c r="CE305" i="1"/>
  <c r="AJ249" i="1"/>
  <c r="DA598" i="1"/>
  <c r="CC593" i="1"/>
  <c r="AJ590" i="1"/>
  <c r="CQ578" i="1"/>
  <c r="BJ576" i="1"/>
  <c r="AJ563" i="1"/>
  <c r="AJ561" i="1"/>
  <c r="CT557" i="1"/>
  <c r="AJ550" i="1"/>
  <c r="AS538" i="1"/>
  <c r="BN533" i="1"/>
  <c r="BH518" i="1"/>
  <c r="BI484" i="1"/>
  <c r="BP475" i="1"/>
  <c r="CP470" i="1"/>
  <c r="AT460" i="1"/>
  <c r="CW450" i="1"/>
  <c r="AS440" i="1"/>
  <c r="AJ430" i="1"/>
  <c r="CM429" i="1"/>
  <c r="CX420" i="1"/>
  <c r="CH420" i="1"/>
  <c r="CJ419" i="1"/>
  <c r="BX419" i="1"/>
  <c r="AJ348" i="1"/>
  <c r="AT348" i="1"/>
  <c r="AJ338" i="1"/>
  <c r="BF338" i="1"/>
  <c r="BI210" i="1"/>
  <c r="BQ210" i="1"/>
  <c r="AL594" i="1"/>
  <c r="CP578" i="1"/>
  <c r="BR577" i="1"/>
  <c r="CW573" i="1"/>
  <c r="CW569" i="1"/>
  <c r="AW561" i="1"/>
  <c r="CL560" i="1"/>
  <c r="CY556" i="1"/>
  <c r="AJ552" i="1"/>
  <c r="CP547" i="1"/>
  <c r="BP539" i="1"/>
  <c r="CF528" i="1"/>
  <c r="AJ528" i="1"/>
  <c r="BK524" i="1"/>
  <c r="CZ510" i="1"/>
  <c r="CC493" i="1"/>
  <c r="BH491" i="1"/>
  <c r="BR490" i="1"/>
  <c r="AJ490" i="1"/>
  <c r="BH484" i="1"/>
  <c r="BE482" i="1"/>
  <c r="BD479" i="1"/>
  <c r="BO475" i="1"/>
  <c r="CO473" i="1"/>
  <c r="AP456" i="1"/>
  <c r="BR456" i="1"/>
  <c r="CV450" i="1"/>
  <c r="AJ444" i="1"/>
  <c r="CP431" i="1"/>
  <c r="CT424" i="1"/>
  <c r="AV373" i="1"/>
  <c r="BX373" i="1"/>
  <c r="CS369" i="1"/>
  <c r="CC369" i="1"/>
  <c r="AJ355" i="1"/>
  <c r="AT355" i="1"/>
  <c r="BX347" i="1"/>
  <c r="BL347" i="1"/>
  <c r="BP330" i="1"/>
  <c r="BL330" i="1"/>
  <c r="CV526" i="1"/>
  <c r="AJ526" i="1"/>
  <c r="AJ594" i="1"/>
  <c r="BB575" i="1"/>
  <c r="AP574" i="1"/>
  <c r="AJ573" i="1"/>
  <c r="AJ571" i="1"/>
  <c r="AP570" i="1"/>
  <c r="AJ569" i="1"/>
  <c r="AJ554" i="1"/>
  <c r="BR552" i="1"/>
  <c r="CO540" i="1"/>
  <c r="AJ537" i="1"/>
  <c r="BT534" i="1"/>
  <c r="CN529" i="1"/>
  <c r="BJ524" i="1"/>
  <c r="BE516" i="1"/>
  <c r="CY510" i="1"/>
  <c r="AJ508" i="1"/>
  <c r="AJ503" i="1"/>
  <c r="BG491" i="1"/>
  <c r="CB483" i="1"/>
  <c r="BC479" i="1"/>
  <c r="AJ464" i="1"/>
  <c r="DA452" i="1"/>
  <c r="CO452" i="1"/>
  <c r="BH405" i="1"/>
  <c r="CB405" i="1"/>
  <c r="BE377" i="1"/>
  <c r="AW377" i="1"/>
  <c r="AU373" i="1"/>
  <c r="BW373" i="1"/>
  <c r="CR369" i="1"/>
  <c r="CB369" i="1"/>
  <c r="BE329" i="1"/>
  <c r="AR283" i="1"/>
  <c r="AV283" i="1"/>
  <c r="BT231" i="1"/>
  <c r="AZ231" i="1"/>
  <c r="CC571" i="1"/>
  <c r="AJ558" i="1"/>
  <c r="AJ534" i="1"/>
  <c r="AJ523" i="1"/>
  <c r="CZ452" i="1"/>
  <c r="CN452" i="1"/>
  <c r="BZ379" i="1"/>
  <c r="AP354" i="1"/>
  <c r="BR354" i="1"/>
  <c r="CI251" i="1"/>
  <c r="AQ251" i="1"/>
  <c r="AW586" i="1"/>
  <c r="AJ579" i="1"/>
  <c r="BY553" i="1"/>
  <c r="AJ541" i="1"/>
  <c r="CM540" i="1"/>
  <c r="CQ535" i="1"/>
  <c r="BR534" i="1"/>
  <c r="CL529" i="1"/>
  <c r="BW509" i="1"/>
  <c r="BQ503" i="1"/>
  <c r="AJ477" i="1"/>
  <c r="AJ446" i="1"/>
  <c r="AW422" i="1"/>
  <c r="CG422" i="1"/>
  <c r="DA414" i="1"/>
  <c r="BW407" i="1"/>
  <c r="CS401" i="1"/>
  <c r="CW401" i="1"/>
  <c r="AJ583" i="1"/>
  <c r="BH565" i="1"/>
  <c r="BT536" i="1"/>
  <c r="AJ521" i="1"/>
  <c r="CJ498" i="1"/>
  <c r="AJ463" i="1"/>
  <c r="CY458" i="1"/>
  <c r="AJ452" i="1"/>
  <c r="BG438" i="1"/>
  <c r="CY438" i="1"/>
  <c r="CI432" i="1"/>
  <c r="CU432" i="1"/>
  <c r="AV422" i="1"/>
  <c r="CF422" i="1"/>
  <c r="AO417" i="1"/>
  <c r="CY408" i="1"/>
  <c r="CA408" i="1"/>
  <c r="CE372" i="1"/>
  <c r="AU372" i="1"/>
  <c r="BO223" i="1"/>
  <c r="AJ223" i="1"/>
  <c r="AJ581" i="1"/>
  <c r="AQ513" i="1"/>
  <c r="BX506" i="1"/>
  <c r="AP478" i="1"/>
  <c r="AJ438" i="1"/>
  <c r="CN394" i="1"/>
  <c r="AN394" i="1"/>
  <c r="AO365" i="1"/>
  <c r="BY365" i="1"/>
  <c r="BM581" i="1"/>
  <c r="AJ574" i="1"/>
  <c r="CH572" i="1"/>
  <c r="CX568" i="1"/>
  <c r="BF565" i="1"/>
  <c r="AW543" i="1"/>
  <c r="BV522" i="1"/>
  <c r="AJ512" i="1"/>
  <c r="AJ505" i="1"/>
  <c r="AR488" i="1"/>
  <c r="BH462" i="1"/>
  <c r="AZ414" i="1"/>
  <c r="CZ414" i="1"/>
  <c r="BW325" i="1"/>
  <c r="CY325" i="1"/>
  <c r="CA213" i="1"/>
  <c r="AJ213" i="1"/>
  <c r="AJ587" i="1"/>
  <c r="AW583" i="1"/>
  <c r="AV543" i="1"/>
  <c r="AJ536" i="1"/>
  <c r="AU521" i="1"/>
  <c r="AJ491" i="1"/>
  <c r="BC489" i="1"/>
  <c r="BC486" i="1"/>
  <c r="AJ481" i="1"/>
  <c r="BG462" i="1"/>
  <c r="AJ454" i="1"/>
  <c r="CA444" i="1"/>
  <c r="AJ443" i="1"/>
  <c r="CJ440" i="1"/>
  <c r="AR440" i="1"/>
  <c r="CT432" i="1"/>
  <c r="AJ431" i="1"/>
  <c r="CF425" i="1"/>
  <c r="AN425" i="1"/>
  <c r="BC417" i="1"/>
  <c r="AM417" i="1"/>
  <c r="AJ404" i="1"/>
  <c r="AJ394" i="1"/>
  <c r="AL394" i="1"/>
  <c r="BG390" i="1"/>
  <c r="BO390" i="1"/>
  <c r="AJ390" i="1"/>
  <c r="AJ350" i="1"/>
  <c r="BN350" i="1"/>
  <c r="CK339" i="1"/>
  <c r="AS339" i="1"/>
  <c r="CS335" i="1"/>
  <c r="BE335" i="1"/>
  <c r="CM271" i="1"/>
  <c r="AM271" i="1"/>
  <c r="AP234" i="1"/>
  <c r="AL234" i="1"/>
  <c r="CK597" i="1"/>
  <c r="CC585" i="1"/>
  <c r="AV583" i="1"/>
  <c r="AJ580" i="1"/>
  <c r="AJ545" i="1"/>
  <c r="AU543" i="1"/>
  <c r="AT521" i="1"/>
  <c r="AZ514" i="1"/>
  <c r="AJ514" i="1"/>
  <c r="CB512" i="1"/>
  <c r="BL505" i="1"/>
  <c r="AJ502" i="1"/>
  <c r="AV494" i="1"/>
  <c r="AV474" i="1"/>
  <c r="CG431" i="1"/>
  <c r="CS431" i="1"/>
  <c r="BF427" i="1"/>
  <c r="CZ421" i="1"/>
  <c r="AJ411" i="1"/>
  <c r="BJ411" i="1"/>
  <c r="CA405" i="1"/>
  <c r="AJ376" i="1"/>
  <c r="CW352" i="1"/>
  <c r="BM352" i="1"/>
  <c r="BP350" i="1"/>
  <c r="CR335" i="1"/>
  <c r="BD335" i="1"/>
  <c r="AU288" i="1"/>
  <c r="CQ288" i="1"/>
  <c r="CB585" i="1"/>
  <c r="BR582" i="1"/>
  <c r="BJ581" i="1"/>
  <c r="BU480" i="1"/>
  <c r="CJ413" i="1"/>
  <c r="CC408" i="1"/>
  <c r="BW375" i="1"/>
  <c r="CQ375" i="1"/>
  <c r="BO350" i="1"/>
  <c r="AU345" i="1"/>
  <c r="CQ345" i="1"/>
  <c r="AJ559" i="1"/>
  <c r="AQ541" i="1"/>
  <c r="AJ538" i="1"/>
  <c r="AO537" i="1"/>
  <c r="AJ531" i="1"/>
  <c r="BZ512" i="1"/>
  <c r="AJ509" i="1"/>
  <c r="BJ505" i="1"/>
  <c r="AJ489" i="1"/>
  <c r="BT480" i="1"/>
  <c r="AJ478" i="1"/>
  <c r="AY437" i="1"/>
  <c r="BO437" i="1"/>
  <c r="CM421" i="1"/>
  <c r="CY421" i="1"/>
  <c r="BX412" i="1"/>
  <c r="CI400" i="1"/>
  <c r="CY400" i="1"/>
  <c r="BW385" i="1"/>
  <c r="BR357" i="1"/>
  <c r="BF357" i="1"/>
  <c r="AJ352" i="1"/>
  <c r="BK352" i="1"/>
  <c r="AJ335" i="1"/>
  <c r="AJ199" i="1"/>
  <c r="BU199" i="1"/>
  <c r="CO592" i="1"/>
  <c r="AJ582" i="1"/>
  <c r="AJ599" i="1"/>
  <c r="CH597" i="1"/>
  <c r="AJ595" i="1"/>
  <c r="BZ585" i="1"/>
  <c r="AJ584" i="1"/>
  <c r="BU567" i="1"/>
  <c r="CO554" i="1"/>
  <c r="AJ551" i="1"/>
  <c r="CK546" i="1"/>
  <c r="AP541" i="1"/>
  <c r="AN537" i="1"/>
  <c r="CB527" i="1"/>
  <c r="BI523" i="1"/>
  <c r="AW507" i="1"/>
  <c r="CT500" i="1"/>
  <c r="AJ447" i="1"/>
  <c r="AJ413" i="1"/>
  <c r="BQ406" i="1"/>
  <c r="CG406" i="1"/>
  <c r="BD389" i="1"/>
  <c r="BL389" i="1"/>
  <c r="BM382" i="1"/>
  <c r="BQ382" i="1"/>
  <c r="BS360" i="1"/>
  <c r="CY360" i="1"/>
  <c r="AU320" i="1"/>
  <c r="CY320" i="1"/>
  <c r="AJ313" i="1"/>
  <c r="BR313" i="1"/>
  <c r="AJ601" i="1"/>
  <c r="CW599" i="1"/>
  <c r="AJ593" i="1"/>
  <c r="BP591" i="1"/>
  <c r="CT589" i="1"/>
  <c r="BT567" i="1"/>
  <c r="CW557" i="1"/>
  <c r="AJ553" i="1"/>
  <c r="AJ542" i="1"/>
  <c r="BQ533" i="1"/>
  <c r="CW511" i="1"/>
  <c r="CC476" i="1"/>
  <c r="CK469" i="1"/>
  <c r="AJ457" i="1"/>
  <c r="BX455" i="1"/>
  <c r="BM447" i="1"/>
  <c r="BE447" i="1"/>
  <c r="CT443" i="1"/>
  <c r="BE427" i="1"/>
  <c r="BI427" i="1"/>
  <c r="AJ389" i="1"/>
  <c r="BL382" i="1"/>
  <c r="BP382" i="1"/>
  <c r="BI327" i="1"/>
  <c r="CG327" i="1"/>
  <c r="BB140" i="1"/>
  <c r="AJ310" i="1"/>
  <c r="AJ276" i="1"/>
  <c r="AX231" i="1"/>
  <c r="CX215" i="1"/>
  <c r="CR211" i="1"/>
  <c r="AJ207" i="1"/>
  <c r="CP206" i="1"/>
  <c r="AW197" i="1"/>
  <c r="AL196" i="1"/>
  <c r="CF191" i="1"/>
  <c r="AJ165" i="1"/>
  <c r="AU158" i="1"/>
  <c r="AJ155" i="1"/>
  <c r="AJ140" i="1"/>
  <c r="AJ120" i="1"/>
  <c r="AJ419" i="1"/>
  <c r="CK359" i="1"/>
  <c r="BT354" i="1"/>
  <c r="BV344" i="1"/>
  <c r="AJ342" i="1"/>
  <c r="BT309" i="1"/>
  <c r="CO306" i="1"/>
  <c r="AJ300" i="1"/>
  <c r="CD293" i="1"/>
  <c r="AJ283" i="1"/>
  <c r="CI280" i="1"/>
  <c r="AJ266" i="1"/>
  <c r="BB263" i="1"/>
  <c r="AN230" i="1"/>
  <c r="CH225" i="1"/>
  <c r="AS216" i="1"/>
  <c r="AJ210" i="1"/>
  <c r="BD198" i="1"/>
  <c r="AV197" i="1"/>
  <c r="AJ135" i="1"/>
  <c r="AL132" i="1"/>
  <c r="AW355" i="1"/>
  <c r="BC329" i="1"/>
  <c r="BS309" i="1"/>
  <c r="CN306" i="1"/>
  <c r="AO294" i="1"/>
  <c r="AJ285" i="1"/>
  <c r="CH280" i="1"/>
  <c r="BX260" i="1"/>
  <c r="AJ236" i="1"/>
  <c r="AJ233" i="1"/>
  <c r="AR216" i="1"/>
  <c r="BO210" i="1"/>
  <c r="AJ201" i="1"/>
  <c r="BC198" i="1"/>
  <c r="AU197" i="1"/>
  <c r="CS176" i="1"/>
  <c r="BW174" i="1"/>
  <c r="AJ157" i="1"/>
  <c r="AV155" i="1"/>
  <c r="AJ152" i="1"/>
  <c r="AJ127" i="1"/>
  <c r="AJ403" i="1"/>
  <c r="AJ337" i="1"/>
  <c r="AR316" i="1"/>
  <c r="CJ314" i="1"/>
  <c r="BR309" i="1"/>
  <c r="AJ268" i="1"/>
  <c r="BW260" i="1"/>
  <c r="CP249" i="1"/>
  <c r="AJ204" i="1"/>
  <c r="AJ185" i="1"/>
  <c r="BR182" i="1"/>
  <c r="AJ172" i="1"/>
  <c r="AT276" i="1"/>
  <c r="AJ442" i="1"/>
  <c r="AJ393" i="1"/>
  <c r="AJ367" i="1"/>
  <c r="BW358" i="1"/>
  <c r="AV342" i="1"/>
  <c r="CJ341" i="1"/>
  <c r="AJ334" i="1"/>
  <c r="CE317" i="1"/>
  <c r="AP316" i="1"/>
  <c r="AU295" i="1"/>
  <c r="CR288" i="1"/>
  <c r="AW283" i="1"/>
  <c r="BB255" i="1"/>
  <c r="BE252" i="1"/>
  <c r="CW212" i="1"/>
  <c r="AM203" i="1"/>
  <c r="AO192" i="1"/>
  <c r="CB186" i="1"/>
  <c r="BD171" i="1"/>
  <c r="BQ154" i="1"/>
  <c r="AJ145" i="1"/>
  <c r="BA119" i="1"/>
  <c r="AP118" i="1"/>
  <c r="AJ372" i="1"/>
  <c r="AJ349" i="1"/>
  <c r="AJ341" i="1"/>
  <c r="CG336" i="1"/>
  <c r="AJ336" i="1"/>
  <c r="CS302" i="1"/>
  <c r="CK289" i="1"/>
  <c r="AR251" i="1"/>
  <c r="CV248" i="1"/>
  <c r="CD246" i="1"/>
  <c r="CG240" i="1"/>
  <c r="AJ240" i="1"/>
  <c r="AJ222" i="1"/>
  <c r="CA186" i="1"/>
  <c r="AR165" i="1"/>
  <c r="AJ156" i="1"/>
  <c r="BP154" i="1"/>
  <c r="AJ151" i="1"/>
  <c r="CZ139" i="1"/>
  <c r="AJ134" i="1"/>
  <c r="BK122" i="1"/>
  <c r="AJ339" i="1"/>
  <c r="AJ329" i="1"/>
  <c r="AJ326" i="1"/>
  <c r="BA296" i="1"/>
  <c r="AJ296" i="1"/>
  <c r="AJ265" i="1"/>
  <c r="AJ230" i="1"/>
  <c r="BM204" i="1"/>
  <c r="BM172" i="1"/>
  <c r="AJ166" i="1"/>
  <c r="AQ165" i="1"/>
  <c r="CY139" i="1"/>
  <c r="BV130" i="1"/>
  <c r="AS322" i="1"/>
  <c r="AW299" i="1"/>
  <c r="BH278" i="1"/>
  <c r="BY268" i="1"/>
  <c r="AJ426" i="1"/>
  <c r="BY419" i="1"/>
  <c r="AN417" i="1"/>
  <c r="BL411" i="1"/>
  <c r="CC403" i="1"/>
  <c r="BR397" i="1"/>
  <c r="CC393" i="1"/>
  <c r="BY383" i="1"/>
  <c r="CS375" i="1"/>
  <c r="AL371" i="1"/>
  <c r="BH357" i="1"/>
  <c r="BA356" i="1"/>
  <c r="CJ318" i="1"/>
  <c r="AJ291" i="1"/>
  <c r="AJ277" i="1"/>
  <c r="AY272" i="1"/>
  <c r="CF267" i="1"/>
  <c r="CT265" i="1"/>
  <c r="CH247" i="1"/>
  <c r="CH239" i="1"/>
  <c r="CP220" i="1"/>
  <c r="AJ219" i="1"/>
  <c r="AJ190" i="1"/>
  <c r="CS159" i="1"/>
  <c r="CM125" i="1"/>
  <c r="AJ469" i="1"/>
  <c r="AJ451" i="1"/>
  <c r="CB403" i="1"/>
  <c r="CK399" i="1"/>
  <c r="CB393" i="1"/>
  <c r="AJ377" i="1"/>
  <c r="AJ374" i="1"/>
  <c r="AV372" i="1"/>
  <c r="AJ369" i="1"/>
  <c r="BJ347" i="1"/>
  <c r="BB323" i="1"/>
  <c r="AJ318" i="1"/>
  <c r="BS313" i="1"/>
  <c r="BU300" i="1"/>
  <c r="BI297" i="1"/>
  <c r="AJ281" i="1"/>
  <c r="AX277" i="1"/>
  <c r="CO270" i="1"/>
  <c r="BJ204" i="1"/>
  <c r="CQ201" i="1"/>
  <c r="AO178" i="1"/>
  <c r="CT177" i="1"/>
  <c r="AJ174" i="1"/>
  <c r="BT173" i="1"/>
  <c r="BJ172" i="1"/>
  <c r="CR159" i="1"/>
  <c r="CC156" i="1"/>
  <c r="CZ146" i="1"/>
  <c r="BR123" i="1"/>
  <c r="BK349" i="1"/>
  <c r="CZ325" i="1"/>
  <c r="BH297" i="1"/>
  <c r="CX281" i="1"/>
  <c r="AL271" i="1"/>
  <c r="CN270" i="1"/>
  <c r="BV268" i="1"/>
  <c r="AJ257" i="1"/>
  <c r="AJ245" i="1"/>
  <c r="AJ214" i="1"/>
  <c r="BK209" i="1"/>
  <c r="BZ164" i="1"/>
  <c r="CB156" i="1"/>
  <c r="AO152" i="1"/>
  <c r="CI148" i="1"/>
  <c r="CP142" i="1"/>
  <c r="BL364" i="1"/>
  <c r="AJ325" i="1"/>
  <c r="AJ320" i="1"/>
  <c r="BS300" i="1"/>
  <c r="AJ293" i="1"/>
  <c r="CO282" i="1"/>
  <c r="AJ271" i="1"/>
  <c r="CM270" i="1"/>
  <c r="AJ264" i="1"/>
  <c r="AJ252" i="1"/>
  <c r="AJ234" i="1"/>
  <c r="AJ226" i="1"/>
  <c r="BJ209" i="1"/>
  <c r="CG187" i="1"/>
  <c r="CP185" i="1"/>
  <c r="AJ179" i="1"/>
  <c r="AJ144" i="1"/>
  <c r="AJ141" i="1"/>
  <c r="AJ387" i="1"/>
  <c r="CN332" i="1"/>
  <c r="CD331" i="1"/>
  <c r="CL307" i="1"/>
  <c r="BR300" i="1"/>
  <c r="BF297" i="1"/>
  <c r="AO290" i="1"/>
  <c r="AJ286" i="1"/>
  <c r="CX266" i="1"/>
  <c r="CM258" i="1"/>
  <c r="BL245" i="1"/>
  <c r="AS235" i="1"/>
  <c r="BA231" i="1"/>
  <c r="CO227" i="1"/>
  <c r="CW226" i="1"/>
  <c r="BP223" i="1"/>
  <c r="CY202" i="1"/>
  <c r="CF187" i="1"/>
  <c r="AJ181" i="1"/>
  <c r="AJ168" i="1"/>
  <c r="AJ163" i="1"/>
  <c r="AJ158" i="1"/>
  <c r="DA143" i="1"/>
  <c r="CR131" i="1"/>
  <c r="AJ128" i="1"/>
  <c r="BY124" i="1"/>
  <c r="AJ143" i="1"/>
  <c r="AJ138" i="1"/>
  <c r="AJ136" i="1"/>
  <c r="AO132" i="1"/>
  <c r="CQ131" i="1"/>
  <c r="AJ130" i="1"/>
  <c r="BX124" i="1"/>
  <c r="AJ122" i="1"/>
  <c r="AJ458" i="1"/>
  <c r="BR458" i="1"/>
  <c r="BO381" i="1"/>
  <c r="AJ381" i="1"/>
  <c r="AJ173" i="1"/>
  <c r="CA173" i="1"/>
  <c r="AJ170" i="1"/>
  <c r="BD170" i="1"/>
  <c r="AJ522" i="1"/>
  <c r="AJ510" i="1"/>
  <c r="CD494" i="1"/>
  <c r="AJ494" i="1"/>
  <c r="AJ488" i="1"/>
  <c r="BO398" i="1"/>
  <c r="AJ398" i="1"/>
  <c r="AJ455" i="1"/>
  <c r="CA455" i="1"/>
  <c r="AT597" i="1"/>
  <c r="BZ581" i="1"/>
  <c r="BB579" i="1"/>
  <c r="BJ573" i="1"/>
  <c r="BZ561" i="1"/>
  <c r="AL559" i="1"/>
  <c r="CH555" i="1"/>
  <c r="BJ553" i="1"/>
  <c r="AL551" i="1"/>
  <c r="CP545" i="1"/>
  <c r="AJ543" i="1"/>
  <c r="AJ532" i="1"/>
  <c r="CP521" i="1"/>
  <c r="AJ519" i="1"/>
  <c r="AJ497" i="1"/>
  <c r="AJ492" i="1"/>
  <c r="AJ449" i="1"/>
  <c r="AJ408" i="1"/>
  <c r="CX408" i="1"/>
  <c r="AZ599" i="1"/>
  <c r="CV595" i="1"/>
  <c r="AJ591" i="1"/>
  <c r="BP587" i="1"/>
  <c r="AJ575" i="1"/>
  <c r="AJ567" i="1"/>
  <c r="AJ547" i="1"/>
  <c r="AX536" i="1"/>
  <c r="AJ533" i="1"/>
  <c r="CI440" i="1"/>
  <c r="AJ440" i="1"/>
  <c r="AJ428" i="1"/>
  <c r="BS428" i="1"/>
  <c r="AJ383" i="1"/>
  <c r="BZ383" i="1"/>
  <c r="AJ495" i="1"/>
  <c r="AJ474" i="1"/>
  <c r="AP474" i="1"/>
  <c r="AJ471" i="1"/>
  <c r="CY471" i="1"/>
  <c r="AJ445" i="1"/>
  <c r="BZ445" i="1"/>
  <c r="AJ516" i="1"/>
  <c r="CX516" i="1"/>
  <c r="AJ513" i="1"/>
  <c r="CL513" i="1"/>
  <c r="AJ435" i="1"/>
  <c r="BX435" i="1"/>
  <c r="AJ415" i="1"/>
  <c r="BC415" i="1"/>
  <c r="AP593" i="1"/>
  <c r="BF577" i="1"/>
  <c r="AJ530" i="1"/>
  <c r="AJ527" i="1"/>
  <c r="AL514" i="1"/>
  <c r="AJ511" i="1"/>
  <c r="CX501" i="1"/>
  <c r="AJ483" i="1"/>
  <c r="AJ476" i="1"/>
  <c r="BD476" i="1"/>
  <c r="AJ356" i="1"/>
  <c r="AV356" i="1"/>
  <c r="CP505" i="1"/>
  <c r="AJ487" i="1"/>
  <c r="BS487" i="1"/>
  <c r="AJ468" i="1"/>
  <c r="BT468" i="1"/>
  <c r="AJ600" i="1"/>
  <c r="AJ540" i="1"/>
  <c r="BV477" i="1"/>
  <c r="CX410" i="1"/>
  <c r="AJ410" i="1"/>
  <c r="AJ385" i="1"/>
  <c r="BZ385" i="1"/>
  <c r="BB589" i="1"/>
  <c r="CH569" i="1"/>
  <c r="CX549" i="1"/>
  <c r="CH538" i="1"/>
  <c r="AP532" i="1"/>
  <c r="AT498" i="1"/>
  <c r="AJ498" i="1"/>
  <c r="CM497" i="1"/>
  <c r="AJ493" i="1"/>
  <c r="AJ465" i="1"/>
  <c r="CJ601" i="1"/>
  <c r="AJ544" i="1"/>
  <c r="AJ520" i="1"/>
  <c r="CH520" i="1"/>
  <c r="AJ484" i="1"/>
  <c r="AX459" i="1"/>
  <c r="AJ459" i="1"/>
  <c r="AJ417" i="1"/>
  <c r="BB417" i="1"/>
  <c r="AJ585" i="1"/>
  <c r="AJ565" i="1"/>
  <c r="AJ557" i="1"/>
  <c r="AJ535" i="1"/>
  <c r="AJ507" i="1"/>
  <c r="AJ496" i="1"/>
  <c r="AJ486" i="1"/>
  <c r="AT482" i="1"/>
  <c r="AJ482" i="1"/>
  <c r="AJ479" i="1"/>
  <c r="AJ525" i="1"/>
  <c r="AJ518" i="1"/>
  <c r="CZ396" i="1"/>
  <c r="AJ396" i="1"/>
  <c r="BN528" i="1"/>
  <c r="AJ504" i="1"/>
  <c r="AX475" i="1"/>
  <c r="AJ475" i="1"/>
  <c r="AJ453" i="1"/>
  <c r="AV436" i="1"/>
  <c r="AJ436" i="1"/>
  <c r="AJ424" i="1"/>
  <c r="CN421" i="1"/>
  <c r="AJ420" i="1"/>
  <c r="AN403" i="1"/>
  <c r="AJ402" i="1"/>
  <c r="AJ400" i="1"/>
  <c r="BB377" i="1"/>
  <c r="AJ302" i="1"/>
  <c r="BV302" i="1"/>
  <c r="AJ456" i="1"/>
  <c r="AJ405" i="1"/>
  <c r="AJ379" i="1"/>
  <c r="BV375" i="1"/>
  <c r="AJ375" i="1"/>
  <c r="CP369" i="1"/>
  <c r="AJ324" i="1"/>
  <c r="BX324" i="1"/>
  <c r="AJ485" i="1"/>
  <c r="AJ429" i="1"/>
  <c r="AR387" i="1"/>
  <c r="AJ353" i="1"/>
  <c r="AJ287" i="1"/>
  <c r="DA287" i="1"/>
  <c r="AJ466" i="1"/>
  <c r="AJ450" i="1"/>
  <c r="AJ433" i="1"/>
  <c r="AJ416" i="1"/>
  <c r="AJ399" i="1"/>
  <c r="BV393" i="1"/>
  <c r="AJ392" i="1"/>
  <c r="AJ382" i="1"/>
  <c r="BS374" i="1"/>
  <c r="CU299" i="1"/>
  <c r="AJ299" i="1"/>
  <c r="AJ248" i="1"/>
  <c r="AU248" i="1"/>
  <c r="AJ460" i="1"/>
  <c r="AJ407" i="1"/>
  <c r="AJ368" i="1"/>
  <c r="CX368" i="1"/>
  <c r="AJ346" i="1"/>
  <c r="BJ346" i="1"/>
  <c r="AJ343" i="1"/>
  <c r="CA343" i="1"/>
  <c r="AJ321" i="1"/>
  <c r="BR500" i="1"/>
  <c r="AL489" i="1"/>
  <c r="AJ473" i="1"/>
  <c r="BB467" i="1"/>
  <c r="CH451" i="1"/>
  <c r="CX442" i="1"/>
  <c r="AJ441" i="1"/>
  <c r="AT433" i="1"/>
  <c r="CH432" i="1"/>
  <c r="AJ418" i="1"/>
  <c r="AJ395" i="1"/>
  <c r="AJ380" i="1"/>
  <c r="AJ370" i="1"/>
  <c r="CD363" i="1"/>
  <c r="AJ363" i="1"/>
  <c r="CT314" i="1"/>
  <c r="AJ314" i="1"/>
  <c r="AJ409" i="1"/>
  <c r="AJ386" i="1"/>
  <c r="AJ384" i="1"/>
  <c r="BF384" i="1"/>
  <c r="AJ365" i="1"/>
  <c r="AN365" i="1"/>
  <c r="CU311" i="1"/>
  <c r="AJ311" i="1"/>
  <c r="AJ294" i="1"/>
  <c r="AJ437" i="1"/>
  <c r="AJ412" i="1"/>
  <c r="AJ401" i="1"/>
  <c r="AJ360" i="1"/>
  <c r="AJ308" i="1"/>
  <c r="CJ308" i="1"/>
  <c r="AJ480" i="1"/>
  <c r="AJ448" i="1"/>
  <c r="CL426" i="1"/>
  <c r="AJ406" i="1"/>
  <c r="AJ340" i="1"/>
  <c r="CN340" i="1"/>
  <c r="AJ237" i="1"/>
  <c r="CF237" i="1"/>
  <c r="AJ434" i="1"/>
  <c r="BV423" i="1"/>
  <c r="AJ423" i="1"/>
  <c r="AJ391" i="1"/>
  <c r="CX452" i="1"/>
  <c r="AJ425" i="1"/>
  <c r="AJ373" i="1"/>
  <c r="AJ371" i="1"/>
  <c r="CB371" i="1"/>
  <c r="AJ362" i="1"/>
  <c r="AT362" i="1"/>
  <c r="BJ378" i="1"/>
  <c r="AJ378" i="1"/>
  <c r="BO359" i="1"/>
  <c r="AJ359" i="1"/>
  <c r="BN330" i="1"/>
  <c r="AJ330" i="1"/>
  <c r="AJ327" i="1"/>
  <c r="BG327" i="1"/>
  <c r="CL376" i="1"/>
  <c r="AJ347" i="1"/>
  <c r="AJ331" i="1"/>
  <c r="AX321" i="1"/>
  <c r="AJ315" i="1"/>
  <c r="AJ305" i="1"/>
  <c r="AJ297" i="1"/>
  <c r="AJ289" i="1"/>
  <c r="AP283" i="1"/>
  <c r="AJ282" i="1"/>
  <c r="BZ276" i="1"/>
  <c r="BW264" i="1"/>
  <c r="AJ250" i="1"/>
  <c r="AJ242" i="1"/>
  <c r="AJ344" i="1"/>
  <c r="AJ328" i="1"/>
  <c r="AJ312" i="1"/>
  <c r="AJ303" i="1"/>
  <c r="AJ267" i="1"/>
  <c r="AJ232" i="1"/>
  <c r="AJ167" i="1"/>
  <c r="CS167" i="1"/>
  <c r="AP273" i="1"/>
  <c r="AJ273" i="1"/>
  <c r="AJ259" i="1"/>
  <c r="BJ259" i="1"/>
  <c r="CT227" i="1"/>
  <c r="AJ227" i="1"/>
  <c r="CU224" i="1"/>
  <c r="AJ224" i="1"/>
  <c r="AJ366" i="1"/>
  <c r="CJ364" i="1"/>
  <c r="AJ354" i="1"/>
  <c r="BG349" i="1"/>
  <c r="BD342" i="1"/>
  <c r="AN326" i="1"/>
  <c r="AJ322" i="1"/>
  <c r="AQ317" i="1"/>
  <c r="CZ310" i="1"/>
  <c r="AJ306" i="1"/>
  <c r="AJ275" i="1"/>
  <c r="AT275" i="1"/>
  <c r="AQ240" i="1"/>
  <c r="AJ292" i="1"/>
  <c r="AJ288" i="1"/>
  <c r="AJ254" i="1"/>
  <c r="AT244" i="1"/>
  <c r="AJ244" i="1"/>
  <c r="CP265" i="1"/>
  <c r="AX241" i="1"/>
  <c r="AJ241" i="1"/>
  <c r="AJ221" i="1"/>
  <c r="CN221" i="1"/>
  <c r="AJ361" i="1"/>
  <c r="AL355" i="1"/>
  <c r="AJ345" i="1"/>
  <c r="CH339" i="1"/>
  <c r="AY256" i="1"/>
  <c r="AJ256" i="1"/>
  <c r="AJ218" i="1"/>
  <c r="AS218" i="1"/>
  <c r="AJ211" i="1"/>
  <c r="BV211" i="1"/>
  <c r="CL353" i="1"/>
  <c r="BF294" i="1"/>
  <c r="BO208" i="1"/>
  <c r="AJ208" i="1"/>
  <c r="AJ202" i="1"/>
  <c r="CK202" i="1"/>
  <c r="AJ278" i="1"/>
  <c r="AJ270" i="1"/>
  <c r="AJ258" i="1"/>
  <c r="AJ251" i="1"/>
  <c r="CH251" i="1"/>
  <c r="AJ205" i="1"/>
  <c r="CF205" i="1"/>
  <c r="AJ195" i="1"/>
  <c r="CX195" i="1"/>
  <c r="CU192" i="1"/>
  <c r="AJ192" i="1"/>
  <c r="AJ253" i="1"/>
  <c r="CV253" i="1"/>
  <c r="CD243" i="1"/>
  <c r="AJ243" i="1"/>
  <c r="AJ262" i="1"/>
  <c r="AJ189" i="1"/>
  <c r="BP189" i="1"/>
  <c r="AJ186" i="1"/>
  <c r="BU186" i="1"/>
  <c r="CX337" i="1"/>
  <c r="BN260" i="1"/>
  <c r="AJ260" i="1"/>
  <c r="AJ183" i="1"/>
  <c r="AS183" i="1"/>
  <c r="AX176" i="1"/>
  <c r="AJ176" i="1"/>
  <c r="AJ180" i="1"/>
  <c r="BU180" i="1"/>
  <c r="BJ278" i="1"/>
  <c r="AL254" i="1"/>
  <c r="CH238" i="1"/>
  <c r="BJ230" i="1"/>
  <c r="AJ228" i="1"/>
  <c r="CH222" i="1"/>
  <c r="AJ212" i="1"/>
  <c r="AJ196" i="1"/>
  <c r="CH190" i="1"/>
  <c r="AJ177" i="1"/>
  <c r="AJ161" i="1"/>
  <c r="CH155" i="1"/>
  <c r="AJ129" i="1"/>
  <c r="CI232" i="1"/>
  <c r="AJ225" i="1"/>
  <c r="AJ209" i="1"/>
  <c r="AJ193" i="1"/>
  <c r="AL168" i="1"/>
  <c r="BR152" i="1"/>
  <c r="BM151" i="1"/>
  <c r="AJ142" i="1"/>
  <c r="AL136" i="1"/>
  <c r="AJ126" i="1"/>
  <c r="CL236" i="1"/>
  <c r="AJ206" i="1"/>
  <c r="AJ171" i="1"/>
  <c r="CH165" i="1"/>
  <c r="AJ139" i="1"/>
  <c r="CI130" i="1"/>
  <c r="AJ123" i="1"/>
  <c r="CI226" i="1"/>
  <c r="AJ203" i="1"/>
  <c r="AJ187" i="1"/>
  <c r="AJ216" i="1"/>
  <c r="AJ200" i="1"/>
  <c r="AJ184" i="1"/>
  <c r="AJ133" i="1"/>
  <c r="AQ157" i="1"/>
  <c r="BX138" i="1"/>
  <c r="AS119" i="1"/>
  <c r="BR220" i="1"/>
  <c r="AJ194" i="1"/>
  <c r="BP127" i="1"/>
  <c r="AJ124" i="1"/>
  <c r="AL246" i="1"/>
  <c r="CX144" i="1"/>
  <c r="CI141" i="1"/>
  <c r="BE135" i="1"/>
  <c r="BR128" i="1"/>
  <c r="BS125" i="1"/>
  <c r="AN122" i="1"/>
  <c r="AJ118" i="1"/>
  <c r="AJ198" i="1"/>
  <c r="AJ131" i="1"/>
  <c r="AJ160" i="1"/>
  <c r="AZ154" i="1"/>
  <c r="AC730" i="1"/>
  <c r="AG2" i="1"/>
  <c r="AH2" i="1"/>
  <c r="AG3" i="1"/>
  <c r="AH3" i="1"/>
  <c r="AG4" i="1"/>
  <c r="AH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I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H730" i="1" l="1"/>
  <c r="AI730" i="1"/>
  <c r="AF730" i="1"/>
  <c r="AG730" i="1"/>
  <c r="AJ3" i="1"/>
  <c r="AJ16" i="1"/>
  <c r="AJ74" i="1"/>
  <c r="AJ42" i="1"/>
  <c r="AJ108" i="1"/>
  <c r="AJ77" i="1"/>
  <c r="AJ13" i="1"/>
  <c r="AJ101" i="1"/>
  <c r="AJ59" i="1"/>
  <c r="AJ43" i="1"/>
  <c r="AJ27" i="1"/>
  <c r="AJ106" i="1"/>
  <c r="AJ109" i="1"/>
  <c r="AJ90" i="1"/>
  <c r="AJ26" i="1"/>
  <c r="AJ10" i="1"/>
  <c r="AJ85" i="1"/>
  <c r="AJ5" i="1"/>
  <c r="AJ115" i="1"/>
  <c r="AJ104" i="1"/>
  <c r="AJ72" i="1"/>
  <c r="AJ56" i="1"/>
  <c r="AJ40" i="1"/>
  <c r="AJ24" i="1"/>
  <c r="AJ98" i="1"/>
  <c r="AJ82" i="1"/>
  <c r="AJ66" i="1"/>
  <c r="AJ50" i="1"/>
  <c r="AJ34" i="1"/>
  <c r="AJ18" i="1"/>
  <c r="AJ2" i="1"/>
  <c r="AJ112" i="1"/>
  <c r="AJ33" i="1"/>
  <c r="AJ15" i="1"/>
  <c r="AJ111" i="1"/>
  <c r="AJ96" i="1"/>
  <c r="AJ80" i="1"/>
  <c r="AJ64" i="1"/>
  <c r="AJ48" i="1"/>
  <c r="AJ32" i="1"/>
  <c r="AJ100" i="1"/>
  <c r="AJ68" i="1"/>
  <c r="AJ110" i="1"/>
  <c r="AJ20" i="1"/>
  <c r="AJ78" i="1"/>
  <c r="AJ46" i="1"/>
  <c r="AJ14" i="1"/>
  <c r="AJ61" i="1"/>
  <c r="AJ45" i="1"/>
  <c r="AJ114" i="1"/>
  <c r="AJ84" i="1"/>
  <c r="AJ52" i="1"/>
  <c r="AJ36" i="1"/>
  <c r="AJ4" i="1"/>
  <c r="AJ8" i="1"/>
  <c r="AJ11" i="1"/>
  <c r="AJ99" i="1"/>
  <c r="AJ67" i="1"/>
  <c r="AJ19" i="1"/>
  <c r="AJ117" i="1"/>
  <c r="AJ95" i="1"/>
  <c r="AJ63" i="1"/>
  <c r="AJ47" i="1"/>
  <c r="AJ31" i="1"/>
  <c r="AJ94" i="1"/>
  <c r="AJ62" i="1"/>
  <c r="AJ30" i="1"/>
  <c r="AJ93" i="1"/>
  <c r="AJ69" i="1"/>
  <c r="AJ37" i="1"/>
  <c r="AJ21" i="1"/>
  <c r="AJ29" i="1"/>
  <c r="AJ60" i="1"/>
  <c r="AJ44" i="1"/>
  <c r="AJ91" i="1"/>
  <c r="AJ75" i="1"/>
  <c r="AJ58" i="1"/>
  <c r="AJ79" i="1"/>
  <c r="AJ107" i="1"/>
  <c r="AJ83" i="1"/>
  <c r="AJ51" i="1"/>
  <c r="AJ35" i="1"/>
  <c r="AJ88" i="1"/>
  <c r="AJ102" i="1"/>
  <c r="AJ116" i="1"/>
  <c r="AJ22" i="1"/>
  <c r="AJ113" i="1"/>
  <c r="AJ103" i="1"/>
  <c r="AJ53" i="1"/>
  <c r="AJ9" i="1"/>
  <c r="AJ86" i="1"/>
  <c r="AJ71" i="1"/>
  <c r="AJ70" i="1"/>
  <c r="AJ28" i="1"/>
  <c r="AJ54" i="1"/>
  <c r="AJ12" i="1"/>
  <c r="AJ38" i="1"/>
  <c r="AJ92" i="1"/>
  <c r="AJ76" i="1"/>
  <c r="AJ6" i="1"/>
  <c r="AJ87" i="1"/>
  <c r="AJ17" i="1"/>
  <c r="AJ97" i="1"/>
  <c r="AJ55" i="1"/>
  <c r="AJ81" i="1"/>
  <c r="AJ39" i="1"/>
  <c r="AJ65" i="1"/>
  <c r="AJ89" i="1"/>
  <c r="AJ73" i="1"/>
  <c r="AJ23" i="1"/>
  <c r="AJ49" i="1"/>
  <c r="AJ7" i="1"/>
  <c r="AJ41" i="1"/>
  <c r="AJ25" i="1"/>
  <c r="AJ105" i="1"/>
  <c r="AJ57" i="1"/>
  <c r="AJ730" i="1" l="1"/>
  <c r="BZ116" i="1"/>
  <c r="CD117" i="1"/>
  <c r="CG117" i="1"/>
  <c r="CF117" i="1"/>
  <c r="CE117" i="1"/>
  <c r="CC116" i="1"/>
  <c r="CB116" i="1"/>
  <c r="CA116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BN115" i="1"/>
  <c r="AL115" i="1"/>
  <c r="AP115" i="1"/>
  <c r="AT115" i="1"/>
  <c r="AX115" i="1"/>
  <c r="BB115" i="1"/>
  <c r="BF115" i="1"/>
  <c r="BJ115" i="1"/>
  <c r="BR115" i="1"/>
  <c r="BV115" i="1"/>
  <c r="BZ115" i="1"/>
  <c r="CD115" i="1"/>
  <c r="CH115" i="1"/>
  <c r="CL115" i="1"/>
  <c r="CP115" i="1"/>
  <c r="CT115" i="1"/>
  <c r="CX115" i="1"/>
  <c r="BO115" i="1"/>
  <c r="AM115" i="1"/>
  <c r="AQ115" i="1"/>
  <c r="AU115" i="1"/>
  <c r="AY115" i="1"/>
  <c r="BC115" i="1"/>
  <c r="BG115" i="1"/>
  <c r="BK115" i="1"/>
  <c r="BS115" i="1"/>
  <c r="BW115" i="1"/>
  <c r="CA115" i="1"/>
  <c r="CE115" i="1"/>
  <c r="CI115" i="1"/>
  <c r="CM115" i="1"/>
  <c r="CQ115" i="1"/>
  <c r="CU115" i="1"/>
  <c r="CY115" i="1"/>
  <c r="BP115" i="1"/>
  <c r="AN115" i="1"/>
  <c r="AR115" i="1"/>
  <c r="AV115" i="1"/>
  <c r="AZ115" i="1"/>
  <c r="BD115" i="1"/>
  <c r="BH115" i="1"/>
  <c r="BL115" i="1"/>
  <c r="BT115" i="1"/>
  <c r="BX115" i="1"/>
  <c r="CB115" i="1"/>
  <c r="CF115" i="1"/>
  <c r="CJ115" i="1"/>
  <c r="CN115" i="1"/>
  <c r="CR115" i="1"/>
  <c r="CV115" i="1"/>
  <c r="CZ115" i="1"/>
  <c r="BQ115" i="1"/>
  <c r="AO115" i="1"/>
  <c r="AS115" i="1"/>
  <c r="AW115" i="1"/>
  <c r="BA115" i="1"/>
  <c r="BE115" i="1"/>
  <c r="BI115" i="1"/>
  <c r="BM115" i="1"/>
  <c r="BU115" i="1"/>
  <c r="BY115" i="1"/>
  <c r="CC115" i="1"/>
  <c r="CG115" i="1"/>
  <c r="CK115" i="1"/>
  <c r="CO115" i="1"/>
  <c r="CS115" i="1"/>
  <c r="CW115" i="1"/>
  <c r="DA115" i="1"/>
  <c r="AL114" i="1"/>
  <c r="AP114" i="1"/>
  <c r="AT114" i="1"/>
  <c r="AX114" i="1"/>
  <c r="BB114" i="1"/>
  <c r="BF114" i="1"/>
  <c r="BJ114" i="1"/>
  <c r="BN114" i="1"/>
  <c r="BR114" i="1"/>
  <c r="BV114" i="1"/>
  <c r="BZ114" i="1"/>
  <c r="CD114" i="1"/>
  <c r="CH114" i="1"/>
  <c r="CL114" i="1"/>
  <c r="CP114" i="1"/>
  <c r="CT114" i="1"/>
  <c r="CX114" i="1"/>
  <c r="AM114" i="1"/>
  <c r="AQ114" i="1"/>
  <c r="AU114" i="1"/>
  <c r="AY114" i="1"/>
  <c r="BC114" i="1"/>
  <c r="BG114" i="1"/>
  <c r="BK114" i="1"/>
  <c r="BO114" i="1"/>
  <c r="BS114" i="1"/>
  <c r="BW114" i="1"/>
  <c r="CA114" i="1"/>
  <c r="CE114" i="1"/>
  <c r="CI114" i="1"/>
  <c r="CM114" i="1"/>
  <c r="CQ114" i="1"/>
  <c r="CU114" i="1"/>
  <c r="CY114" i="1"/>
  <c r="AN114" i="1"/>
  <c r="AR114" i="1"/>
  <c r="AV114" i="1"/>
  <c r="AZ114" i="1"/>
  <c r="BD114" i="1"/>
  <c r="BH114" i="1"/>
  <c r="BL114" i="1"/>
  <c r="BP114" i="1"/>
  <c r="BT114" i="1"/>
  <c r="BX114" i="1"/>
  <c r="CB114" i="1"/>
  <c r="CF114" i="1"/>
  <c r="CJ114" i="1"/>
  <c r="CN114" i="1"/>
  <c r="CR114" i="1"/>
  <c r="CV114" i="1"/>
  <c r="CZ114" i="1"/>
  <c r="AO114" i="1"/>
  <c r="AS114" i="1"/>
  <c r="AW114" i="1"/>
  <c r="BA114" i="1"/>
  <c r="BE114" i="1"/>
  <c r="BI114" i="1"/>
  <c r="BM114" i="1"/>
  <c r="BQ114" i="1"/>
  <c r="BU114" i="1"/>
  <c r="BY114" i="1"/>
  <c r="CC114" i="1"/>
  <c r="CG114" i="1"/>
  <c r="CK114" i="1"/>
  <c r="CO114" i="1"/>
  <c r="CS114" i="1"/>
  <c r="CW114" i="1"/>
  <c r="DA114" i="1"/>
  <c r="BP113" i="1"/>
  <c r="AN112" i="1"/>
  <c r="BP111" i="1"/>
  <c r="AN110" i="1"/>
  <c r="CN109" i="1"/>
  <c r="CF108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BQ113" i="1"/>
  <c r="BO113" i="1"/>
  <c r="BN113" i="1"/>
  <c r="AO112" i="1"/>
  <c r="AM112" i="1"/>
  <c r="AL112" i="1"/>
  <c r="BQ111" i="1"/>
  <c r="BO111" i="1"/>
  <c r="BN111" i="1"/>
  <c r="AO110" i="1"/>
  <c r="AM110" i="1"/>
  <c r="AL110" i="1"/>
  <c r="CO109" i="1"/>
  <c r="CM109" i="1"/>
  <c r="CL109" i="1"/>
  <c r="CD108" i="1"/>
  <c r="CE108" i="1"/>
  <c r="CG108" i="1"/>
  <c r="BZ107" i="1"/>
  <c r="AL107" i="1"/>
  <c r="AP107" i="1"/>
  <c r="AT107" i="1"/>
  <c r="AX107" i="1"/>
  <c r="BB107" i="1"/>
  <c r="BF107" i="1"/>
  <c r="BJ107" i="1"/>
  <c r="BN107" i="1"/>
  <c r="BR107" i="1"/>
  <c r="BV107" i="1"/>
  <c r="CD107" i="1"/>
  <c r="CH107" i="1"/>
  <c r="CL107" i="1"/>
  <c r="CP107" i="1"/>
  <c r="CT107" i="1"/>
  <c r="CX107" i="1"/>
  <c r="CA107" i="1"/>
  <c r="AM107" i="1"/>
  <c r="AQ107" i="1"/>
  <c r="AU107" i="1"/>
  <c r="AY107" i="1"/>
  <c r="BC107" i="1"/>
  <c r="BG107" i="1"/>
  <c r="BK107" i="1"/>
  <c r="BO107" i="1"/>
  <c r="BS107" i="1"/>
  <c r="BW107" i="1"/>
  <c r="CE107" i="1"/>
  <c r="CI107" i="1"/>
  <c r="CM107" i="1"/>
  <c r="CQ107" i="1"/>
  <c r="CU107" i="1"/>
  <c r="CY107" i="1"/>
  <c r="CB107" i="1"/>
  <c r="AN107" i="1"/>
  <c r="AR107" i="1"/>
  <c r="AV107" i="1"/>
  <c r="AZ107" i="1"/>
  <c r="BD107" i="1"/>
  <c r="BH107" i="1"/>
  <c r="BL107" i="1"/>
  <c r="BP107" i="1"/>
  <c r="BT107" i="1"/>
  <c r="BX107" i="1"/>
  <c r="CF107" i="1"/>
  <c r="CJ107" i="1"/>
  <c r="CN107" i="1"/>
  <c r="CR107" i="1"/>
  <c r="CV107" i="1"/>
  <c r="CZ107" i="1"/>
  <c r="CC107" i="1"/>
  <c r="AO107" i="1"/>
  <c r="AS107" i="1"/>
  <c r="AW107" i="1"/>
  <c r="BA107" i="1"/>
  <c r="BE107" i="1"/>
  <c r="BI107" i="1"/>
  <c r="BM107" i="1"/>
  <c r="BQ107" i="1"/>
  <c r="BU107" i="1"/>
  <c r="BY107" i="1"/>
  <c r="CG107" i="1"/>
  <c r="CK107" i="1"/>
  <c r="CO107" i="1"/>
  <c r="CS107" i="1"/>
  <c r="CW107" i="1"/>
  <c r="DA107" i="1"/>
  <c r="BF106" i="1"/>
  <c r="AL106" i="1"/>
  <c r="AP106" i="1"/>
  <c r="AT106" i="1"/>
  <c r="AX106" i="1"/>
  <c r="BB106" i="1"/>
  <c r="BJ106" i="1"/>
  <c r="BN106" i="1"/>
  <c r="BR106" i="1"/>
  <c r="BV106" i="1"/>
  <c r="BZ106" i="1"/>
  <c r="CD106" i="1"/>
  <c r="CH106" i="1"/>
  <c r="CL106" i="1"/>
  <c r="CP106" i="1"/>
  <c r="CT106" i="1"/>
  <c r="CX106" i="1"/>
  <c r="BG106" i="1"/>
  <c r="AM106" i="1"/>
  <c r="AQ106" i="1"/>
  <c r="AU106" i="1"/>
  <c r="AY106" i="1"/>
  <c r="BC106" i="1"/>
  <c r="BK106" i="1"/>
  <c r="BO106" i="1"/>
  <c r="BS106" i="1"/>
  <c r="BW106" i="1"/>
  <c r="CA106" i="1"/>
  <c r="CE106" i="1"/>
  <c r="CI106" i="1"/>
  <c r="CM106" i="1"/>
  <c r="CQ106" i="1"/>
  <c r="CU106" i="1"/>
  <c r="CY106" i="1"/>
  <c r="BH106" i="1"/>
  <c r="AN106" i="1"/>
  <c r="AR106" i="1"/>
  <c r="AV106" i="1"/>
  <c r="AZ106" i="1"/>
  <c r="BD106" i="1"/>
  <c r="BL106" i="1"/>
  <c r="BP106" i="1"/>
  <c r="BT106" i="1"/>
  <c r="BX106" i="1"/>
  <c r="CB106" i="1"/>
  <c r="CF106" i="1"/>
  <c r="CJ106" i="1"/>
  <c r="CN106" i="1"/>
  <c r="CR106" i="1"/>
  <c r="CV106" i="1"/>
  <c r="CZ106" i="1"/>
  <c r="BI106" i="1"/>
  <c r="AO106" i="1"/>
  <c r="AS106" i="1"/>
  <c r="AW106" i="1"/>
  <c r="BA106" i="1"/>
  <c r="BE106" i="1"/>
  <c r="BM106" i="1"/>
  <c r="BQ106" i="1"/>
  <c r="BU106" i="1"/>
  <c r="BY106" i="1"/>
  <c r="CC106" i="1"/>
  <c r="CG106" i="1"/>
  <c r="CK106" i="1"/>
  <c r="CO106" i="1"/>
  <c r="CS106" i="1"/>
  <c r="CW106" i="1"/>
  <c r="DA106" i="1"/>
  <c r="BZ105" i="1"/>
  <c r="AL105" i="1"/>
  <c r="AP105" i="1"/>
  <c r="AT105" i="1"/>
  <c r="AX105" i="1"/>
  <c r="BB105" i="1"/>
  <c r="BF105" i="1"/>
  <c r="BJ105" i="1"/>
  <c r="BN105" i="1"/>
  <c r="BR105" i="1"/>
  <c r="BV105" i="1"/>
  <c r="CD105" i="1"/>
  <c r="CH105" i="1"/>
  <c r="CL105" i="1"/>
  <c r="CP105" i="1"/>
  <c r="CT105" i="1"/>
  <c r="CX105" i="1"/>
  <c r="CA105" i="1"/>
  <c r="AM105" i="1"/>
  <c r="AQ105" i="1"/>
  <c r="AU105" i="1"/>
  <c r="AY105" i="1"/>
  <c r="BC105" i="1"/>
  <c r="BG105" i="1"/>
  <c r="BK105" i="1"/>
  <c r="BO105" i="1"/>
  <c r="BS105" i="1"/>
  <c r="BW105" i="1"/>
  <c r="CE105" i="1"/>
  <c r="CI105" i="1"/>
  <c r="CM105" i="1"/>
  <c r="CQ105" i="1"/>
  <c r="CU105" i="1"/>
  <c r="CY105" i="1"/>
  <c r="CB105" i="1"/>
  <c r="AN105" i="1"/>
  <c r="AR105" i="1"/>
  <c r="AV105" i="1"/>
  <c r="AZ105" i="1"/>
  <c r="BD105" i="1"/>
  <c r="BH105" i="1"/>
  <c r="BL105" i="1"/>
  <c r="BP105" i="1"/>
  <c r="BT105" i="1"/>
  <c r="BX105" i="1"/>
  <c r="CF105" i="1"/>
  <c r="CJ105" i="1"/>
  <c r="CN105" i="1"/>
  <c r="CR105" i="1"/>
  <c r="CV105" i="1"/>
  <c r="CZ105" i="1"/>
  <c r="CC105" i="1"/>
  <c r="AO105" i="1"/>
  <c r="AS105" i="1"/>
  <c r="AW105" i="1"/>
  <c r="BA105" i="1"/>
  <c r="BE105" i="1"/>
  <c r="BI105" i="1"/>
  <c r="BM105" i="1"/>
  <c r="BQ105" i="1"/>
  <c r="BU105" i="1"/>
  <c r="BY105" i="1"/>
  <c r="CG105" i="1"/>
  <c r="CK105" i="1"/>
  <c r="CO105" i="1"/>
  <c r="CS105" i="1"/>
  <c r="CW105" i="1"/>
  <c r="DA105" i="1"/>
  <c r="BB104" i="1"/>
  <c r="AL104" i="1"/>
  <c r="AP104" i="1"/>
  <c r="AT104" i="1"/>
  <c r="AX104" i="1"/>
  <c r="BF104" i="1"/>
  <c r="BJ104" i="1"/>
  <c r="BN104" i="1"/>
  <c r="BR104" i="1"/>
  <c r="BV104" i="1"/>
  <c r="BZ104" i="1"/>
  <c r="CD104" i="1"/>
  <c r="CH104" i="1"/>
  <c r="CL104" i="1"/>
  <c r="CP104" i="1"/>
  <c r="CT104" i="1"/>
  <c r="CX104" i="1"/>
  <c r="BC104" i="1"/>
  <c r="AM104" i="1"/>
  <c r="AQ104" i="1"/>
  <c r="AU104" i="1"/>
  <c r="AY104" i="1"/>
  <c r="BG104" i="1"/>
  <c r="BK104" i="1"/>
  <c r="BO104" i="1"/>
  <c r="BS104" i="1"/>
  <c r="BW104" i="1"/>
  <c r="CA104" i="1"/>
  <c r="CE104" i="1"/>
  <c r="CI104" i="1"/>
  <c r="CM104" i="1"/>
  <c r="CQ104" i="1"/>
  <c r="CU104" i="1"/>
  <c r="CY104" i="1"/>
  <c r="BD104" i="1"/>
  <c r="AN104" i="1"/>
  <c r="AR104" i="1"/>
  <c r="AV104" i="1"/>
  <c r="AZ104" i="1"/>
  <c r="BH104" i="1"/>
  <c r="BL104" i="1"/>
  <c r="BP104" i="1"/>
  <c r="BT104" i="1"/>
  <c r="BX104" i="1"/>
  <c r="CB104" i="1"/>
  <c r="CF104" i="1"/>
  <c r="CJ104" i="1"/>
  <c r="CN104" i="1"/>
  <c r="CR104" i="1"/>
  <c r="CV104" i="1"/>
  <c r="CZ104" i="1"/>
  <c r="BE104" i="1"/>
  <c r="AO104" i="1"/>
  <c r="AS104" i="1"/>
  <c r="AW104" i="1"/>
  <c r="BA104" i="1"/>
  <c r="BI104" i="1"/>
  <c r="BM104" i="1"/>
  <c r="BQ104" i="1"/>
  <c r="BU104" i="1"/>
  <c r="BY104" i="1"/>
  <c r="CC104" i="1"/>
  <c r="CG104" i="1"/>
  <c r="CK104" i="1"/>
  <c r="CO104" i="1"/>
  <c r="CS104" i="1"/>
  <c r="CW104" i="1"/>
  <c r="DA104" i="1"/>
  <c r="AP103" i="1"/>
  <c r="AL103" i="1"/>
  <c r="AT103" i="1"/>
  <c r="AX103" i="1"/>
  <c r="BB103" i="1"/>
  <c r="BF103" i="1"/>
  <c r="BJ103" i="1"/>
  <c r="BN103" i="1"/>
  <c r="BR103" i="1"/>
  <c r="BV103" i="1"/>
  <c r="BZ103" i="1"/>
  <c r="CD103" i="1"/>
  <c r="CH103" i="1"/>
  <c r="CL103" i="1"/>
  <c r="CP103" i="1"/>
  <c r="CT103" i="1"/>
  <c r="CX103" i="1"/>
  <c r="AQ103" i="1"/>
  <c r="AM103" i="1"/>
  <c r="AU103" i="1"/>
  <c r="AY103" i="1"/>
  <c r="BC103" i="1"/>
  <c r="BG103" i="1"/>
  <c r="BK103" i="1"/>
  <c r="BO103" i="1"/>
  <c r="BS103" i="1"/>
  <c r="BW103" i="1"/>
  <c r="CA103" i="1"/>
  <c r="CE103" i="1"/>
  <c r="CI103" i="1"/>
  <c r="CM103" i="1"/>
  <c r="CQ103" i="1"/>
  <c r="CU103" i="1"/>
  <c r="CY103" i="1"/>
  <c r="AR103" i="1"/>
  <c r="AN103" i="1"/>
  <c r="AV103" i="1"/>
  <c r="AZ103" i="1"/>
  <c r="BD103" i="1"/>
  <c r="BH103" i="1"/>
  <c r="BL103" i="1"/>
  <c r="BP103" i="1"/>
  <c r="BT103" i="1"/>
  <c r="BX103" i="1"/>
  <c r="CB103" i="1"/>
  <c r="CF103" i="1"/>
  <c r="CJ103" i="1"/>
  <c r="CN103" i="1"/>
  <c r="CR103" i="1"/>
  <c r="CV103" i="1"/>
  <c r="CZ103" i="1"/>
  <c r="AS103" i="1"/>
  <c r="AO103" i="1"/>
  <c r="AW103" i="1"/>
  <c r="BA103" i="1"/>
  <c r="BE103" i="1"/>
  <c r="BI103" i="1"/>
  <c r="BM103" i="1"/>
  <c r="BQ103" i="1"/>
  <c r="BU103" i="1"/>
  <c r="BY103" i="1"/>
  <c r="CC103" i="1"/>
  <c r="CG103" i="1"/>
  <c r="CK103" i="1"/>
  <c r="CO103" i="1"/>
  <c r="CS103" i="1"/>
  <c r="CW103" i="1"/>
  <c r="DA103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S100" i="1"/>
  <c r="AR100" i="1"/>
  <c r="AQ100" i="1"/>
  <c r="AP100" i="1"/>
  <c r="AO100" i="1"/>
  <c r="AN100" i="1"/>
  <c r="AM100" i="1"/>
  <c r="AL100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DA98" i="1"/>
  <c r="CZ98" i="1"/>
  <c r="CY98" i="1"/>
  <c r="CX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BY102" i="1"/>
  <c r="BX102" i="1"/>
  <c r="BW102" i="1"/>
  <c r="BV102" i="1"/>
  <c r="BA101" i="1"/>
  <c r="AZ101" i="1"/>
  <c r="AY101" i="1"/>
  <c r="AX101" i="1"/>
  <c r="AW100" i="1"/>
  <c r="AV100" i="1"/>
  <c r="AU100" i="1"/>
  <c r="AT100" i="1"/>
  <c r="DA99" i="1"/>
  <c r="CZ99" i="1"/>
  <c r="CY99" i="1"/>
  <c r="CX99" i="1"/>
  <c r="CW98" i="1"/>
  <c r="CV98" i="1"/>
  <c r="CU98" i="1"/>
  <c r="CT98" i="1"/>
  <c r="DA97" i="1"/>
  <c r="CZ97" i="1"/>
  <c r="CY97" i="1"/>
  <c r="CX97" i="1"/>
  <c r="CW97" i="1"/>
  <c r="CV97" i="1"/>
  <c r="CU97" i="1"/>
  <c r="CT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O90" i="1"/>
  <c r="AN90" i="1"/>
  <c r="AM90" i="1"/>
  <c r="AL90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DA88" i="1"/>
  <c r="CZ88" i="1"/>
  <c r="CY88" i="1"/>
  <c r="CX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CS97" i="1"/>
  <c r="CR97" i="1"/>
  <c r="CQ97" i="1"/>
  <c r="CP97" i="1"/>
  <c r="CK96" i="1"/>
  <c r="CJ96" i="1"/>
  <c r="CI96" i="1"/>
  <c r="CH96" i="1"/>
  <c r="BQ95" i="1"/>
  <c r="BP95" i="1"/>
  <c r="BO95" i="1"/>
  <c r="BN95" i="1"/>
  <c r="BM94" i="1"/>
  <c r="BL94" i="1"/>
  <c r="BK94" i="1"/>
  <c r="BJ94" i="1"/>
  <c r="BI93" i="1"/>
  <c r="BH93" i="1"/>
  <c r="BG93" i="1"/>
  <c r="BF93" i="1"/>
  <c r="BE92" i="1"/>
  <c r="BD92" i="1"/>
  <c r="BC92" i="1"/>
  <c r="BB92" i="1"/>
  <c r="BA91" i="1"/>
  <c r="AZ91" i="1"/>
  <c r="AY91" i="1"/>
  <c r="AX91" i="1"/>
  <c r="AS90" i="1"/>
  <c r="AR90" i="1"/>
  <c r="AQ90" i="1"/>
  <c r="AP90" i="1"/>
  <c r="AO89" i="1"/>
  <c r="AN89" i="1"/>
  <c r="AM89" i="1"/>
  <c r="AL89" i="1"/>
  <c r="CW88" i="1"/>
  <c r="CV88" i="1"/>
  <c r="CU88" i="1"/>
  <c r="CT88" i="1"/>
  <c r="DA87" i="1"/>
  <c r="CZ87" i="1"/>
  <c r="CY87" i="1"/>
  <c r="CX87" i="1"/>
  <c r="CK86" i="1"/>
  <c r="CJ86" i="1"/>
  <c r="CI86" i="1"/>
  <c r="CH86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DA81" i="1"/>
  <c r="CZ81" i="1"/>
  <c r="CY81" i="1"/>
  <c r="CX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DA80" i="1"/>
  <c r="CZ80" i="1"/>
  <c r="CY80" i="1"/>
  <c r="CX80" i="1"/>
  <c r="CW80" i="1"/>
  <c r="CV80" i="1"/>
  <c r="CU80" i="1"/>
  <c r="CT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O78" i="1"/>
  <c r="AN78" i="1"/>
  <c r="AM78" i="1"/>
  <c r="AL78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DA76" i="1"/>
  <c r="CZ76" i="1"/>
  <c r="CY76" i="1"/>
  <c r="CX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O69" i="1"/>
  <c r="AN69" i="1"/>
  <c r="AM69" i="1"/>
  <c r="AL69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O62" i="1"/>
  <c r="AN62" i="1"/>
  <c r="AM62" i="1"/>
  <c r="AL62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S61" i="1"/>
  <c r="AR61" i="1"/>
  <c r="AQ61" i="1"/>
  <c r="AP61" i="1"/>
  <c r="AO61" i="1"/>
  <c r="AN61" i="1"/>
  <c r="AM61" i="1"/>
  <c r="AL61" i="1"/>
  <c r="DA60" i="1"/>
  <c r="CZ60" i="1"/>
  <c r="CY60" i="1"/>
  <c r="CX60" i="1"/>
  <c r="CW60" i="1"/>
  <c r="CV60" i="1"/>
  <c r="CU60" i="1"/>
  <c r="CT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BY85" i="1"/>
  <c r="BX85" i="1"/>
  <c r="BW85" i="1"/>
  <c r="BV85" i="1"/>
  <c r="BU84" i="1"/>
  <c r="BT84" i="1"/>
  <c r="BS84" i="1"/>
  <c r="BR84" i="1"/>
  <c r="BQ83" i="1"/>
  <c r="BP83" i="1"/>
  <c r="BO83" i="1"/>
  <c r="BN83" i="1"/>
  <c r="AO82" i="1"/>
  <c r="AN82" i="1"/>
  <c r="AM82" i="1"/>
  <c r="AL82" i="1"/>
  <c r="CW81" i="1"/>
  <c r="CV81" i="1"/>
  <c r="CU81" i="1"/>
  <c r="CT81" i="1"/>
  <c r="CS80" i="1"/>
  <c r="CR80" i="1"/>
  <c r="CQ80" i="1"/>
  <c r="CP80" i="1"/>
  <c r="BM79" i="1"/>
  <c r="BL79" i="1"/>
  <c r="BK79" i="1"/>
  <c r="BJ79" i="1"/>
  <c r="AS78" i="1"/>
  <c r="AR78" i="1"/>
  <c r="AQ78" i="1"/>
  <c r="AP78" i="1"/>
  <c r="DA77" i="1"/>
  <c r="CZ77" i="1"/>
  <c r="CY77" i="1"/>
  <c r="CX77" i="1"/>
  <c r="CW76" i="1"/>
  <c r="CV76" i="1"/>
  <c r="CU76" i="1"/>
  <c r="CT76" i="1"/>
  <c r="CK75" i="1"/>
  <c r="CJ75" i="1"/>
  <c r="CI75" i="1"/>
  <c r="CH75" i="1"/>
  <c r="CC74" i="1"/>
  <c r="CB74" i="1"/>
  <c r="CA74" i="1"/>
  <c r="BZ74" i="1"/>
  <c r="BM73" i="1"/>
  <c r="BL73" i="1"/>
  <c r="BK73" i="1"/>
  <c r="BJ73" i="1"/>
  <c r="CK72" i="1"/>
  <c r="CJ72" i="1"/>
  <c r="CI72" i="1"/>
  <c r="CH72" i="1"/>
  <c r="BM71" i="1"/>
  <c r="BL71" i="1"/>
  <c r="BK71" i="1"/>
  <c r="BJ71" i="1"/>
  <c r="BE70" i="1"/>
  <c r="BD70" i="1"/>
  <c r="BC70" i="1"/>
  <c r="BB70" i="1"/>
  <c r="AS69" i="1"/>
  <c r="AR69" i="1"/>
  <c r="AQ69" i="1"/>
  <c r="AP69" i="1"/>
  <c r="DA68" i="1"/>
  <c r="CZ68" i="1"/>
  <c r="CY68" i="1"/>
  <c r="CX68" i="1"/>
  <c r="BQ67" i="1"/>
  <c r="BP67" i="1"/>
  <c r="BO67" i="1"/>
  <c r="BN67" i="1"/>
  <c r="BI66" i="1"/>
  <c r="BH66" i="1"/>
  <c r="BG66" i="1"/>
  <c r="BF66" i="1"/>
  <c r="BY65" i="1"/>
  <c r="BX65" i="1"/>
  <c r="BW65" i="1"/>
  <c r="BV65" i="1"/>
  <c r="BU64" i="1"/>
  <c r="BT64" i="1"/>
  <c r="BS64" i="1"/>
  <c r="BR64" i="1"/>
  <c r="BQ63" i="1"/>
  <c r="BP63" i="1"/>
  <c r="BO63" i="1"/>
  <c r="BN63" i="1"/>
  <c r="AS62" i="1"/>
  <c r="AR62" i="1"/>
  <c r="AQ62" i="1"/>
  <c r="AP62" i="1"/>
  <c r="AW61" i="1"/>
  <c r="AV61" i="1"/>
  <c r="AU61" i="1"/>
  <c r="AT61" i="1"/>
  <c r="CS60" i="1"/>
  <c r="CR60" i="1"/>
  <c r="CQ60" i="1"/>
  <c r="CP60" i="1"/>
  <c r="CH59" i="1"/>
  <c r="AL59" i="1"/>
  <c r="AP59" i="1"/>
  <c r="AT59" i="1"/>
  <c r="AX59" i="1"/>
  <c r="BB59" i="1"/>
  <c r="BF59" i="1"/>
  <c r="BJ59" i="1"/>
  <c r="BN59" i="1"/>
  <c r="BR59" i="1"/>
  <c r="BV59" i="1"/>
  <c r="BZ59" i="1"/>
  <c r="CD59" i="1"/>
  <c r="CL59" i="1"/>
  <c r="CP59" i="1"/>
  <c r="CT59" i="1"/>
  <c r="CX59" i="1"/>
  <c r="CI59" i="1"/>
  <c r="AM59" i="1"/>
  <c r="AQ59" i="1"/>
  <c r="AU59" i="1"/>
  <c r="AY59" i="1"/>
  <c r="BC59" i="1"/>
  <c r="BG59" i="1"/>
  <c r="BK59" i="1"/>
  <c r="BO59" i="1"/>
  <c r="BS59" i="1"/>
  <c r="BW59" i="1"/>
  <c r="CA59" i="1"/>
  <c r="CE59" i="1"/>
  <c r="CM59" i="1"/>
  <c r="CQ59" i="1"/>
  <c r="CU59" i="1"/>
  <c r="CY59" i="1"/>
  <c r="CJ59" i="1"/>
  <c r="AN59" i="1"/>
  <c r="AR59" i="1"/>
  <c r="AV59" i="1"/>
  <c r="AZ59" i="1"/>
  <c r="BD59" i="1"/>
  <c r="BH59" i="1"/>
  <c r="BL59" i="1"/>
  <c r="BP59" i="1"/>
  <c r="BT59" i="1"/>
  <c r="BX59" i="1"/>
  <c r="CB59" i="1"/>
  <c r="CF59" i="1"/>
  <c r="CN59" i="1"/>
  <c r="CR59" i="1"/>
  <c r="CV59" i="1"/>
  <c r="CZ59" i="1"/>
  <c r="AO59" i="1"/>
  <c r="AS59" i="1"/>
  <c r="AW59" i="1"/>
  <c r="BA59" i="1"/>
  <c r="BE59" i="1"/>
  <c r="BI59" i="1"/>
  <c r="BM59" i="1"/>
  <c r="BQ59" i="1"/>
  <c r="BU59" i="1"/>
  <c r="BY59" i="1"/>
  <c r="CC59" i="1"/>
  <c r="CG59" i="1"/>
  <c r="CO59" i="1"/>
  <c r="CS59" i="1"/>
  <c r="CW59" i="1"/>
  <c r="DA59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S58" i="1"/>
  <c r="AR58" i="1"/>
  <c r="AQ58" i="1"/>
  <c r="AP58" i="1"/>
  <c r="AO58" i="1"/>
  <c r="AN58" i="1"/>
  <c r="AM58" i="1"/>
  <c r="AL58" i="1"/>
  <c r="AW58" i="1"/>
  <c r="AV58" i="1"/>
  <c r="AU58" i="1"/>
  <c r="AT58" i="1"/>
  <c r="BM56" i="1"/>
  <c r="BL56" i="1"/>
  <c r="BK56" i="1"/>
  <c r="BJ56" i="1"/>
  <c r="BE55" i="1"/>
  <c r="BD55" i="1"/>
  <c r="BC55" i="1"/>
  <c r="BB55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CX54" i="1"/>
  <c r="AL54" i="1"/>
  <c r="AP54" i="1"/>
  <c r="AT54" i="1"/>
  <c r="AX54" i="1"/>
  <c r="BB54" i="1"/>
  <c r="BF54" i="1"/>
  <c r="BJ54" i="1"/>
  <c r="BN54" i="1"/>
  <c r="BR54" i="1"/>
  <c r="BV54" i="1"/>
  <c r="BZ54" i="1"/>
  <c r="CD54" i="1"/>
  <c r="CH54" i="1"/>
  <c r="CL54" i="1"/>
  <c r="CP54" i="1"/>
  <c r="CT54" i="1"/>
  <c r="CY54" i="1"/>
  <c r="AM54" i="1"/>
  <c r="AQ54" i="1"/>
  <c r="AU54" i="1"/>
  <c r="AY54" i="1"/>
  <c r="BC54" i="1"/>
  <c r="BG54" i="1"/>
  <c r="BK54" i="1"/>
  <c r="BO54" i="1"/>
  <c r="BS54" i="1"/>
  <c r="BW54" i="1"/>
  <c r="CA54" i="1"/>
  <c r="CE54" i="1"/>
  <c r="CI54" i="1"/>
  <c r="CM54" i="1"/>
  <c r="CQ54" i="1"/>
  <c r="CU54" i="1"/>
  <c r="CZ54" i="1"/>
  <c r="AN54" i="1"/>
  <c r="AR54" i="1"/>
  <c r="AV54" i="1"/>
  <c r="AZ54" i="1"/>
  <c r="BD54" i="1"/>
  <c r="BH54" i="1"/>
  <c r="BL54" i="1"/>
  <c r="BP54" i="1"/>
  <c r="BT54" i="1"/>
  <c r="BX54" i="1"/>
  <c r="CB54" i="1"/>
  <c r="CF54" i="1"/>
  <c r="CJ54" i="1"/>
  <c r="CN54" i="1"/>
  <c r="CR54" i="1"/>
  <c r="CV54" i="1"/>
  <c r="DA54" i="1"/>
  <c r="AO54" i="1"/>
  <c r="AS54" i="1"/>
  <c r="AW54" i="1"/>
  <c r="BA54" i="1"/>
  <c r="BE54" i="1"/>
  <c r="BI54" i="1"/>
  <c r="BM54" i="1"/>
  <c r="BQ54" i="1"/>
  <c r="BU54" i="1"/>
  <c r="BY54" i="1"/>
  <c r="CC54" i="1"/>
  <c r="CG54" i="1"/>
  <c r="CK54" i="1"/>
  <c r="CO54" i="1"/>
  <c r="CS54" i="1"/>
  <c r="CW54" i="1"/>
  <c r="AT53" i="1"/>
  <c r="AL53" i="1"/>
  <c r="AP53" i="1"/>
  <c r="AX53" i="1"/>
  <c r="BB53" i="1"/>
  <c r="BF53" i="1"/>
  <c r="BJ53" i="1"/>
  <c r="BN53" i="1"/>
  <c r="BR53" i="1"/>
  <c r="BV53" i="1"/>
  <c r="BZ53" i="1"/>
  <c r="CD53" i="1"/>
  <c r="CH53" i="1"/>
  <c r="CL53" i="1"/>
  <c r="CP53" i="1"/>
  <c r="CT53" i="1"/>
  <c r="CX53" i="1"/>
  <c r="AU53" i="1"/>
  <c r="AM53" i="1"/>
  <c r="AQ53" i="1"/>
  <c r="AY53" i="1"/>
  <c r="BC53" i="1"/>
  <c r="BG53" i="1"/>
  <c r="BK53" i="1"/>
  <c r="BO53" i="1"/>
  <c r="BS53" i="1"/>
  <c r="BW53" i="1"/>
  <c r="CA53" i="1"/>
  <c r="CE53" i="1"/>
  <c r="CI53" i="1"/>
  <c r="CM53" i="1"/>
  <c r="CQ53" i="1"/>
  <c r="CU53" i="1"/>
  <c r="CY53" i="1"/>
  <c r="AV53" i="1"/>
  <c r="AN53" i="1"/>
  <c r="AR53" i="1"/>
  <c r="AZ53" i="1"/>
  <c r="BD53" i="1"/>
  <c r="BH53" i="1"/>
  <c r="BL53" i="1"/>
  <c r="BP53" i="1"/>
  <c r="BT53" i="1"/>
  <c r="BX53" i="1"/>
  <c r="CB53" i="1"/>
  <c r="CF53" i="1"/>
  <c r="CJ53" i="1"/>
  <c r="CN53" i="1"/>
  <c r="CR53" i="1"/>
  <c r="CV53" i="1"/>
  <c r="CZ53" i="1"/>
  <c r="AW53" i="1"/>
  <c r="AO53" i="1"/>
  <c r="AS53" i="1"/>
  <c r="BA53" i="1"/>
  <c r="BE53" i="1"/>
  <c r="BI53" i="1"/>
  <c r="BM53" i="1"/>
  <c r="BQ53" i="1"/>
  <c r="BU53" i="1"/>
  <c r="BY53" i="1"/>
  <c r="CC53" i="1"/>
  <c r="CG53" i="1"/>
  <c r="CK53" i="1"/>
  <c r="CO53" i="1"/>
  <c r="CS53" i="1"/>
  <c r="CW53" i="1"/>
  <c r="DA53" i="1"/>
  <c r="AL52" i="1"/>
  <c r="AP52" i="1"/>
  <c r="AT52" i="1"/>
  <c r="AX52" i="1"/>
  <c r="BB52" i="1"/>
  <c r="BF52" i="1"/>
  <c r="BJ52" i="1"/>
  <c r="BN52" i="1"/>
  <c r="BR52" i="1"/>
  <c r="BV52" i="1"/>
  <c r="BZ52" i="1"/>
  <c r="CD52" i="1"/>
  <c r="CH52" i="1"/>
  <c r="CL52" i="1"/>
  <c r="CP52" i="1"/>
  <c r="CT52" i="1"/>
  <c r="CX52" i="1"/>
  <c r="AM52" i="1"/>
  <c r="AQ52" i="1"/>
  <c r="AU52" i="1"/>
  <c r="AY52" i="1"/>
  <c r="BC52" i="1"/>
  <c r="BG52" i="1"/>
  <c r="BK52" i="1"/>
  <c r="BO52" i="1"/>
  <c r="BS52" i="1"/>
  <c r="BW52" i="1"/>
  <c r="CA52" i="1"/>
  <c r="CE52" i="1"/>
  <c r="CI52" i="1"/>
  <c r="CM52" i="1"/>
  <c r="CQ52" i="1"/>
  <c r="CU52" i="1"/>
  <c r="CY52" i="1"/>
  <c r="AN52" i="1"/>
  <c r="AR52" i="1"/>
  <c r="AV52" i="1"/>
  <c r="AZ52" i="1"/>
  <c r="BD52" i="1"/>
  <c r="BH52" i="1"/>
  <c r="BL52" i="1"/>
  <c r="BP52" i="1"/>
  <c r="BT52" i="1"/>
  <c r="BX52" i="1"/>
  <c r="CB52" i="1"/>
  <c r="CF52" i="1"/>
  <c r="CJ52" i="1"/>
  <c r="CN52" i="1"/>
  <c r="CR52" i="1"/>
  <c r="CV52" i="1"/>
  <c r="CZ52" i="1"/>
  <c r="AO52" i="1"/>
  <c r="AS52" i="1"/>
  <c r="AW52" i="1"/>
  <c r="BA52" i="1"/>
  <c r="BE52" i="1"/>
  <c r="BI52" i="1"/>
  <c r="BM52" i="1"/>
  <c r="BQ52" i="1"/>
  <c r="BU52" i="1"/>
  <c r="BY52" i="1"/>
  <c r="CC52" i="1"/>
  <c r="CG52" i="1"/>
  <c r="CK52" i="1"/>
  <c r="CO52" i="1"/>
  <c r="CS52" i="1"/>
  <c r="CW52" i="1"/>
  <c r="DA52" i="1"/>
  <c r="BU51" i="1"/>
  <c r="BR51" i="1"/>
  <c r="CB50" i="1"/>
  <c r="CA50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CK59" i="1" l="1"/>
  <c r="BV57" i="1"/>
  <c r="BW57" i="1"/>
  <c r="BX57" i="1"/>
  <c r="BY57" i="1"/>
  <c r="BZ50" i="1"/>
  <c r="BS51" i="1"/>
  <c r="BT51" i="1"/>
  <c r="CC50" i="1"/>
  <c r="CO49" i="1"/>
  <c r="CN49" i="1"/>
  <c r="CM49" i="1"/>
  <c r="CL49" i="1"/>
  <c r="BU48" i="1"/>
  <c r="BT48" i="1"/>
  <c r="BS48" i="1"/>
  <c r="BR48" i="1"/>
  <c r="AW47" i="1"/>
  <c r="AV47" i="1"/>
  <c r="AU47" i="1"/>
  <c r="AT47" i="1"/>
  <c r="AS46" i="1"/>
  <c r="AR46" i="1"/>
  <c r="AQ46" i="1"/>
  <c r="AP46" i="1"/>
  <c r="AO45" i="1"/>
  <c r="AN45" i="1"/>
  <c r="AM45" i="1"/>
  <c r="AL45" i="1"/>
  <c r="CF44" i="1"/>
  <c r="CE44" i="1"/>
  <c r="CD44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S47" i="1"/>
  <c r="AR47" i="1"/>
  <c r="AQ47" i="1"/>
  <c r="AP47" i="1"/>
  <c r="AO47" i="1"/>
  <c r="AN47" i="1"/>
  <c r="AM47" i="1"/>
  <c r="AL47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O46" i="1"/>
  <c r="AN46" i="1"/>
  <c r="AM46" i="1"/>
  <c r="AL46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S40" i="1"/>
  <c r="AR40" i="1"/>
  <c r="AQ40" i="1"/>
  <c r="AP40" i="1"/>
  <c r="AO40" i="1"/>
  <c r="AN40" i="1"/>
  <c r="AM40" i="1"/>
  <c r="AL40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BM43" i="1"/>
  <c r="BL43" i="1"/>
  <c r="BK43" i="1"/>
  <c r="BJ43" i="1"/>
  <c r="BY41" i="1"/>
  <c r="BX41" i="1"/>
  <c r="BW41" i="1"/>
  <c r="BV41" i="1"/>
  <c r="AW40" i="1"/>
  <c r="AV40" i="1"/>
  <c r="AU40" i="1"/>
  <c r="AT40" i="1"/>
  <c r="CG39" i="1"/>
  <c r="CF39" i="1"/>
  <c r="CE39" i="1"/>
  <c r="CD39" i="1"/>
  <c r="CL38" i="1"/>
  <c r="AL38" i="1"/>
  <c r="AP38" i="1"/>
  <c r="AT38" i="1"/>
  <c r="AX38" i="1"/>
  <c r="BB38" i="1"/>
  <c r="BF38" i="1"/>
  <c r="BJ38" i="1"/>
  <c r="BN38" i="1"/>
  <c r="BR38" i="1"/>
  <c r="BV38" i="1"/>
  <c r="BZ38" i="1"/>
  <c r="CD38" i="1"/>
  <c r="CH38" i="1"/>
  <c r="CP38" i="1"/>
  <c r="CT38" i="1"/>
  <c r="CX38" i="1"/>
  <c r="CM38" i="1"/>
  <c r="AM38" i="1"/>
  <c r="AQ38" i="1"/>
  <c r="AU38" i="1"/>
  <c r="AY38" i="1"/>
  <c r="BC38" i="1"/>
  <c r="BG38" i="1"/>
  <c r="BK38" i="1"/>
  <c r="BO38" i="1"/>
  <c r="BS38" i="1"/>
  <c r="BW38" i="1"/>
  <c r="CA38" i="1"/>
  <c r="CE38" i="1"/>
  <c r="CI38" i="1"/>
  <c r="CQ38" i="1"/>
  <c r="CU38" i="1"/>
  <c r="CY38" i="1"/>
  <c r="CN38" i="1"/>
  <c r="AN38" i="1"/>
  <c r="AR38" i="1"/>
  <c r="AV38" i="1"/>
  <c r="AZ38" i="1"/>
  <c r="BD38" i="1"/>
  <c r="BH38" i="1"/>
  <c r="BL38" i="1"/>
  <c r="BP38" i="1"/>
  <c r="BT38" i="1"/>
  <c r="BX38" i="1"/>
  <c r="CB38" i="1"/>
  <c r="CF38" i="1"/>
  <c r="CJ38" i="1"/>
  <c r="CR38" i="1"/>
  <c r="CV38" i="1"/>
  <c r="CZ38" i="1"/>
  <c r="CO38" i="1"/>
  <c r="AO38" i="1"/>
  <c r="AS38" i="1"/>
  <c r="AW38" i="1"/>
  <c r="BA38" i="1"/>
  <c r="BE38" i="1"/>
  <c r="BI38" i="1"/>
  <c r="BM38" i="1"/>
  <c r="BQ38" i="1"/>
  <c r="BU38" i="1"/>
  <c r="BY38" i="1"/>
  <c r="CC38" i="1"/>
  <c r="CG38" i="1"/>
  <c r="CK38" i="1"/>
  <c r="CS38" i="1"/>
  <c r="CW38" i="1"/>
  <c r="DA38" i="1"/>
  <c r="AT37" i="1"/>
  <c r="AL37" i="1"/>
  <c r="AP37" i="1"/>
  <c r="AX37" i="1"/>
  <c r="BB37" i="1"/>
  <c r="BF37" i="1"/>
  <c r="BJ37" i="1"/>
  <c r="BN37" i="1"/>
  <c r="BR37" i="1"/>
  <c r="BV37" i="1"/>
  <c r="BZ37" i="1"/>
  <c r="CD37" i="1"/>
  <c r="CH37" i="1"/>
  <c r="CL37" i="1"/>
  <c r="CP37" i="1"/>
  <c r="CT37" i="1"/>
  <c r="CX37" i="1"/>
  <c r="AU37" i="1"/>
  <c r="AM37" i="1"/>
  <c r="AQ37" i="1"/>
  <c r="AY37" i="1"/>
  <c r="BC37" i="1"/>
  <c r="BG37" i="1"/>
  <c r="BK37" i="1"/>
  <c r="BO37" i="1"/>
  <c r="BS37" i="1"/>
  <c r="BW37" i="1"/>
  <c r="CA37" i="1"/>
  <c r="CE37" i="1"/>
  <c r="CI37" i="1"/>
  <c r="CM37" i="1"/>
  <c r="CQ37" i="1"/>
  <c r="CU37" i="1"/>
  <c r="CY37" i="1"/>
  <c r="AV37" i="1"/>
  <c r="AN37" i="1"/>
  <c r="AR37" i="1"/>
  <c r="AZ37" i="1"/>
  <c r="BD37" i="1"/>
  <c r="BH37" i="1"/>
  <c r="BL37" i="1"/>
  <c r="BP37" i="1"/>
  <c r="BT37" i="1"/>
  <c r="BX37" i="1"/>
  <c r="CB37" i="1"/>
  <c r="CF37" i="1"/>
  <c r="CJ37" i="1"/>
  <c r="CN37" i="1"/>
  <c r="CR37" i="1"/>
  <c r="CV37" i="1"/>
  <c r="CZ37" i="1"/>
  <c r="AW37" i="1"/>
  <c r="AO37" i="1"/>
  <c r="AS37" i="1"/>
  <c r="BA37" i="1"/>
  <c r="BE37" i="1"/>
  <c r="BI37" i="1"/>
  <c r="BM37" i="1"/>
  <c r="BQ37" i="1"/>
  <c r="BU37" i="1"/>
  <c r="BY37" i="1"/>
  <c r="CC37" i="1"/>
  <c r="CG37" i="1"/>
  <c r="CK37" i="1"/>
  <c r="CO37" i="1"/>
  <c r="CS37" i="1"/>
  <c r="CW37" i="1"/>
  <c r="DA37" i="1"/>
  <c r="CL36" i="1"/>
  <c r="AL36" i="1"/>
  <c r="AP36" i="1"/>
  <c r="AT36" i="1"/>
  <c r="AX36" i="1"/>
  <c r="BB36" i="1"/>
  <c r="BF36" i="1"/>
  <c r="BJ36" i="1"/>
  <c r="BN36" i="1"/>
  <c r="BR36" i="1"/>
  <c r="BV36" i="1"/>
  <c r="BZ36" i="1"/>
  <c r="CD36" i="1"/>
  <c r="CH36" i="1"/>
  <c r="CP36" i="1"/>
  <c r="CT36" i="1"/>
  <c r="CX36" i="1"/>
  <c r="CM36" i="1"/>
  <c r="AM36" i="1"/>
  <c r="AQ36" i="1"/>
  <c r="AU36" i="1"/>
  <c r="AY36" i="1"/>
  <c r="BC36" i="1"/>
  <c r="BG36" i="1"/>
  <c r="BK36" i="1"/>
  <c r="BO36" i="1"/>
  <c r="BS36" i="1"/>
  <c r="BW36" i="1"/>
  <c r="CA36" i="1"/>
  <c r="CE36" i="1"/>
  <c r="CI36" i="1"/>
  <c r="CQ36" i="1"/>
  <c r="CU36" i="1"/>
  <c r="CY36" i="1"/>
  <c r="CN36" i="1"/>
  <c r="AN36" i="1"/>
  <c r="AR36" i="1"/>
  <c r="AV36" i="1"/>
  <c r="AZ36" i="1"/>
  <c r="BD36" i="1"/>
  <c r="BH36" i="1"/>
  <c r="BL36" i="1"/>
  <c r="BP36" i="1"/>
  <c r="BT36" i="1"/>
  <c r="BX36" i="1"/>
  <c r="CB36" i="1"/>
  <c r="CF36" i="1"/>
  <c r="CJ36" i="1"/>
  <c r="CR36" i="1"/>
  <c r="CV36" i="1"/>
  <c r="CZ36" i="1"/>
  <c r="CO36" i="1"/>
  <c r="AO36" i="1"/>
  <c r="AS36" i="1"/>
  <c r="AW36" i="1"/>
  <c r="BA36" i="1"/>
  <c r="BE36" i="1"/>
  <c r="BI36" i="1"/>
  <c r="BM36" i="1"/>
  <c r="BQ36" i="1"/>
  <c r="BU36" i="1"/>
  <c r="BY36" i="1"/>
  <c r="CC36" i="1"/>
  <c r="CG36" i="1"/>
  <c r="CK36" i="1"/>
  <c r="CS36" i="1"/>
  <c r="CW36" i="1"/>
  <c r="DA36" i="1"/>
  <c r="BV35" i="1"/>
  <c r="AL35" i="1"/>
  <c r="AP35" i="1"/>
  <c r="AT35" i="1"/>
  <c r="AX35" i="1"/>
  <c r="BB35" i="1"/>
  <c r="BF35" i="1"/>
  <c r="BJ35" i="1"/>
  <c r="BN35" i="1"/>
  <c r="BR35" i="1"/>
  <c r="BZ35" i="1"/>
  <c r="CD35" i="1"/>
  <c r="CH35" i="1"/>
  <c r="CL35" i="1"/>
  <c r="CP35" i="1"/>
  <c r="CT35" i="1"/>
  <c r="CX35" i="1"/>
  <c r="BW35" i="1"/>
  <c r="AM35" i="1"/>
  <c r="AQ35" i="1"/>
  <c r="AU35" i="1"/>
  <c r="AY35" i="1"/>
  <c r="BC35" i="1"/>
  <c r="BG35" i="1"/>
  <c r="BK35" i="1"/>
  <c r="BO35" i="1"/>
  <c r="BS35" i="1"/>
  <c r="CA35" i="1"/>
  <c r="CE35" i="1"/>
  <c r="CI35" i="1"/>
  <c r="CM35" i="1"/>
  <c r="CQ35" i="1"/>
  <c r="CU35" i="1"/>
  <c r="CY35" i="1"/>
  <c r="BX35" i="1"/>
  <c r="AN35" i="1"/>
  <c r="AR35" i="1"/>
  <c r="AV35" i="1"/>
  <c r="AZ35" i="1"/>
  <c r="BD35" i="1"/>
  <c r="BH35" i="1"/>
  <c r="BL35" i="1"/>
  <c r="BP35" i="1"/>
  <c r="BT35" i="1"/>
  <c r="CB35" i="1"/>
  <c r="CF35" i="1"/>
  <c r="CJ35" i="1"/>
  <c r="CN35" i="1"/>
  <c r="CR35" i="1"/>
  <c r="CV35" i="1"/>
  <c r="CZ35" i="1"/>
  <c r="BY35" i="1"/>
  <c r="AO35" i="1"/>
  <c r="AS35" i="1"/>
  <c r="AW35" i="1"/>
  <c r="BA35" i="1"/>
  <c r="BE35" i="1"/>
  <c r="BI35" i="1"/>
  <c r="BM35" i="1"/>
  <c r="BQ35" i="1"/>
  <c r="BU35" i="1"/>
  <c r="CC35" i="1"/>
  <c r="CG35" i="1"/>
  <c r="CK35" i="1"/>
  <c r="CO35" i="1"/>
  <c r="CS35" i="1"/>
  <c r="CW35" i="1"/>
  <c r="DA35" i="1"/>
  <c r="BR34" i="1"/>
  <c r="AL34" i="1"/>
  <c r="AP34" i="1"/>
  <c r="AT34" i="1"/>
  <c r="AX34" i="1"/>
  <c r="BB34" i="1"/>
  <c r="BF34" i="1"/>
  <c r="BJ34" i="1"/>
  <c r="BN34" i="1"/>
  <c r="BV34" i="1"/>
  <c r="BZ34" i="1"/>
  <c r="CD34" i="1"/>
  <c r="CH34" i="1"/>
  <c r="CL34" i="1"/>
  <c r="CP34" i="1"/>
  <c r="CT34" i="1"/>
  <c r="CX34" i="1"/>
  <c r="BS34" i="1"/>
  <c r="AM34" i="1"/>
  <c r="AQ34" i="1"/>
  <c r="AU34" i="1"/>
  <c r="AY34" i="1"/>
  <c r="BC34" i="1"/>
  <c r="BG34" i="1"/>
  <c r="BK34" i="1"/>
  <c r="BO34" i="1"/>
  <c r="BW34" i="1"/>
  <c r="CA34" i="1"/>
  <c r="CE34" i="1"/>
  <c r="CI34" i="1"/>
  <c r="CM34" i="1"/>
  <c r="CQ34" i="1"/>
  <c r="CU34" i="1"/>
  <c r="CY34" i="1"/>
  <c r="BT34" i="1"/>
  <c r="AN34" i="1"/>
  <c r="AR34" i="1"/>
  <c r="AV34" i="1"/>
  <c r="AZ34" i="1"/>
  <c r="BD34" i="1"/>
  <c r="BH34" i="1"/>
  <c r="BL34" i="1"/>
  <c r="BP34" i="1"/>
  <c r="BX34" i="1"/>
  <c r="CB34" i="1"/>
  <c r="CF34" i="1"/>
  <c r="CJ34" i="1"/>
  <c r="CN34" i="1"/>
  <c r="CR34" i="1"/>
  <c r="CV34" i="1"/>
  <c r="CZ34" i="1"/>
  <c r="BU34" i="1"/>
  <c r="AO34" i="1"/>
  <c r="AS34" i="1"/>
  <c r="AW34" i="1"/>
  <c r="BA34" i="1"/>
  <c r="BE34" i="1"/>
  <c r="BI34" i="1"/>
  <c r="BM34" i="1"/>
  <c r="BQ34" i="1"/>
  <c r="BY34" i="1"/>
  <c r="CC34" i="1"/>
  <c r="CG34" i="1"/>
  <c r="CK34" i="1"/>
  <c r="CO34" i="1"/>
  <c r="CS34" i="1"/>
  <c r="CW34" i="1"/>
  <c r="DA34" i="1"/>
  <c r="AT33" i="1"/>
  <c r="AL33" i="1"/>
  <c r="AP33" i="1"/>
  <c r="AX33" i="1"/>
  <c r="BB33" i="1"/>
  <c r="BF33" i="1"/>
  <c r="BJ33" i="1"/>
  <c r="BN33" i="1"/>
  <c r="BR33" i="1"/>
  <c r="BV33" i="1"/>
  <c r="BZ33" i="1"/>
  <c r="CD33" i="1"/>
  <c r="CH33" i="1"/>
  <c r="CL33" i="1"/>
  <c r="CP33" i="1"/>
  <c r="CT33" i="1"/>
  <c r="CX33" i="1"/>
  <c r="AU33" i="1"/>
  <c r="AM33" i="1"/>
  <c r="AQ33" i="1"/>
  <c r="AY33" i="1"/>
  <c r="BC33" i="1"/>
  <c r="BG33" i="1"/>
  <c r="BK33" i="1"/>
  <c r="BO33" i="1"/>
  <c r="BS33" i="1"/>
  <c r="BW33" i="1"/>
  <c r="CA33" i="1"/>
  <c r="CE33" i="1"/>
  <c r="CI33" i="1"/>
  <c r="CM33" i="1"/>
  <c r="CQ33" i="1"/>
  <c r="CU33" i="1"/>
  <c r="CY33" i="1"/>
  <c r="AV33" i="1"/>
  <c r="AN33" i="1"/>
  <c r="AR33" i="1"/>
  <c r="AZ33" i="1"/>
  <c r="BD33" i="1"/>
  <c r="BH33" i="1"/>
  <c r="BL33" i="1"/>
  <c r="BP33" i="1"/>
  <c r="BT33" i="1"/>
  <c r="BX33" i="1"/>
  <c r="CB33" i="1"/>
  <c r="CF33" i="1"/>
  <c r="CJ33" i="1"/>
  <c r="CN33" i="1"/>
  <c r="CR33" i="1"/>
  <c r="CV33" i="1"/>
  <c r="CZ33" i="1"/>
  <c r="AW33" i="1"/>
  <c r="AO33" i="1"/>
  <c r="AS33" i="1"/>
  <c r="BA33" i="1"/>
  <c r="BE33" i="1"/>
  <c r="BI33" i="1"/>
  <c r="BM33" i="1"/>
  <c r="BQ33" i="1"/>
  <c r="BU33" i="1"/>
  <c r="BY33" i="1"/>
  <c r="CC33" i="1"/>
  <c r="CG33" i="1"/>
  <c r="CK33" i="1"/>
  <c r="CO33" i="1"/>
  <c r="CS33" i="1"/>
  <c r="CW33" i="1"/>
  <c r="DA33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O31" i="1"/>
  <c r="AN31" i="1"/>
  <c r="AM31" i="1"/>
  <c r="AL31" i="1"/>
  <c r="BM32" i="1"/>
  <c r="BL32" i="1"/>
  <c r="BK32" i="1"/>
  <c r="BJ32" i="1"/>
  <c r="AS31" i="1"/>
  <c r="AR31" i="1"/>
  <c r="AQ31" i="1"/>
  <c r="AP31" i="1"/>
  <c r="BF30" i="1"/>
  <c r="AL30" i="1"/>
  <c r="AP30" i="1"/>
  <c r="AT30" i="1"/>
  <c r="AX30" i="1"/>
  <c r="BB30" i="1"/>
  <c r="BJ30" i="1"/>
  <c r="BN30" i="1"/>
  <c r="BR30" i="1"/>
  <c r="BV30" i="1"/>
  <c r="BZ30" i="1"/>
  <c r="CD30" i="1"/>
  <c r="CH30" i="1"/>
  <c r="CL30" i="1"/>
  <c r="CP30" i="1"/>
  <c r="CT30" i="1"/>
  <c r="CX30" i="1"/>
  <c r="BG30" i="1"/>
  <c r="AM30" i="1"/>
  <c r="AQ30" i="1"/>
  <c r="AU30" i="1"/>
  <c r="AY30" i="1"/>
  <c r="BC30" i="1"/>
  <c r="BK30" i="1"/>
  <c r="BO30" i="1"/>
  <c r="BS30" i="1"/>
  <c r="BW30" i="1"/>
  <c r="CA30" i="1"/>
  <c r="CE30" i="1"/>
  <c r="CI30" i="1"/>
  <c r="CM30" i="1"/>
  <c r="CQ30" i="1"/>
  <c r="CU30" i="1"/>
  <c r="CY30" i="1"/>
  <c r="BH30" i="1"/>
  <c r="AN30" i="1"/>
  <c r="AR30" i="1"/>
  <c r="AV30" i="1"/>
  <c r="AZ30" i="1"/>
  <c r="BD30" i="1"/>
  <c r="BL30" i="1"/>
  <c r="BP30" i="1"/>
  <c r="BT30" i="1"/>
  <c r="BX30" i="1"/>
  <c r="CB30" i="1"/>
  <c r="CF30" i="1"/>
  <c r="CJ30" i="1"/>
  <c r="CN30" i="1"/>
  <c r="CR30" i="1"/>
  <c r="CV30" i="1"/>
  <c r="CZ30" i="1"/>
  <c r="BI30" i="1"/>
  <c r="AO30" i="1"/>
  <c r="AS30" i="1"/>
  <c r="AW30" i="1"/>
  <c r="BA30" i="1"/>
  <c r="BE30" i="1"/>
  <c r="BM30" i="1"/>
  <c r="BQ30" i="1"/>
  <c r="BU30" i="1"/>
  <c r="BY30" i="1"/>
  <c r="CC30" i="1"/>
  <c r="CG30" i="1"/>
  <c r="CK30" i="1"/>
  <c r="CO30" i="1"/>
  <c r="CS30" i="1"/>
  <c r="CW30" i="1"/>
  <c r="DA30" i="1"/>
  <c r="AX29" i="1"/>
  <c r="AL29" i="1"/>
  <c r="AP29" i="1"/>
  <c r="AT29" i="1"/>
  <c r="BB29" i="1"/>
  <c r="BF29" i="1"/>
  <c r="BJ29" i="1"/>
  <c r="BN29" i="1"/>
  <c r="BR29" i="1"/>
  <c r="BV29" i="1"/>
  <c r="BZ29" i="1"/>
  <c r="CD29" i="1"/>
  <c r="CH29" i="1"/>
  <c r="CL29" i="1"/>
  <c r="CP29" i="1"/>
  <c r="CT29" i="1"/>
  <c r="CX29" i="1"/>
  <c r="AY29" i="1"/>
  <c r="AM29" i="1"/>
  <c r="AQ29" i="1"/>
  <c r="AU29" i="1"/>
  <c r="BC29" i="1"/>
  <c r="BG29" i="1"/>
  <c r="BK29" i="1"/>
  <c r="BO29" i="1"/>
  <c r="BS29" i="1"/>
  <c r="BW29" i="1"/>
  <c r="CA29" i="1"/>
  <c r="CE29" i="1"/>
  <c r="CI29" i="1"/>
  <c r="CM29" i="1"/>
  <c r="CQ29" i="1"/>
  <c r="CU29" i="1"/>
  <c r="CY29" i="1"/>
  <c r="AZ29" i="1"/>
  <c r="AN29" i="1"/>
  <c r="AR29" i="1"/>
  <c r="AV29" i="1"/>
  <c r="BD29" i="1"/>
  <c r="BH29" i="1"/>
  <c r="BL29" i="1"/>
  <c r="BP29" i="1"/>
  <c r="BT29" i="1"/>
  <c r="BX29" i="1"/>
  <c r="CB29" i="1"/>
  <c r="CF29" i="1"/>
  <c r="CJ29" i="1"/>
  <c r="CN29" i="1"/>
  <c r="CR29" i="1"/>
  <c r="CV29" i="1"/>
  <c r="CZ29" i="1"/>
  <c r="BA29" i="1"/>
  <c r="AO29" i="1"/>
  <c r="AS29" i="1"/>
  <c r="AW29" i="1"/>
  <c r="BE29" i="1"/>
  <c r="BI29" i="1"/>
  <c r="BM29" i="1"/>
  <c r="BQ29" i="1"/>
  <c r="BU29" i="1"/>
  <c r="BY29" i="1"/>
  <c r="CC29" i="1"/>
  <c r="CG29" i="1"/>
  <c r="CK29" i="1"/>
  <c r="CO29" i="1"/>
  <c r="CS29" i="1"/>
  <c r="CW29" i="1"/>
  <c r="DA29" i="1"/>
  <c r="CT28" i="1"/>
  <c r="AL28" i="1"/>
  <c r="AP28" i="1"/>
  <c r="AT28" i="1"/>
  <c r="AX28" i="1"/>
  <c r="BB28" i="1"/>
  <c r="BF28" i="1"/>
  <c r="BJ28" i="1"/>
  <c r="BN28" i="1"/>
  <c r="BR28" i="1"/>
  <c r="BV28" i="1"/>
  <c r="BZ28" i="1"/>
  <c r="CD28" i="1"/>
  <c r="CH28" i="1"/>
  <c r="CL28" i="1"/>
  <c r="CP28" i="1"/>
  <c r="CX28" i="1"/>
  <c r="CU28" i="1"/>
  <c r="AM28" i="1"/>
  <c r="AQ28" i="1"/>
  <c r="AU28" i="1"/>
  <c r="AY28" i="1"/>
  <c r="BC28" i="1"/>
  <c r="BG28" i="1"/>
  <c r="BK28" i="1"/>
  <c r="BO28" i="1"/>
  <c r="BS28" i="1"/>
  <c r="BW28" i="1"/>
  <c r="CA28" i="1"/>
  <c r="CE28" i="1"/>
  <c r="CI28" i="1"/>
  <c r="CM28" i="1"/>
  <c r="CQ28" i="1"/>
  <c r="CY28" i="1"/>
  <c r="CV28" i="1"/>
  <c r="AN28" i="1"/>
  <c r="AR28" i="1"/>
  <c r="AV28" i="1"/>
  <c r="AZ28" i="1"/>
  <c r="BD28" i="1"/>
  <c r="BH28" i="1"/>
  <c r="BL28" i="1"/>
  <c r="BP28" i="1"/>
  <c r="BT28" i="1"/>
  <c r="BX28" i="1"/>
  <c r="CB28" i="1"/>
  <c r="CF28" i="1"/>
  <c r="CJ28" i="1"/>
  <c r="CN28" i="1"/>
  <c r="CR28" i="1"/>
  <c r="CZ28" i="1"/>
  <c r="CW28" i="1"/>
  <c r="AO28" i="1"/>
  <c r="AS28" i="1"/>
  <c r="AW28" i="1"/>
  <c r="BA28" i="1"/>
  <c r="BE28" i="1"/>
  <c r="BI28" i="1"/>
  <c r="BM28" i="1"/>
  <c r="BQ28" i="1"/>
  <c r="BU28" i="1"/>
  <c r="BY28" i="1"/>
  <c r="CC28" i="1"/>
  <c r="CG28" i="1"/>
  <c r="CK28" i="1"/>
  <c r="CO28" i="1"/>
  <c r="CS28" i="1"/>
  <c r="DA28" i="1"/>
  <c r="CP27" i="1"/>
  <c r="AL27" i="1"/>
  <c r="AP27" i="1"/>
  <c r="AT27" i="1"/>
  <c r="AX27" i="1"/>
  <c r="BB27" i="1"/>
  <c r="BF27" i="1"/>
  <c r="BJ27" i="1"/>
  <c r="BN27" i="1"/>
  <c r="BR27" i="1"/>
  <c r="BV27" i="1"/>
  <c r="BZ27" i="1"/>
  <c r="CD27" i="1"/>
  <c r="CH27" i="1"/>
  <c r="CL27" i="1"/>
  <c r="CT27" i="1"/>
  <c r="CX27" i="1"/>
  <c r="CQ27" i="1"/>
  <c r="AM27" i="1"/>
  <c r="AQ27" i="1"/>
  <c r="AU27" i="1"/>
  <c r="AY27" i="1"/>
  <c r="BC27" i="1"/>
  <c r="BG27" i="1"/>
  <c r="BK27" i="1"/>
  <c r="BO27" i="1"/>
  <c r="BS27" i="1"/>
  <c r="BW27" i="1"/>
  <c r="CA27" i="1"/>
  <c r="CE27" i="1"/>
  <c r="CI27" i="1"/>
  <c r="CM27" i="1"/>
  <c r="CU27" i="1"/>
  <c r="CY27" i="1"/>
  <c r="CR27" i="1"/>
  <c r="AN27" i="1"/>
  <c r="AR27" i="1"/>
  <c r="AV27" i="1"/>
  <c r="AZ27" i="1"/>
  <c r="BD27" i="1"/>
  <c r="BH27" i="1"/>
  <c r="BL27" i="1"/>
  <c r="BP27" i="1"/>
  <c r="BT27" i="1"/>
  <c r="BX27" i="1"/>
  <c r="CB27" i="1"/>
  <c r="CF27" i="1"/>
  <c r="CJ27" i="1"/>
  <c r="CN27" i="1"/>
  <c r="CV27" i="1"/>
  <c r="CZ27" i="1"/>
  <c r="CS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CO27" i="1"/>
  <c r="CW27" i="1"/>
  <c r="DA27" i="1"/>
  <c r="C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L26" i="1"/>
  <c r="CP26" i="1"/>
  <c r="CT26" i="1"/>
  <c r="CX26" i="1"/>
  <c r="C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M26" i="1"/>
  <c r="CQ26" i="1"/>
  <c r="CU26" i="1"/>
  <c r="CY26" i="1"/>
  <c r="CJ26" i="1"/>
  <c r="AN26" i="1"/>
  <c r="AR26" i="1"/>
  <c r="AV26" i="1"/>
  <c r="AZ26" i="1"/>
  <c r="BD26" i="1"/>
  <c r="BH26" i="1"/>
  <c r="BL26" i="1"/>
  <c r="BP26" i="1"/>
  <c r="BT26" i="1"/>
  <c r="BX26" i="1"/>
  <c r="CB26" i="1"/>
  <c r="CF26" i="1"/>
  <c r="CN26" i="1"/>
  <c r="CR26" i="1"/>
  <c r="CV26" i="1"/>
  <c r="CZ26" i="1"/>
  <c r="C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O26" i="1"/>
  <c r="CS26" i="1"/>
  <c r="CW26" i="1"/>
  <c r="DA26" i="1"/>
  <c r="BA25" i="1"/>
  <c r="AX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BI24" i="1"/>
  <c r="BH24" i="1"/>
  <c r="BG24" i="1"/>
  <c r="BF24" i="1"/>
  <c r="AS23" i="1"/>
  <c r="AR23" i="1"/>
  <c r="AQ23" i="1"/>
  <c r="AP23" i="1"/>
  <c r="CG22" i="1"/>
  <c r="CF22" i="1"/>
  <c r="CE22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O23" i="1"/>
  <c r="AN23" i="1"/>
  <c r="AM23" i="1"/>
  <c r="AL23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CG21" i="1"/>
  <c r="CF21" i="1"/>
  <c r="CE21" i="1"/>
  <c r="CD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BZ20" i="1"/>
  <c r="AL20" i="1"/>
  <c r="AP20" i="1"/>
  <c r="AT20" i="1"/>
  <c r="AX20" i="1"/>
  <c r="BB20" i="1"/>
  <c r="BF20" i="1"/>
  <c r="BJ20" i="1"/>
  <c r="BN20" i="1"/>
  <c r="BR20" i="1"/>
  <c r="BV20" i="1"/>
  <c r="CD20" i="1"/>
  <c r="CH20" i="1"/>
  <c r="CL20" i="1"/>
  <c r="CP20" i="1"/>
  <c r="CT20" i="1"/>
  <c r="CX20" i="1"/>
  <c r="CA20" i="1"/>
  <c r="AM20" i="1"/>
  <c r="AQ20" i="1"/>
  <c r="AU20" i="1"/>
  <c r="AY20" i="1"/>
  <c r="BC20" i="1"/>
  <c r="BG20" i="1"/>
  <c r="BK20" i="1"/>
  <c r="BO20" i="1"/>
  <c r="BS20" i="1"/>
  <c r="BW20" i="1"/>
  <c r="CE20" i="1"/>
  <c r="CI20" i="1"/>
  <c r="CM20" i="1"/>
  <c r="CQ20" i="1"/>
  <c r="CU20" i="1"/>
  <c r="CY20" i="1"/>
  <c r="CB20" i="1"/>
  <c r="AN20" i="1"/>
  <c r="AR20" i="1"/>
  <c r="AV20" i="1"/>
  <c r="AZ20" i="1"/>
  <c r="BD20" i="1"/>
  <c r="BH20" i="1"/>
  <c r="BL20" i="1"/>
  <c r="BP20" i="1"/>
  <c r="BT20" i="1"/>
  <c r="BX20" i="1"/>
  <c r="CF20" i="1"/>
  <c r="CJ20" i="1"/>
  <c r="CN20" i="1"/>
  <c r="CR20" i="1"/>
  <c r="CV20" i="1"/>
  <c r="CZ20" i="1"/>
  <c r="CC20" i="1"/>
  <c r="AO20" i="1"/>
  <c r="AS20" i="1"/>
  <c r="AW20" i="1"/>
  <c r="BA20" i="1"/>
  <c r="BE20" i="1"/>
  <c r="BI20" i="1"/>
  <c r="BM20" i="1"/>
  <c r="BQ20" i="1"/>
  <c r="BU20" i="1"/>
  <c r="BY20" i="1"/>
  <c r="CG20" i="1"/>
  <c r="CK20" i="1"/>
  <c r="CO20" i="1"/>
  <c r="CS20" i="1"/>
  <c r="CW20" i="1"/>
  <c r="DA20" i="1"/>
  <c r="BN19" i="1"/>
  <c r="AL19" i="1"/>
  <c r="AP19" i="1"/>
  <c r="AT19" i="1"/>
  <c r="AX19" i="1"/>
  <c r="BB19" i="1"/>
  <c r="BF19" i="1"/>
  <c r="BJ19" i="1"/>
  <c r="BR19" i="1"/>
  <c r="BV19" i="1"/>
  <c r="BZ19" i="1"/>
  <c r="CD19" i="1"/>
  <c r="CH19" i="1"/>
  <c r="CL19" i="1"/>
  <c r="CP19" i="1"/>
  <c r="CT19" i="1"/>
  <c r="CX19" i="1"/>
  <c r="BO19" i="1"/>
  <c r="AM19" i="1"/>
  <c r="AQ19" i="1"/>
  <c r="AU19" i="1"/>
  <c r="AY19" i="1"/>
  <c r="BC19" i="1"/>
  <c r="BG19" i="1"/>
  <c r="BK19" i="1"/>
  <c r="BS19" i="1"/>
  <c r="BW19" i="1"/>
  <c r="CA19" i="1"/>
  <c r="CE19" i="1"/>
  <c r="CI19" i="1"/>
  <c r="CM19" i="1"/>
  <c r="CQ19" i="1"/>
  <c r="CU19" i="1"/>
  <c r="CY19" i="1"/>
  <c r="BP19" i="1"/>
  <c r="AN19" i="1"/>
  <c r="AR19" i="1"/>
  <c r="AV19" i="1"/>
  <c r="AZ19" i="1"/>
  <c r="BD19" i="1"/>
  <c r="BH19" i="1"/>
  <c r="BL19" i="1"/>
  <c r="BT19" i="1"/>
  <c r="BX19" i="1"/>
  <c r="CB19" i="1"/>
  <c r="CF19" i="1"/>
  <c r="CJ19" i="1"/>
  <c r="CN19" i="1"/>
  <c r="CR19" i="1"/>
  <c r="CV19" i="1"/>
  <c r="CZ19" i="1"/>
  <c r="BQ19" i="1"/>
  <c r="AO19" i="1"/>
  <c r="AS19" i="1"/>
  <c r="AW19" i="1"/>
  <c r="BA19" i="1"/>
  <c r="BE19" i="1"/>
  <c r="BI19" i="1"/>
  <c r="BM19" i="1"/>
  <c r="BU19" i="1"/>
  <c r="BY19" i="1"/>
  <c r="CC19" i="1"/>
  <c r="CG19" i="1"/>
  <c r="CK19" i="1"/>
  <c r="CO19" i="1"/>
  <c r="CS19" i="1"/>
  <c r="CW19" i="1"/>
  <c r="DA19" i="1"/>
  <c r="BY18" i="1"/>
  <c r="BX18" i="1"/>
  <c r="BW18" i="1"/>
  <c r="BV18" i="1"/>
  <c r="AW17" i="1"/>
  <c r="AV17" i="1"/>
  <c r="AU17" i="1"/>
  <c r="AT17" i="1"/>
  <c r="AS16" i="1"/>
  <c r="AR16" i="1"/>
  <c r="AQ16" i="1"/>
  <c r="AP16" i="1"/>
  <c r="AO15" i="1"/>
  <c r="AN15" i="1"/>
  <c r="AM15" i="1"/>
  <c r="AL15" i="1"/>
  <c r="DA14" i="1"/>
  <c r="CZ14" i="1"/>
  <c r="CY14" i="1"/>
  <c r="CX14" i="1"/>
  <c r="CG13" i="1"/>
  <c r="CF13" i="1"/>
  <c r="CE13" i="1"/>
  <c r="CD13" i="1"/>
  <c r="AS12" i="1"/>
  <c r="AR12" i="1"/>
  <c r="AQ12" i="1"/>
  <c r="AP12" i="1"/>
  <c r="CS11" i="1"/>
  <c r="CR11" i="1"/>
  <c r="CQ11" i="1"/>
  <c r="CP11" i="1"/>
  <c r="CK10" i="1"/>
  <c r="CJ10" i="1"/>
  <c r="CI10" i="1"/>
  <c r="CH10" i="1"/>
  <c r="CG9" i="1"/>
  <c r="CF9" i="1"/>
  <c r="CE9" i="1"/>
  <c r="CD9" i="1"/>
  <c r="AS8" i="1"/>
  <c r="AR8" i="1"/>
  <c r="AQ8" i="1"/>
  <c r="AP8" i="1"/>
  <c r="CG7" i="1"/>
  <c r="CF7" i="1"/>
  <c r="CE7" i="1"/>
  <c r="CD7" i="1"/>
  <c r="CC6" i="1"/>
  <c r="CB6" i="1"/>
  <c r="CA6" i="1"/>
  <c r="BZ6" i="1"/>
  <c r="CO5" i="1"/>
  <c r="CN5" i="1"/>
  <c r="CM5" i="1"/>
  <c r="CL5" i="1"/>
  <c r="CS4" i="1"/>
  <c r="CR4" i="1"/>
  <c r="CQ4" i="1"/>
  <c r="CP4" i="1"/>
  <c r="CZ3" i="1"/>
  <c r="CY3" i="1"/>
  <c r="CX3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S17" i="1"/>
  <c r="AR17" i="1"/>
  <c r="AQ17" i="1"/>
  <c r="AP17" i="1"/>
  <c r="AO17" i="1"/>
  <c r="AN17" i="1"/>
  <c r="AM17" i="1"/>
  <c r="AL17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O16" i="1"/>
  <c r="AN16" i="1"/>
  <c r="AM16" i="1"/>
  <c r="AL16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O12" i="1"/>
  <c r="AN12" i="1"/>
  <c r="AM12" i="1"/>
  <c r="AL12" i="1"/>
  <c r="DA11" i="1"/>
  <c r="CZ11" i="1"/>
  <c r="CY11" i="1"/>
  <c r="CX11" i="1"/>
  <c r="CW11" i="1"/>
  <c r="CV11" i="1"/>
  <c r="CU11" i="1"/>
  <c r="CT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O8" i="1"/>
  <c r="AN8" i="1"/>
  <c r="AM8" i="1"/>
  <c r="AL8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DA5" i="1"/>
  <c r="CZ5" i="1"/>
  <c r="CY5" i="1"/>
  <c r="CX5" i="1"/>
  <c r="CW5" i="1"/>
  <c r="CV5" i="1"/>
  <c r="CU5" i="1"/>
  <c r="CT5" i="1"/>
  <c r="CS5" i="1"/>
  <c r="CR5" i="1"/>
  <c r="CQ5" i="1"/>
  <c r="CP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CZ4" i="1"/>
  <c r="CY4" i="1"/>
  <c r="CX4" i="1"/>
  <c r="CW4" i="1"/>
  <c r="CV4" i="1"/>
  <c r="CU4" i="1"/>
  <c r="CT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BN730" i="1" l="1"/>
  <c r="CX730" i="1"/>
  <c r="AX730" i="1"/>
  <c r="BA730" i="1"/>
  <c r="BQ730" i="1"/>
  <c r="BF730" i="1"/>
  <c r="BX730" i="1"/>
  <c r="CR730" i="1"/>
  <c r="AW730" i="1"/>
  <c r="BM730" i="1"/>
  <c r="CW730" i="1"/>
  <c r="BO730" i="1"/>
  <c r="CE730" i="1"/>
  <c r="CY730" i="1"/>
  <c r="BP730" i="1"/>
  <c r="CF730" i="1"/>
  <c r="CZ730" i="1"/>
  <c r="BR730" i="1"/>
  <c r="AL730" i="1"/>
  <c r="BC730" i="1"/>
  <c r="CM730" i="1"/>
  <c r="CL730" i="1"/>
  <c r="AM730" i="1"/>
  <c r="BS730" i="1"/>
  <c r="AN730" i="1"/>
  <c r="BD730" i="1"/>
  <c r="BT730" i="1"/>
  <c r="CN730" i="1"/>
  <c r="BB730" i="1"/>
  <c r="AO730" i="1"/>
  <c r="BE730" i="1"/>
  <c r="BU730" i="1"/>
  <c r="CO730" i="1"/>
  <c r="AP730" i="1"/>
  <c r="BV730" i="1"/>
  <c r="CP730" i="1"/>
  <c r="AQ730" i="1"/>
  <c r="BG730" i="1"/>
  <c r="BW730" i="1"/>
  <c r="CQ730" i="1"/>
  <c r="CS730" i="1"/>
  <c r="AS730" i="1"/>
  <c r="BH730" i="1"/>
  <c r="BI730" i="1"/>
  <c r="BJ730" i="1"/>
  <c r="AR730" i="1"/>
  <c r="BY730" i="1"/>
  <c r="AT730" i="1"/>
  <c r="CT730" i="1"/>
  <c r="AU730" i="1"/>
  <c r="BK730" i="1"/>
  <c r="CU730" i="1"/>
  <c r="AV730" i="1"/>
  <c r="BL730" i="1"/>
  <c r="CV730" i="1"/>
  <c r="CI2" i="1"/>
  <c r="CI730" i="1" s="1"/>
  <c r="CJ2" i="1"/>
  <c r="CJ730" i="1" s="1"/>
  <c r="CK2" i="1"/>
  <c r="CK730" i="1" s="1"/>
  <c r="CG44" i="1"/>
  <c r="CG730" i="1" s="1"/>
  <c r="BZ42" i="1"/>
  <c r="BZ730" i="1" s="1"/>
  <c r="CA42" i="1"/>
  <c r="CA730" i="1" s="1"/>
  <c r="CB42" i="1"/>
  <c r="CB730" i="1" s="1"/>
  <c r="CC42" i="1"/>
  <c r="CC730" i="1" s="1"/>
  <c r="AY25" i="1"/>
  <c r="AY730" i="1" s="1"/>
  <c r="AZ25" i="1"/>
  <c r="AZ730" i="1" s="1"/>
  <c r="CD22" i="1"/>
  <c r="CD730" i="1" s="1"/>
  <c r="CH2" i="1"/>
  <c r="CH730" i="1" s="1"/>
  <c r="DA3" i="1"/>
  <c r="DA730" i="1" s="1"/>
  <c r="DB730" i="1" l="1"/>
</calcChain>
</file>

<file path=xl/sharedStrings.xml><?xml version="1.0" encoding="utf-8"?>
<sst xmlns="http://schemas.openxmlformats.org/spreadsheetml/2006/main" count="5082" uniqueCount="845">
  <si>
    <t>USD/JPY</t>
  </si>
  <si>
    <t>AUD/USD</t>
  </si>
  <si>
    <t>AUD/JPY</t>
  </si>
  <si>
    <t>EUR/GBP</t>
  </si>
  <si>
    <t>EUR/JPY</t>
  </si>
  <si>
    <t>EUR/USD</t>
  </si>
  <si>
    <t>GBP/JPY</t>
  </si>
  <si>
    <t>GBP/USD</t>
  </si>
  <si>
    <t>USD/CAD</t>
  </si>
  <si>
    <t>USD/CHF</t>
  </si>
  <si>
    <t>Daily</t>
  </si>
  <si>
    <t>Time Frame:</t>
  </si>
  <si>
    <t>Entry Date:</t>
  </si>
  <si>
    <t>Expiry:</t>
  </si>
  <si>
    <t>Buy/Sell:</t>
  </si>
  <si>
    <t>Premium:</t>
  </si>
  <si>
    <t>Gross P/L:</t>
  </si>
  <si>
    <t>Pattern:</t>
  </si>
  <si>
    <t>CRUDE</t>
  </si>
  <si>
    <t>NET P/L:</t>
  </si>
  <si>
    <t>GOLD</t>
  </si>
  <si>
    <t xml:space="preserve"> </t>
  </si>
  <si>
    <t>US 500</t>
  </si>
  <si>
    <t>HF</t>
  </si>
  <si>
    <t>BUY</t>
  </si>
  <si>
    <t>HF2</t>
  </si>
  <si>
    <t>HF3</t>
  </si>
  <si>
    <t>AUD/JPY/HF</t>
  </si>
  <si>
    <t>AUD/JPY/HF2</t>
  </si>
  <si>
    <t>AUD/JPY/HF3</t>
  </si>
  <si>
    <t>AUD/USD/HF</t>
  </si>
  <si>
    <t>AUD/USD/HF2</t>
  </si>
  <si>
    <t>AUD/USD/HF3</t>
  </si>
  <si>
    <t>EUR/GBP/HF</t>
  </si>
  <si>
    <t>EUR/GBP/HF2</t>
  </si>
  <si>
    <t>EUR/GBP/HF3</t>
  </si>
  <si>
    <t>EUR/JPY/HF</t>
  </si>
  <si>
    <t>EUR/JPY/HF2</t>
  </si>
  <si>
    <t>EUR/JPY/HF3</t>
  </si>
  <si>
    <t>EUR/USD/HF</t>
  </si>
  <si>
    <t>EUR/USD/HF2</t>
  </si>
  <si>
    <t>EUR/USD/HF3</t>
  </si>
  <si>
    <t>GBP/JPY/HF</t>
  </si>
  <si>
    <t>GBP/JPY/HF2</t>
  </si>
  <si>
    <t>GBP/JPY/HF3</t>
  </si>
  <si>
    <t>GBP/USD/HF</t>
  </si>
  <si>
    <t>GBP/USD/HF2</t>
  </si>
  <si>
    <t>GBP/USD/HF3</t>
  </si>
  <si>
    <t>USD/CAD/HF</t>
  </si>
  <si>
    <t>USD/CAD/HF2</t>
  </si>
  <si>
    <t>USD/CAD/HF3</t>
  </si>
  <si>
    <t>USD/CHF/HF</t>
  </si>
  <si>
    <t>USD/CHF/HF2</t>
  </si>
  <si>
    <t>USD/CHF/HF3</t>
  </si>
  <si>
    <t>USD/JPY/HF</t>
  </si>
  <si>
    <t>USD/JPY/HF2</t>
  </si>
  <si>
    <t>USD/JPY/HF3</t>
  </si>
  <si>
    <t>CRUDE/HF</t>
  </si>
  <si>
    <t>CRUDE/HF2</t>
  </si>
  <si>
    <t>CRUDE/HF3</t>
  </si>
  <si>
    <t>GOLD/HF</t>
  </si>
  <si>
    <t>US 500/HF</t>
  </si>
  <si>
    <t>US 500/HF2</t>
  </si>
  <si>
    <t>US 500/HF3</t>
  </si>
  <si>
    <t>GOLD/HF2</t>
  </si>
  <si>
    <t>GOLD/HF3</t>
  </si>
  <si>
    <t>N GAS</t>
  </si>
  <si>
    <t>N GAS/HF</t>
  </si>
  <si>
    <t>N GAS/HF2</t>
  </si>
  <si>
    <t>N GAS/HF3</t>
  </si>
  <si>
    <t>DP</t>
  </si>
  <si>
    <t>N GAS/DP</t>
  </si>
  <si>
    <t>US 500/DP</t>
  </si>
  <si>
    <t>GOLD/DP</t>
  </si>
  <si>
    <t>CRUDE/DP</t>
  </si>
  <si>
    <t>USD/JPY/DP</t>
  </si>
  <si>
    <t>USD/CHF/DP</t>
  </si>
  <si>
    <t>USD/CAD/DP</t>
  </si>
  <si>
    <t>GBP/USD/DP</t>
  </si>
  <si>
    <t>GBP/JPY/DP</t>
  </si>
  <si>
    <t>EUR/USD/DP</t>
  </si>
  <si>
    <t>EUR/JPY/DP</t>
  </si>
  <si>
    <t>EUR/GBP/DP</t>
  </si>
  <si>
    <t>AUD/USD/DP</t>
  </si>
  <si>
    <t>AUD/JPY/DP</t>
  </si>
  <si>
    <t>SMALLCAP 2000</t>
  </si>
  <si>
    <t>SMALLCAP 2000 HF</t>
  </si>
  <si>
    <t>SMALLCAP 2000 HF2</t>
  </si>
  <si>
    <t>SMALLCAP 2000 HF3</t>
  </si>
  <si>
    <t>SMALLCAP 2000 DP</t>
  </si>
  <si>
    <t>US TECH</t>
  </si>
  <si>
    <t>US TECH 100</t>
  </si>
  <si>
    <t>WALL ST 30</t>
  </si>
  <si>
    <t>WALL ST 30 HF</t>
  </si>
  <si>
    <t>WALL ST 30 HF2</t>
  </si>
  <si>
    <t>WALL ST 30 HF3</t>
  </si>
  <si>
    <t>WALL ST 30 DP</t>
  </si>
  <si>
    <t>US TECH DP</t>
  </si>
  <si>
    <t>US TECH HF3</t>
  </si>
  <si>
    <t>US TECH HF 2</t>
  </si>
  <si>
    <t>US TECH HF</t>
  </si>
  <si>
    <t>CUMM</t>
  </si>
  <si>
    <t>4:15PM</t>
  </si>
  <si>
    <t>2:30PM</t>
  </si>
  <si>
    <t>SELL</t>
  </si>
  <si>
    <t>4785.472</t>
  </si>
  <si>
    <t>36436.89</t>
  </si>
  <si>
    <t>2268.647</t>
  </si>
  <si>
    <t>3.8169</t>
  </si>
  <si>
    <t>1:30PM</t>
  </si>
  <si>
    <t>3PM</t>
  </si>
  <si>
    <t>1814.880</t>
  </si>
  <si>
    <t>.72364</t>
  </si>
  <si>
    <t>77.198</t>
  </si>
  <si>
    <t>1810.453</t>
  </si>
  <si>
    <t>.72196</t>
  </si>
  <si>
    <t>4692.537</t>
  </si>
  <si>
    <t>2189.606</t>
  </si>
  <si>
    <t>1790.90</t>
  </si>
  <si>
    <t>.71603</t>
  </si>
  <si>
    <t>.83467</t>
  </si>
  <si>
    <t>115.854</t>
  </si>
  <si>
    <t>82.951</t>
  </si>
  <si>
    <t>36190.88</t>
  </si>
  <si>
    <t>1.26366</t>
  </si>
  <si>
    <t>78.433</t>
  </si>
  <si>
    <t>1801.300</t>
  </si>
  <si>
    <t>157.212</t>
  </si>
  <si>
    <t>.72085</t>
  </si>
  <si>
    <t>1821.327</t>
  </si>
  <si>
    <t>131.205</t>
  </si>
  <si>
    <t>156.476</t>
  </si>
  <si>
    <t>2156.793</t>
  </si>
  <si>
    <t>130.802</t>
  </si>
  <si>
    <t>4654.742</t>
  </si>
  <si>
    <t>15506.273</t>
  </si>
  <si>
    <t>.72167</t>
  </si>
  <si>
    <t>1.36770</t>
  </si>
  <si>
    <t>.83600</t>
  </si>
  <si>
    <t>.91421</t>
  </si>
  <si>
    <t>114.607</t>
  </si>
  <si>
    <t>4.3239</t>
  </si>
  <si>
    <t>.83296</t>
  </si>
  <si>
    <t>4.0179</t>
  </si>
  <si>
    <t>1840.767</t>
  </si>
  <si>
    <t>.83319</t>
  </si>
  <si>
    <t>114.361</t>
  </si>
  <si>
    <t>84.800</t>
  </si>
  <si>
    <t>1.36005</t>
  </si>
  <si>
    <t>81.573</t>
  </si>
  <si>
    <t>.71756</t>
  </si>
  <si>
    <t>.83702</t>
  </si>
  <si>
    <t>.91209</t>
  </si>
  <si>
    <t>1834.931</t>
  </si>
  <si>
    <t>3.8175</t>
  </si>
  <si>
    <t>85.177</t>
  </si>
  <si>
    <t>.91808</t>
  </si>
  <si>
    <t>81.625</t>
  </si>
  <si>
    <t>.83497</t>
  </si>
  <si>
    <t>34221.70</t>
  </si>
  <si>
    <t>1.12316</t>
  </si>
  <si>
    <t>1.34448</t>
  </si>
  <si>
    <t>115.127</t>
  </si>
  <si>
    <t>.83265</t>
  </si>
  <si>
    <t>.84117</t>
  </si>
  <si>
    <t>4517.046</t>
  </si>
  <si>
    <t>1998.933</t>
  </si>
  <si>
    <t>.70830</t>
  </si>
  <si>
    <t>1.27620</t>
  </si>
  <si>
    <t>.92542</t>
  </si>
  <si>
    <t>115.279</t>
  </si>
  <si>
    <t>1.26690</t>
  </si>
  <si>
    <t>155.742</t>
  </si>
  <si>
    <t>35386.87</t>
  </si>
  <si>
    <t>.71450</t>
  </si>
  <si>
    <t>1.14174</t>
  </si>
  <si>
    <t>1.35471</t>
  </si>
  <si>
    <t>4583.058</t>
  </si>
  <si>
    <t>1.35362</t>
  </si>
  <si>
    <t>90.022</t>
  </si>
  <si>
    <t>4412.307</t>
  </si>
  <si>
    <t>14250.186</t>
  </si>
  <si>
    <t>34666.60</t>
  </si>
  <si>
    <t>.71345</t>
  </si>
  <si>
    <t>1.35317</t>
  </si>
  <si>
    <t xml:space="preserve">  </t>
  </si>
  <si>
    <t>115.624</t>
  </si>
  <si>
    <t>2070.827</t>
  </si>
  <si>
    <t>14586.667</t>
  </si>
  <si>
    <t>82.695</t>
  </si>
  <si>
    <t>1.27221</t>
  </si>
  <si>
    <t>4465.845</t>
  </si>
  <si>
    <t>34842.00</t>
  </si>
  <si>
    <t>14588.683</t>
  </si>
  <si>
    <t>.71953</t>
  </si>
  <si>
    <t>83.087</t>
  </si>
  <si>
    <t>131.362</t>
  </si>
  <si>
    <t>1.13765</t>
  </si>
  <si>
    <t>156.832</t>
  </si>
  <si>
    <t>1.35814</t>
  </si>
  <si>
    <t>1.26919</t>
  </si>
  <si>
    <t>4374.102</t>
  </si>
  <si>
    <t>2028.327</t>
  </si>
  <si>
    <t>14155.717</t>
  </si>
  <si>
    <t>34242.67</t>
  </si>
  <si>
    <t>.83449</t>
  </si>
  <si>
    <t>130.610</t>
  </si>
  <si>
    <t>114.957</t>
  </si>
  <si>
    <t>1.13194</t>
  </si>
  <si>
    <t>.71732</t>
  </si>
  <si>
    <t>11AM</t>
  </si>
  <si>
    <t>92.820</t>
  </si>
  <si>
    <t>156.036</t>
  </si>
  <si>
    <t>91.623</t>
  </si>
  <si>
    <t>1900.293</t>
  </si>
  <si>
    <t>4.4622</t>
  </si>
  <si>
    <t>83.061</t>
  </si>
  <si>
    <t>1.27287</t>
  </si>
  <si>
    <t>1.28086</t>
  </si>
  <si>
    <t>82.720</t>
  </si>
  <si>
    <t>82.972</t>
  </si>
  <si>
    <t>1.27621</t>
  </si>
  <si>
    <t>95.841</t>
  </si>
  <si>
    <t>1909.960</t>
  </si>
  <si>
    <t>.72606</t>
  </si>
  <si>
    <t>129.044</t>
  </si>
  <si>
    <t>1.12204</t>
  </si>
  <si>
    <t>154.339</t>
  </si>
  <si>
    <t>1.34196</t>
  </si>
  <si>
    <t>.91725</t>
  </si>
  <si>
    <t>115.006</t>
  </si>
  <si>
    <t>4.7913</t>
  </si>
  <si>
    <t>.92065</t>
  </si>
  <si>
    <t>115.522</t>
  </si>
  <si>
    <t>152.063</t>
  </si>
  <si>
    <t>114.916</t>
  </si>
  <si>
    <t>115.675</t>
  </si>
  <si>
    <t>84.778</t>
  </si>
  <si>
    <t>2013.786</t>
  </si>
  <si>
    <t>152.760</t>
  </si>
  <si>
    <t>.73542</t>
  </si>
  <si>
    <t>4209.656</t>
  </si>
  <si>
    <t>4.7644</t>
  </si>
  <si>
    <t>13349.959</t>
  </si>
  <si>
    <t>1982.847</t>
  </si>
  <si>
    <t>32860.37</t>
  </si>
  <si>
    <t>1.09168</t>
  </si>
  <si>
    <t>4.6725</t>
  </si>
  <si>
    <t>1938.540</t>
  </si>
  <si>
    <t>32876.53</t>
  </si>
  <si>
    <t>.71901</t>
  </si>
  <si>
    <t>1.28198</t>
  </si>
  <si>
    <t>33395.67</t>
  </si>
  <si>
    <t>1.09504</t>
  </si>
  <si>
    <t>86.548</t>
  </si>
  <si>
    <t>4360.477</t>
  </si>
  <si>
    <t>2034.970</t>
  </si>
  <si>
    <t>13992.233</t>
  </si>
  <si>
    <t>4.7547</t>
  </si>
  <si>
    <t>.72878</t>
  </si>
  <si>
    <t>1.26804</t>
  </si>
  <si>
    <t>.83920</t>
  </si>
  <si>
    <t>103.631</t>
  </si>
  <si>
    <t>1943.380</t>
  </si>
  <si>
    <t>.83415</t>
  </si>
  <si>
    <t>2074.50</t>
  </si>
  <si>
    <t>34752.53</t>
  </si>
  <si>
    <t>.93063</t>
  </si>
  <si>
    <t>1922.193</t>
  </si>
  <si>
    <t>5.3151</t>
  </si>
  <si>
    <t>.751134</t>
  </si>
  <si>
    <t>1.31357</t>
  </si>
  <si>
    <t>.92295</t>
  </si>
  <si>
    <t>107.466</t>
  </si>
  <si>
    <t>.74850</t>
  </si>
  <si>
    <t>1942.080</t>
  </si>
  <si>
    <t>.92575</t>
  </si>
  <si>
    <t>122.551</t>
  </si>
  <si>
    <t>1927.300</t>
  </si>
  <si>
    <t>1.31091</t>
  </si>
  <si>
    <t>1.10405</t>
  </si>
  <si>
    <t>1.24871</t>
  </si>
  <si>
    <t>4575.740</t>
  </si>
  <si>
    <t>2093.953</t>
  </si>
  <si>
    <t>15158.617</t>
  </si>
  <si>
    <t>92.616</t>
  </si>
  <si>
    <t>.75422</t>
  </si>
  <si>
    <t>161.058</t>
  </si>
  <si>
    <t>.92634</t>
  </si>
  <si>
    <t>4526.250</t>
  </si>
  <si>
    <t>2046.927</t>
  </si>
  <si>
    <t>1927.187</t>
  </si>
  <si>
    <t>97.014</t>
  </si>
  <si>
    <t>1928.447</t>
  </si>
  <si>
    <t>14495.750</t>
  </si>
  <si>
    <t>.75101</t>
  </si>
  <si>
    <t>1.25425</t>
  </si>
  <si>
    <t>1934.527</t>
  </si>
  <si>
    <t>92.737</t>
  </si>
  <si>
    <t>134.875</t>
  </si>
  <si>
    <t>135.548</t>
  </si>
  <si>
    <t>34233.73</t>
  </si>
  <si>
    <t>93.037</t>
  </si>
  <si>
    <t>.83275</t>
  </si>
  <si>
    <t>1.08285</t>
  </si>
  <si>
    <t>.93465</t>
  </si>
  <si>
    <t>34387.27</t>
  </si>
  <si>
    <t>1.26110</t>
  </si>
  <si>
    <t>1.30115</t>
  </si>
  <si>
    <t>93.446</t>
  </si>
  <si>
    <t>34399.33</t>
  </si>
  <si>
    <t>1994.787</t>
  </si>
  <si>
    <t>2027.160</t>
  </si>
  <si>
    <t>34776.60</t>
  </si>
  <si>
    <t>.83001</t>
  </si>
  <si>
    <t>1.24964</t>
  </si>
  <si>
    <t>1.30653</t>
  </si>
  <si>
    <t>1985.653</t>
  </si>
  <si>
    <t>13715.083</t>
  </si>
  <si>
    <t>104.034</t>
  </si>
  <si>
    <t>.72463</t>
  </si>
  <si>
    <t>1.08055</t>
  </si>
  <si>
    <t>1.28375</t>
  </si>
  <si>
    <t>1.27109</t>
  </si>
  <si>
    <t>4254.552</t>
  </si>
  <si>
    <t>33648.33</t>
  </si>
  <si>
    <t>1906.591</t>
  </si>
  <si>
    <t>1.28068</t>
  </si>
  <si>
    <t>137.396</t>
  </si>
  <si>
    <t>130.858</t>
  </si>
  <si>
    <t>4.15PM</t>
  </si>
  <si>
    <t>33729.65</t>
  </si>
  <si>
    <t>4141.738</t>
  </si>
  <si>
    <t>12901.430</t>
  </si>
  <si>
    <t>7.2488</t>
  </si>
  <si>
    <t>1863.140</t>
  </si>
  <si>
    <t>7.5417</t>
  </si>
  <si>
    <t>136.828</t>
  </si>
  <si>
    <t>91.844</t>
  </si>
  <si>
    <t>4171.769</t>
  </si>
  <si>
    <t>13114.554</t>
  </si>
  <si>
    <t>92.395</t>
  </si>
  <si>
    <t>.70976</t>
  </si>
  <si>
    <t>.84203</t>
  </si>
  <si>
    <t>162.630</t>
  </si>
  <si>
    <t>136.952</t>
  </si>
  <si>
    <t>4289.426</t>
  </si>
  <si>
    <t>1882.367</t>
  </si>
  <si>
    <t>137.217</t>
  </si>
  <si>
    <t>163.123</t>
  </si>
  <si>
    <t>1.23580</t>
  </si>
  <si>
    <t>1877.400</t>
  </si>
  <si>
    <t>12888.683</t>
  </si>
  <si>
    <t>1883.466</t>
  </si>
  <si>
    <t>4090.461</t>
  </si>
  <si>
    <t>12599.995</t>
  </si>
  <si>
    <t>1825.214</t>
  </si>
  <si>
    <t>130.528</t>
  </si>
  <si>
    <t>.70759</t>
  </si>
  <si>
    <t>1.05465</t>
  </si>
  <si>
    <t>1.29092</t>
  </si>
  <si>
    <t>92.337</t>
  </si>
  <si>
    <t>1.05580</t>
  </si>
  <si>
    <t>137.352</t>
  </si>
  <si>
    <t>1.05315</t>
  </si>
  <si>
    <t>1.05146</t>
  </si>
  <si>
    <t>129.967</t>
  </si>
  <si>
    <t>7.6460</t>
  </si>
  <si>
    <t>106.640</t>
  </si>
  <si>
    <t>1.04351</t>
  </si>
  <si>
    <t>134.700</t>
  </si>
  <si>
    <t>128.324</t>
  </si>
  <si>
    <t>3916.000</t>
  </si>
  <si>
    <t>11897.100</t>
  </si>
  <si>
    <t>31389.53</t>
  </si>
  <si>
    <t>1840.280</t>
  </si>
  <si>
    <t>8.0991</t>
  </si>
  <si>
    <t>90.083</t>
  </si>
  <si>
    <t>135.298</t>
  </si>
  <si>
    <t>159.412</t>
  </si>
  <si>
    <t>110.317</t>
  </si>
  <si>
    <t>.84548</t>
  </si>
  <si>
    <t>135.091</t>
  </si>
  <si>
    <t>90.229</t>
  </si>
  <si>
    <t>159.835</t>
  </si>
  <si>
    <t>8.8103</t>
  </si>
  <si>
    <t>.84945</t>
  </si>
  <si>
    <t>127.900</t>
  </si>
  <si>
    <t>1790.820</t>
  </si>
  <si>
    <t>3951.191</t>
  </si>
  <si>
    <t>31782.39</t>
  </si>
  <si>
    <t>3950.443</t>
  </si>
  <si>
    <t>1767.933</t>
  </si>
  <si>
    <t>159.008</t>
  </si>
  <si>
    <t>90.224</t>
  </si>
  <si>
    <t>1796.733</t>
  </si>
  <si>
    <t>3971.733</t>
  </si>
  <si>
    <t>.70899</t>
  </si>
  <si>
    <t>135.932</t>
  </si>
  <si>
    <t>1854.553</t>
  </si>
  <si>
    <t>90.219</t>
  </si>
  <si>
    <t>136.410</t>
  </si>
  <si>
    <t>1.27728</t>
  </si>
  <si>
    <t>.85140</t>
  </si>
  <si>
    <t>160.188</t>
  </si>
  <si>
    <t>.85191</t>
  </si>
  <si>
    <t>.95960</t>
  </si>
  <si>
    <t>4097.772</t>
  </si>
  <si>
    <t>1851.313</t>
  </si>
  <si>
    <t>32775.60</t>
  </si>
  <si>
    <t>12547.967</t>
  </si>
  <si>
    <t>1872.287</t>
  </si>
  <si>
    <t>8.4177</t>
  </si>
  <si>
    <t>8.5369</t>
  </si>
  <si>
    <t>1.07183</t>
  </si>
  <si>
    <t>.96248</t>
  </si>
  <si>
    <t>9.3382</t>
  </si>
  <si>
    <t>1.06950</t>
  </si>
  <si>
    <t>.97084</t>
  </si>
  <si>
    <t>1843.220</t>
  </si>
  <si>
    <t>4150.600</t>
  </si>
  <si>
    <t>12681.250</t>
  </si>
  <si>
    <t>.72322</t>
  </si>
  <si>
    <t>1855.493</t>
  </si>
  <si>
    <t>4116.6250</t>
  </si>
  <si>
    <t>12620.417</t>
  </si>
  <si>
    <t>32921.13</t>
  </si>
  <si>
    <t>8.6000</t>
  </si>
  <si>
    <t>.71918</t>
  </si>
  <si>
    <t>1.07177</t>
  </si>
  <si>
    <t>4025.143</t>
  </si>
  <si>
    <t>32327.13</t>
  </si>
  <si>
    <t>12303.365</t>
  </si>
  <si>
    <t>1850.573</t>
  </si>
  <si>
    <t>.70981</t>
  </si>
  <si>
    <t>1.06192</t>
  </si>
  <si>
    <t>1.24975</t>
  </si>
  <si>
    <t>1875.567</t>
  </si>
  <si>
    <t>8.7603</t>
  </si>
  <si>
    <t>1820.087</t>
  </si>
  <si>
    <t>8.6793</t>
  </si>
  <si>
    <t>1.04474</t>
  </si>
  <si>
    <t>163.354</t>
  </si>
  <si>
    <t>.85437</t>
  </si>
  <si>
    <t>1859.547</t>
  </si>
  <si>
    <t>.69360</t>
  </si>
  <si>
    <t>3715.867</t>
  </si>
  <si>
    <t>1840.300</t>
  </si>
  <si>
    <t>.85824</t>
  </si>
  <si>
    <t>1.22505</t>
  </si>
  <si>
    <t>135.085</t>
  </si>
  <si>
    <t>1.22796</t>
  </si>
  <si>
    <t>1695.767</t>
  </si>
  <si>
    <t>.69713</t>
  </si>
  <si>
    <t>.86129</t>
  </si>
  <si>
    <t>1.22606</t>
  </si>
  <si>
    <t>1.29987</t>
  </si>
  <si>
    <t>134.947</t>
  </si>
  <si>
    <t>.95857</t>
  </si>
  <si>
    <t>1.22769</t>
  </si>
  <si>
    <t>1.28932</t>
  </si>
  <si>
    <t>.86270</t>
  </si>
  <si>
    <t>135.458</t>
  </si>
  <si>
    <t>143.371</t>
  </si>
  <si>
    <t>166.191</t>
  </si>
  <si>
    <t>3828.050</t>
  </si>
  <si>
    <t>30969.53</t>
  </si>
  <si>
    <t>1821.353</t>
  </si>
  <si>
    <t>.69079</t>
  </si>
  <si>
    <t>94.031</t>
  </si>
  <si>
    <t>1.21831</t>
  </si>
  <si>
    <t>136.137</t>
  </si>
  <si>
    <t>1.28947</t>
  </si>
  <si>
    <t>142.613</t>
  </si>
  <si>
    <t>165.541</t>
  </si>
  <si>
    <t>105.994</t>
  </si>
  <si>
    <t>5.5090</t>
  </si>
  <si>
    <t>93.693</t>
  </si>
  <si>
    <t>.86086</t>
  </si>
  <si>
    <t>135.309</t>
  </si>
  <si>
    <t>.86113</t>
  </si>
  <si>
    <t>3814.550</t>
  </si>
  <si>
    <t>1719.873</t>
  </si>
  <si>
    <t>30973.33</t>
  </si>
  <si>
    <t>1.28584</t>
  </si>
  <si>
    <t>110.594</t>
  </si>
  <si>
    <t>1.30294</t>
  </si>
  <si>
    <t>3837.125</t>
  </si>
  <si>
    <t>1740.293</t>
  </si>
  <si>
    <t>135.855</t>
  </si>
  <si>
    <t>135.929</t>
  </si>
  <si>
    <t>136.022</t>
  </si>
  <si>
    <t>1741.207</t>
  </si>
  <si>
    <t>1.29443</t>
  </si>
  <si>
    <t>.67322</t>
  </si>
  <si>
    <t>1.18904</t>
  </si>
  <si>
    <t>1.30065</t>
  </si>
  <si>
    <t>92.458</t>
  </si>
  <si>
    <t>162.712</t>
  </si>
  <si>
    <t>95.579</t>
  </si>
  <si>
    <t>92.895</t>
  </si>
  <si>
    <t>163.392</t>
  </si>
  <si>
    <t>.67587</t>
  </si>
  <si>
    <t>.97901</t>
  </si>
  <si>
    <t>1.29763</t>
  </si>
  <si>
    <t>3878.052</t>
  </si>
  <si>
    <t>31292.27</t>
  </si>
  <si>
    <t>12047.034</t>
  </si>
  <si>
    <t>94.431</t>
  </si>
  <si>
    <t>98.870</t>
  </si>
  <si>
    <t>138.142</t>
  </si>
  <si>
    <t>100.431</t>
  </si>
  <si>
    <t>1709.587</t>
  </si>
  <si>
    <t>138.247</t>
  </si>
  <si>
    <t>95.262</t>
  </si>
  <si>
    <t>140.511</t>
  </si>
  <si>
    <t>137.378</t>
  </si>
  <si>
    <t>96.559</t>
  </si>
  <si>
    <t>1.19978</t>
  </si>
  <si>
    <t>3958.733</t>
  </si>
  <si>
    <t>31831.86</t>
  </si>
  <si>
    <t>136.916</t>
  </si>
  <si>
    <t>95.485</t>
  </si>
  <si>
    <t>1715.420</t>
  </si>
  <si>
    <t>95.004</t>
  </si>
  <si>
    <t>164.715</t>
  </si>
  <si>
    <t>4020.783</t>
  </si>
  <si>
    <t>32148.73</t>
  </si>
  <si>
    <t>1751.493</t>
  </si>
  <si>
    <t>1849.013</t>
  </si>
  <si>
    <t>12580.167</t>
  </si>
  <si>
    <t>134.342</t>
  </si>
  <si>
    <t>1.01961</t>
  </si>
  <si>
    <t>163.539</t>
  </si>
  <si>
    <t>93.897</t>
  </si>
  <si>
    <t>8.2151</t>
  </si>
  <si>
    <t>4096.800</t>
  </si>
  <si>
    <t>1885.927</t>
  </si>
  <si>
    <t>12921.283</t>
  </si>
  <si>
    <t>32751.20</t>
  </si>
  <si>
    <t>1807.733</t>
  </si>
  <si>
    <t>1.02473</t>
  </si>
  <si>
    <t>.69680</t>
  </si>
  <si>
    <t>1.28679</t>
  </si>
  <si>
    <t>7.8448</t>
  </si>
  <si>
    <t>32707.94</t>
  </si>
  <si>
    <t>.69081</t>
  </si>
  <si>
    <t>1.29377</t>
  </si>
  <si>
    <t>32855.17</t>
  </si>
  <si>
    <t>13204.308</t>
  </si>
  <si>
    <t>90.489</t>
  </si>
  <si>
    <t>.69847</t>
  </si>
  <si>
    <t>1.01928</t>
  </si>
  <si>
    <t>1.20751</t>
  </si>
  <si>
    <t>1.02129</t>
  </si>
  <si>
    <t>1.28870</t>
  </si>
  <si>
    <t>13380.733</t>
  </si>
  <si>
    <t>4210.783</t>
  </si>
  <si>
    <t>8.2240</t>
  </si>
  <si>
    <t>1805.20</t>
  </si>
  <si>
    <t>133.489</t>
  </si>
  <si>
    <t>1.21376</t>
  </si>
  <si>
    <t>.94613</t>
  </si>
  <si>
    <t>1.01767</t>
  </si>
  <si>
    <t>33996.67</t>
  </si>
  <si>
    <t>89.991</t>
  </si>
  <si>
    <t>.84553</t>
  </si>
  <si>
    <t>162.118</t>
  </si>
  <si>
    <t>161.877</t>
  </si>
  <si>
    <t>136.731</t>
  </si>
  <si>
    <t>.69291</t>
  </si>
  <si>
    <t>161.807</t>
  </si>
  <si>
    <t>.84240</t>
  </si>
  <si>
    <t>.99678</t>
  </si>
  <si>
    <t>33230.93</t>
  </si>
  <si>
    <t>9.2959</t>
  </si>
  <si>
    <t>4023.161</t>
  </si>
  <si>
    <t>1881.000</t>
  </si>
  <si>
    <t>12473.250</t>
  </si>
  <si>
    <t>1749.453</t>
  </si>
  <si>
    <t>1.30351</t>
  </si>
  <si>
    <t>.84883</t>
  </si>
  <si>
    <t>96.941</t>
  </si>
  <si>
    <t>9.2626</t>
  </si>
  <si>
    <t>.69018</t>
  </si>
  <si>
    <t>.99974</t>
  </si>
  <si>
    <t>.96817</t>
  </si>
  <si>
    <t>1.00166</t>
  </si>
  <si>
    <t>9.0732</t>
  </si>
  <si>
    <t>88.856</t>
  </si>
  <si>
    <t>161.541</t>
  </si>
  <si>
    <t>9.167</t>
  </si>
  <si>
    <t>.99452</t>
  </si>
  <si>
    <t>88.855</t>
  </si>
  <si>
    <t>.67962</t>
  </si>
  <si>
    <t>.99305</t>
  </si>
  <si>
    <t>.97978</t>
  </si>
  <si>
    <t>161.981</t>
  </si>
  <si>
    <t>86.940</t>
  </si>
  <si>
    <t>141.404</t>
  </si>
  <si>
    <t>Market:</t>
  </si>
  <si>
    <t>Daily Open:</t>
  </si>
  <si>
    <t>HF Pattern</t>
  </si>
  <si>
    <t>HF2 Pattern</t>
  </si>
  <si>
    <t>HF3 Pattern</t>
  </si>
  <si>
    <t>DP Pattern</t>
  </si>
  <si>
    <t>.86750</t>
  </si>
  <si>
    <t>TOTALS:</t>
  </si>
  <si>
    <t>8.0899</t>
  </si>
  <si>
    <t>1.16311</t>
  </si>
  <si>
    <t>.86647</t>
  </si>
  <si>
    <t>144.691</t>
  </si>
  <si>
    <t>.67376</t>
  </si>
  <si>
    <t>1.31694</t>
  </si>
  <si>
    <t>1712.193</t>
  </si>
  <si>
    <t>3956.733</t>
  </si>
  <si>
    <t>31260.53</t>
  </si>
  <si>
    <t>12129.650</t>
  </si>
  <si>
    <t>1.15426</t>
  </si>
  <si>
    <t>143.147</t>
  </si>
  <si>
    <t>.99961</t>
  </si>
  <si>
    <t>.87178</t>
  </si>
  <si>
    <t>142.990</t>
  </si>
  <si>
    <t>12046.250</t>
  </si>
  <si>
    <t>31151.53</t>
  </si>
  <si>
    <t>85.001</t>
  </si>
  <si>
    <t>.67285</t>
  </si>
  <si>
    <t>143.630</t>
  </si>
  <si>
    <t>1.00272</t>
  </si>
  <si>
    <t>.99720</t>
  </si>
  <si>
    <t>163.564</t>
  </si>
  <si>
    <t>143.735</t>
  </si>
  <si>
    <t>141.776</t>
  </si>
  <si>
    <t>142.396</t>
  </si>
  <si>
    <t>.89414</t>
  </si>
  <si>
    <t>144.675</t>
  </si>
  <si>
    <t>156.954</t>
  </si>
  <si>
    <t>1.08858</t>
  </si>
  <si>
    <t>1.36064</t>
  </si>
  <si>
    <t>11540.583</t>
  </si>
  <si>
    <t>79.721</t>
  </si>
  <si>
    <t>1668.907</t>
  </si>
  <si>
    <t>6.8282</t>
  </si>
  <si>
    <t>1667.787</t>
  </si>
  <si>
    <t>92.622</t>
  </si>
  <si>
    <t>.64039</t>
  </si>
  <si>
    <t>1.38208</t>
  </si>
  <si>
    <t>.98719</t>
  </si>
  <si>
    <t>1718.620</t>
  </si>
  <si>
    <t>.99267</t>
  </si>
  <si>
    <t>93.775</t>
  </si>
  <si>
    <t>.65016</t>
  </si>
  <si>
    <t>1.35102</t>
  </si>
  <si>
    <t>93.856</t>
  </si>
  <si>
    <t>.64903</t>
  </si>
  <si>
    <t>87339</t>
  </si>
  <si>
    <t>6.9280</t>
  </si>
  <si>
    <t>.98301</t>
  </si>
  <si>
    <t>1720.907</t>
  </si>
  <si>
    <t>3746.033</t>
  </si>
  <si>
    <t>1758.087</t>
  </si>
  <si>
    <t>11505.883</t>
  </si>
  <si>
    <t>29967.80</t>
  </si>
  <si>
    <t>.99037</t>
  </si>
  <si>
    <t>.64126</t>
  </si>
  <si>
    <t>1.37456</t>
  </si>
  <si>
    <t>145.098</t>
  </si>
  <si>
    <t>3634.230</t>
  </si>
  <si>
    <t>6.6498</t>
  </si>
  <si>
    <t>29230.70</t>
  </si>
  <si>
    <t>11037.615</t>
  </si>
  <si>
    <t>.62997</t>
  </si>
  <si>
    <t>11170.457</t>
  </si>
  <si>
    <t>5.9805</t>
  </si>
  <si>
    <t>.86617</t>
  </si>
  <si>
    <t>11329.779</t>
  </si>
  <si>
    <t>1657.487</t>
  </si>
  <si>
    <t>.87077</t>
  </si>
  <si>
    <t>Exit:</t>
  </si>
  <si>
    <t>1.37600</t>
  </si>
  <si>
    <t>168.134</t>
  </si>
  <si>
    <t>1.00471</t>
  </si>
  <si>
    <t>30409.40</t>
  </si>
  <si>
    <t>11060.333</t>
  </si>
  <si>
    <t>.62832</t>
  </si>
  <si>
    <t>.63987</t>
  </si>
  <si>
    <t>.98843</t>
  </si>
  <si>
    <t>1.13931</t>
  </si>
  <si>
    <t>85.165</t>
  </si>
  <si>
    <t>3797.892</t>
  </si>
  <si>
    <t>11482.725</t>
  </si>
  <si>
    <t>.99590</t>
  </si>
  <si>
    <t>1754.893</t>
  </si>
  <si>
    <t>94.053</t>
  </si>
  <si>
    <t>168.141</t>
  </si>
  <si>
    <t>1.12780</t>
  </si>
  <si>
    <t>1.00066</t>
  </si>
  <si>
    <t>.86899</t>
  </si>
  <si>
    <t>147.587</t>
  </si>
  <si>
    <t>.86732</t>
  </si>
  <si>
    <t>88.267</t>
  </si>
  <si>
    <t>145.816</t>
  </si>
  <si>
    <t>3908.013</t>
  </si>
  <si>
    <t>11571.083</t>
  </si>
  <si>
    <t>.64003</t>
  </si>
  <si>
    <t>5.9014</t>
  </si>
  <si>
    <t>1.36160</t>
  </si>
  <si>
    <t>95.164</t>
  </si>
  <si>
    <t>86.211</t>
  </si>
  <si>
    <t>147.027</t>
  </si>
  <si>
    <t>88.602</t>
  </si>
  <si>
    <t>3862.933</t>
  </si>
  <si>
    <t>32652.80</t>
  </si>
  <si>
    <t>11326.159</t>
  </si>
  <si>
    <t>146.417</t>
  </si>
  <si>
    <t>1637.820</t>
  </si>
  <si>
    <t>3767.331</t>
  </si>
  <si>
    <t>93.850</t>
  </si>
  <si>
    <t>147.812</t>
  </si>
  <si>
    <t>1632.180</t>
  </si>
  <si>
    <t>148.197</t>
  </si>
  <si>
    <t>1685.620</t>
  </si>
  <si>
    <t>146.658</t>
  </si>
  <si>
    <t>11012.983</t>
  </si>
  <si>
    <t>3812.717</t>
  </si>
  <si>
    <t>1812.540</t>
  </si>
  <si>
    <t>32814.13</t>
  </si>
  <si>
    <t>94.940</t>
  </si>
  <si>
    <t>10843.320</t>
  </si>
  <si>
    <t>1764.960</t>
  </si>
  <si>
    <t>3758.087</t>
  </si>
  <si>
    <t>94.110</t>
  </si>
  <si>
    <t>166.285</t>
  </si>
  <si>
    <t>3972.205</t>
  </si>
  <si>
    <t>1876.840</t>
  </si>
  <si>
    <t>11670.703</t>
  </si>
  <si>
    <t>144.446</t>
  </si>
  <si>
    <t>88.122</t>
  </si>
  <si>
    <t>33621.40</t>
  </si>
  <si>
    <t>84.566</t>
  </si>
  <si>
    <t>.87857</t>
  </si>
  <si>
    <t>6.1645</t>
  </si>
  <si>
    <t>.87199</t>
  </si>
  <si>
    <t>.94457</t>
  </si>
  <si>
    <t>6.2085</t>
  </si>
  <si>
    <t>93.781</t>
  </si>
  <si>
    <t>140.283</t>
  </si>
  <si>
    <t>.87345</t>
  </si>
  <si>
    <t>6.3933</t>
  </si>
  <si>
    <t>33803.07</t>
  </si>
  <si>
    <t>4010.217</t>
  </si>
  <si>
    <t>1863.087</t>
  </si>
  <si>
    <t>93.834</t>
  </si>
  <si>
    <t>77.514</t>
  </si>
  <si>
    <t>93.666</t>
  </si>
  <si>
    <t>93.797</t>
  </si>
  <si>
    <t>.94488</t>
  </si>
  <si>
    <t>92.379</t>
  </si>
  <si>
    <t>1.03424</t>
  </si>
  <si>
    <t>3972.150</t>
  </si>
  <si>
    <t>1835.193</t>
  </si>
  <si>
    <t>11622.106</t>
  </si>
  <si>
    <t>.66504</t>
  </si>
  <si>
    <t>1.19596</t>
  </si>
  <si>
    <t>1.34929</t>
  </si>
  <si>
    <t>.94946</t>
  </si>
  <si>
    <t>78.903</t>
  </si>
  <si>
    <t>.86319</t>
  </si>
  <si>
    <t>.67902</t>
  </si>
  <si>
    <t>93.771</t>
  </si>
  <si>
    <t>4093.492</t>
  </si>
  <si>
    <t>1896.653</t>
  </si>
  <si>
    <t>34617.87</t>
  </si>
  <si>
    <t>12077.500</t>
  </si>
  <si>
    <t>92.129</t>
  </si>
  <si>
    <t>.85851</t>
  </si>
  <si>
    <t>1.05230</t>
  </si>
  <si>
    <t>1.22585</t>
  </si>
  <si>
    <t>1.34291</t>
  </si>
  <si>
    <t>.93703</t>
  </si>
  <si>
    <t>4073.885</t>
  </si>
  <si>
    <t>34442.67</t>
  </si>
  <si>
    <t>11997.483</t>
  </si>
  <si>
    <t>1.34640</t>
  </si>
  <si>
    <t>1781.527</t>
  </si>
  <si>
    <t>.94271</t>
  </si>
  <si>
    <t>1.35876</t>
  </si>
  <si>
    <t>.67000</t>
  </si>
  <si>
    <t>4005.450</t>
  </si>
  <si>
    <t>34004.87</t>
  </si>
  <si>
    <t>11807.513</t>
  </si>
  <si>
    <t>1843.480</t>
  </si>
  <si>
    <t>91.646</t>
  </si>
  <si>
    <t>1.04662</t>
  </si>
  <si>
    <t>.86290</t>
  </si>
  <si>
    <t>1.21296</t>
  </si>
  <si>
    <t>.94209</t>
  </si>
  <si>
    <t>1798.873</t>
  </si>
  <si>
    <t>.94055</t>
  </si>
  <si>
    <t>.67714</t>
  </si>
  <si>
    <t>1.05563</t>
  </si>
  <si>
    <t>1.22337</t>
  </si>
  <si>
    <t>.85929</t>
  </si>
  <si>
    <t>136.666</t>
  </si>
  <si>
    <t>137.580</t>
  </si>
  <si>
    <t>1822.567</t>
  </si>
  <si>
    <t>.85972</t>
  </si>
  <si>
    <t>135.466</t>
  </si>
  <si>
    <t>.85969</t>
  </si>
  <si>
    <t>146.436</t>
  </si>
  <si>
    <t>167.869</t>
  </si>
  <si>
    <t>1787.027</t>
  </si>
  <si>
    <t>3922.478</t>
  </si>
  <si>
    <t>1785.093</t>
  </si>
  <si>
    <t>33396.60</t>
  </si>
  <si>
    <t>1.36606</t>
  </si>
  <si>
    <t>137.748</t>
  </si>
  <si>
    <t>165.914</t>
  </si>
  <si>
    <t>74.539</t>
  </si>
  <si>
    <t>145.215</t>
  </si>
  <si>
    <t>136.887</t>
  </si>
  <si>
    <t>75.997</t>
  </si>
  <si>
    <t>1827.753</t>
  </si>
  <si>
    <t>1.06243</t>
  </si>
  <si>
    <t>1.36083</t>
  </si>
  <si>
    <t>.92593</t>
  </si>
  <si>
    <t>11357.233</t>
  </si>
  <si>
    <t>1.06066</t>
  </si>
  <si>
    <t>3849.533</t>
  </si>
  <si>
    <t>1763.873</t>
  </si>
  <si>
    <t>132.398</t>
  </si>
  <si>
    <t>1800.407</t>
  </si>
  <si>
    <t>1.36455</t>
  </si>
  <si>
    <t>.93104</t>
  </si>
  <si>
    <t>1.35790</t>
  </si>
  <si>
    <t>33411.38</t>
  </si>
  <si>
    <t>4:15pm</t>
  </si>
  <si>
    <t>33427.73</t>
  </si>
  <si>
    <t>3856.643</t>
  </si>
  <si>
    <t>1821.960</t>
  </si>
  <si>
    <t>1.06403</t>
  </si>
  <si>
    <t>3810.817</t>
  </si>
  <si>
    <t>33069.87</t>
  </si>
  <si>
    <t>.92848</t>
  </si>
  <si>
    <t>1.35506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</si>
</sst>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* #,##0.0000_);_(* \(#,##0.0000\);_(* &quot;-&quot;??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Georgia"/>
      <family val="1"/>
    </font>
    <font>
      <b/>
      <sz val="20"/>
      <name val="Calibri"/>
      <family val="2"/>
    </font>
    <font>
      <b/>
      <sz val="20"/>
      <color theme="1"/>
      <name val="Calibri"/>
      <family val="2"/>
    </font>
    <font>
      <sz val="20"/>
      <name val="Calibri"/>
      <family val="2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name val="Georgia"/>
      <family val="1"/>
    </font>
    <font>
      <sz val="20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16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0" borderId="0" xfId="0" applyFont="1"/>
    <xf numFmtId="164" fontId="7" fillId="0" borderId="0" xfId="0" applyNumberFormat="1" applyFont="1"/>
    <xf numFmtId="14" fontId="4" fillId="0" borderId="1" xfId="0" quotePrefix="1" applyNumberFormat="1" applyFont="1" applyBorder="1" applyAlignment="1">
      <alignment horizontal="center" vertical="center"/>
    </xf>
    <xf numFmtId="14" fontId="4" fillId="0" borderId="0" xfId="0" quotePrefix="1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4" fillId="0" borderId="1" xfId="0" quotePrefix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4" fillId="0" borderId="1" xfId="0" quotePrefix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4" fillId="4" borderId="1" xfId="0" quotePrefix="1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quotePrefix="1" applyNumberFormat="1" applyFont="1" applyFill="1" applyBorder="1" applyAlignment="1">
      <alignment horizontal="center" vertical="center"/>
    </xf>
    <xf numFmtId="4" fontId="4" fillId="3" borderId="1" xfId="0" quotePrefix="1" applyNumberFormat="1" applyFont="1" applyFill="1" applyBorder="1" applyAlignment="1">
      <alignment horizontal="center" vertical="center"/>
    </xf>
    <xf numFmtId="164" fontId="4" fillId="3" borderId="1" xfId="0" quotePrefix="1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164" fontId="5" fillId="0" borderId="0" xfId="0" applyNumberFormat="1" applyFont="1" applyAlignment="1">
      <alignment horizontal="center"/>
    </xf>
    <xf numFmtId="164" fontId="4" fillId="2" borderId="1" xfId="0" quotePrefix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0" xfId="0" applyNumberFormat="1" applyFont="1"/>
    <xf numFmtId="0" fontId="2" fillId="0" borderId="1" xfId="0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4" fontId="2" fillId="0" borderId="1" xfId="0" quotePrefix="1" applyNumberFormat="1" applyFont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0" fontId="1" fillId="0" borderId="0" xfId="0" applyFont="1" applyFill="1" applyBorder="1"/>
    <xf numFmtId="164" fontId="9" fillId="0" borderId="0" xfId="0" applyNumberFormat="1" applyFont="1" applyFill="1" applyBorder="1"/>
    <xf numFmtId="164" fontId="1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C88F-8F08-412F-8B90-5C88FD893E41}">
  <sheetPr>
    <pageSetUpPr fitToPage="1"/>
  </sheetPr>
  <dimension ref="A1:DB862"/>
  <sheetViews>
    <sheetView tabSelected="1" workbookViewId="0">
      <pane ySplit="1" topLeftCell="A718" activePane="bottomLeft" state="frozen"/>
      <selection pane="bottomLeft" activeCell="A730" sqref="A730"/>
    </sheetView>
  </sheetViews>
  <sheetFormatPr defaultRowHeight="26.25" x14ac:dyDescent="0.25"/>
  <cols>
    <col min="1" max="1" width="27.140625" style="7" customWidth="1"/>
    <col min="2" max="2" width="27.85546875" style="6" customWidth="1"/>
    <col min="3" max="6" width="22.7109375" style="6" customWidth="1"/>
    <col min="7" max="7" width="32.85546875" style="10" customWidth="1"/>
    <col min="8" max="8" width="18.7109375" style="27" customWidth="1"/>
    <col min="9" max="9" width="31.28515625" style="12" customWidth="1"/>
    <col min="10" max="11" width="18.7109375" style="12" customWidth="1"/>
    <col min="12" max="25" width="21.7109375" style="13" customWidth="1"/>
    <col min="26" max="28" width="32.42578125" style="13" customWidth="1"/>
    <col min="29" max="29" width="21.7109375" style="39" customWidth="1"/>
    <col min="30" max="30" width="8.140625" style="39" customWidth="1"/>
    <col min="31" max="31" width="29" style="39" customWidth="1"/>
    <col min="32" max="33" width="21.7109375" style="13" customWidth="1"/>
    <col min="34" max="35" width="20.85546875" style="13" customWidth="1"/>
    <col min="36" max="37" width="25" style="13" customWidth="1"/>
    <col min="38" max="41" width="27.7109375" style="35" customWidth="1"/>
    <col min="42" max="47" width="27.7109375" style="34" customWidth="1"/>
    <col min="48" max="48" width="25.42578125" style="34" customWidth="1"/>
    <col min="49" max="93" width="27.7109375" style="34" customWidth="1"/>
    <col min="94" max="101" width="38.7109375" style="34" customWidth="1"/>
    <col min="102" max="105" width="29.7109375" style="42" customWidth="1"/>
    <col min="106" max="106" width="20.7109375" style="29" customWidth="1"/>
    <col min="107" max="113" width="20.7109375" style="1" customWidth="1"/>
    <col min="114" max="16384" width="9.140625" style="1"/>
  </cols>
  <sheetData>
    <row r="1" spans="1:106" s="16" customFormat="1" ht="23.25" customHeight="1" thickTop="1" thickBot="1" x14ac:dyDescent="0.35">
      <c r="A1" s="21" t="s">
        <v>12</v>
      </c>
      <c r="B1" s="22" t="s">
        <v>600</v>
      </c>
      <c r="C1" s="22" t="s">
        <v>17</v>
      </c>
      <c r="D1" s="22" t="s">
        <v>11</v>
      </c>
      <c r="E1" s="22" t="s">
        <v>678</v>
      </c>
      <c r="F1" s="22" t="s">
        <v>14</v>
      </c>
      <c r="G1" s="23" t="s">
        <v>601</v>
      </c>
      <c r="H1" s="24" t="s">
        <v>15</v>
      </c>
      <c r="I1" s="20" t="s">
        <v>16</v>
      </c>
      <c r="J1" s="20" t="s">
        <v>19</v>
      </c>
      <c r="K1" s="20" t="s">
        <v>101</v>
      </c>
      <c r="L1" s="51" t="s">
        <v>2</v>
      </c>
      <c r="M1" s="51" t="s">
        <v>1</v>
      </c>
      <c r="N1" s="51" t="s">
        <v>3</v>
      </c>
      <c r="O1" s="51" t="s">
        <v>4</v>
      </c>
      <c r="P1" s="15" t="s">
        <v>5</v>
      </c>
      <c r="Q1" s="51" t="s">
        <v>6</v>
      </c>
      <c r="R1" s="51" t="s">
        <v>7</v>
      </c>
      <c r="S1" s="15" t="s">
        <v>8</v>
      </c>
      <c r="T1" s="15" t="s">
        <v>9</v>
      </c>
      <c r="U1" s="15" t="s">
        <v>0</v>
      </c>
      <c r="V1" s="51" t="s">
        <v>18</v>
      </c>
      <c r="W1" s="15" t="s">
        <v>20</v>
      </c>
      <c r="X1" s="43" t="s">
        <v>22</v>
      </c>
      <c r="Y1" s="2" t="s">
        <v>66</v>
      </c>
      <c r="Z1" s="53" t="s">
        <v>85</v>
      </c>
      <c r="AA1" s="36" t="s">
        <v>91</v>
      </c>
      <c r="AB1" s="36" t="s">
        <v>92</v>
      </c>
      <c r="AC1" s="38"/>
      <c r="AD1" s="38"/>
      <c r="AE1" s="70" t="s">
        <v>600</v>
      </c>
      <c r="AF1" s="2" t="s">
        <v>602</v>
      </c>
      <c r="AG1" s="2" t="s">
        <v>603</v>
      </c>
      <c r="AH1" s="2" t="s">
        <v>604</v>
      </c>
      <c r="AI1" s="2" t="s">
        <v>605</v>
      </c>
      <c r="AJ1" s="14" t="s">
        <v>21</v>
      </c>
      <c r="AK1" s="14"/>
      <c r="AL1" s="31" t="s">
        <v>27</v>
      </c>
      <c r="AM1" s="31" t="s">
        <v>28</v>
      </c>
      <c r="AN1" s="2" t="s">
        <v>29</v>
      </c>
      <c r="AO1" s="2" t="s">
        <v>84</v>
      </c>
      <c r="AP1" s="2" t="s">
        <v>30</v>
      </c>
      <c r="AQ1" s="31" t="s">
        <v>31</v>
      </c>
      <c r="AR1" s="31" t="s">
        <v>32</v>
      </c>
      <c r="AS1" s="31" t="s">
        <v>83</v>
      </c>
      <c r="AT1" s="2" t="s">
        <v>33</v>
      </c>
      <c r="AU1" s="31" t="s">
        <v>34</v>
      </c>
      <c r="AV1" s="31" t="s">
        <v>35</v>
      </c>
      <c r="AW1" s="2" t="s">
        <v>82</v>
      </c>
      <c r="AX1" s="31" t="s">
        <v>36</v>
      </c>
      <c r="AY1" s="2" t="s">
        <v>37</v>
      </c>
      <c r="AZ1" s="2" t="s">
        <v>38</v>
      </c>
      <c r="BA1" s="2" t="s">
        <v>81</v>
      </c>
      <c r="BB1" s="31" t="s">
        <v>39</v>
      </c>
      <c r="BC1" s="2" t="s">
        <v>40</v>
      </c>
      <c r="BD1" s="2" t="s">
        <v>41</v>
      </c>
      <c r="BE1" s="2" t="s">
        <v>80</v>
      </c>
      <c r="BF1" s="31" t="s">
        <v>42</v>
      </c>
      <c r="BG1" s="31" t="s">
        <v>43</v>
      </c>
      <c r="BH1" s="31" t="s">
        <v>44</v>
      </c>
      <c r="BI1" s="31" t="s">
        <v>79</v>
      </c>
      <c r="BJ1" s="2" t="s">
        <v>45</v>
      </c>
      <c r="BK1" s="31" t="s">
        <v>46</v>
      </c>
      <c r="BL1" s="31" t="s">
        <v>47</v>
      </c>
      <c r="BM1" s="31" t="s">
        <v>78</v>
      </c>
      <c r="BN1" s="31" t="s">
        <v>48</v>
      </c>
      <c r="BO1" s="2" t="s">
        <v>49</v>
      </c>
      <c r="BP1" s="2" t="s">
        <v>50</v>
      </c>
      <c r="BQ1" s="2" t="s">
        <v>77</v>
      </c>
      <c r="BR1" s="31" t="s">
        <v>51</v>
      </c>
      <c r="BS1" s="2" t="s">
        <v>52</v>
      </c>
      <c r="BT1" s="2" t="s">
        <v>53</v>
      </c>
      <c r="BU1" s="2" t="s">
        <v>76</v>
      </c>
      <c r="BV1" s="31" t="s">
        <v>54</v>
      </c>
      <c r="BW1" s="2" t="s">
        <v>55</v>
      </c>
      <c r="BX1" s="31" t="s">
        <v>56</v>
      </c>
      <c r="BY1" s="2" t="s">
        <v>75</v>
      </c>
      <c r="BZ1" s="31" t="s">
        <v>57</v>
      </c>
      <c r="CA1" s="31" t="s">
        <v>58</v>
      </c>
      <c r="CB1" s="31" t="s">
        <v>59</v>
      </c>
      <c r="CC1" s="31" t="s">
        <v>74</v>
      </c>
      <c r="CD1" s="2" t="s">
        <v>60</v>
      </c>
      <c r="CE1" s="2" t="s">
        <v>64</v>
      </c>
      <c r="CF1" s="2" t="s">
        <v>65</v>
      </c>
      <c r="CG1" s="31" t="s">
        <v>73</v>
      </c>
      <c r="CH1" s="31" t="s">
        <v>61</v>
      </c>
      <c r="CI1" s="2" t="s">
        <v>62</v>
      </c>
      <c r="CJ1" s="31" t="s">
        <v>63</v>
      </c>
      <c r="CK1" s="2" t="s">
        <v>72</v>
      </c>
      <c r="CL1" s="31" t="s">
        <v>67</v>
      </c>
      <c r="CM1" s="2" t="s">
        <v>68</v>
      </c>
      <c r="CN1" s="2" t="s">
        <v>69</v>
      </c>
      <c r="CO1" s="2" t="s">
        <v>71</v>
      </c>
      <c r="CP1" s="53" t="s">
        <v>86</v>
      </c>
      <c r="CQ1" s="36" t="s">
        <v>87</v>
      </c>
      <c r="CR1" s="36" t="s">
        <v>88</v>
      </c>
      <c r="CS1" s="53" t="s">
        <v>89</v>
      </c>
      <c r="CT1" s="36" t="s">
        <v>100</v>
      </c>
      <c r="CU1" s="36" t="s">
        <v>99</v>
      </c>
      <c r="CV1" s="53" t="s">
        <v>98</v>
      </c>
      <c r="CW1" s="53" t="s">
        <v>97</v>
      </c>
      <c r="CX1" s="50" t="s">
        <v>93</v>
      </c>
      <c r="CY1" s="26" t="s">
        <v>94</v>
      </c>
      <c r="CZ1" s="26" t="s">
        <v>95</v>
      </c>
      <c r="DA1" s="26" t="s">
        <v>96</v>
      </c>
      <c r="DB1" s="28"/>
    </row>
    <row r="2" spans="1:106" s="16" customFormat="1" ht="29.25" customHeight="1" thickTop="1" thickBot="1" x14ac:dyDescent="0.35">
      <c r="A2" s="3">
        <v>44564</v>
      </c>
      <c r="B2" s="4" t="s">
        <v>22</v>
      </c>
      <c r="C2" s="4" t="s">
        <v>23</v>
      </c>
      <c r="D2" s="8" t="s">
        <v>10</v>
      </c>
      <c r="E2" s="4" t="s">
        <v>102</v>
      </c>
      <c r="F2" s="4" t="s">
        <v>24</v>
      </c>
      <c r="G2" s="18" t="s">
        <v>105</v>
      </c>
      <c r="H2" s="25">
        <v>56.25</v>
      </c>
      <c r="I2" s="44">
        <v>-56.25</v>
      </c>
      <c r="J2" s="45">
        <v>-57.25</v>
      </c>
      <c r="K2" s="11">
        <v>-57.25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45">
        <v>-57.25</v>
      </c>
      <c r="Y2" s="11"/>
      <c r="Z2" s="11"/>
      <c r="AA2" s="11"/>
      <c r="AB2" s="11"/>
      <c r="AC2" s="37"/>
      <c r="AD2" s="37"/>
      <c r="AE2" s="71" t="s">
        <v>22</v>
      </c>
      <c r="AF2" s="45">
        <f t="shared" ref="AF2:AF65" si="0">IF(C2="HF",J2,0)</f>
        <v>-57.25</v>
      </c>
      <c r="AG2" s="5">
        <f t="shared" ref="AG2:AG33" si="1">IF(C2="HF2",J2,0)</f>
        <v>0</v>
      </c>
      <c r="AH2" s="11">
        <f t="shared" ref="AH2:AH65" si="2">IF(C2="HF3",J2,0)</f>
        <v>0</v>
      </c>
      <c r="AI2" s="11">
        <f t="shared" ref="AI2:AI65" si="3">IF(C2="DP",J2,0)</f>
        <v>0</v>
      </c>
      <c r="AJ2" s="13">
        <f>+SUM(AF2+AG2+AH2+AI2)</f>
        <v>-57.25</v>
      </c>
      <c r="AK2" s="13"/>
      <c r="AL2" s="5">
        <f t="shared" ref="AL2:AL65" si="4">IF(B2="AUD/JPY",AF2,0)</f>
        <v>0</v>
      </c>
      <c r="AM2" s="5">
        <f t="shared" ref="AM2:AM65" si="5">IF(B2="AUD/JPY",AG2,0)</f>
        <v>0</v>
      </c>
      <c r="AN2" s="11">
        <f t="shared" ref="AN2:AN65" si="6">IF(B2="AUD/JPY",AH2,0)</f>
        <v>0</v>
      </c>
      <c r="AO2" s="11">
        <f t="shared" ref="AO2:AO65" si="7">IF(B2="AUD/JPY",AI2,0)</f>
        <v>0</v>
      </c>
      <c r="AP2" s="5">
        <f t="shared" ref="AP2:AP65" si="8">IF(B2="AUD/USD",AF2,0)</f>
        <v>0</v>
      </c>
      <c r="AQ2" s="5">
        <f t="shared" ref="AQ2:AQ65" si="9">IF(B2="AUD/USD",AG2,0)</f>
        <v>0</v>
      </c>
      <c r="AR2" s="5">
        <f t="shared" ref="AR2:AR65" si="10">IF(B2="AUD/USD",AH2,0)</f>
        <v>0</v>
      </c>
      <c r="AS2" s="5">
        <f t="shared" ref="AS2:AS65" si="11">IF(B2="AUD/USD",AI2,0)</f>
        <v>0</v>
      </c>
      <c r="AT2" s="5">
        <f t="shared" ref="AT2:AT65" si="12">IF(B2="EUR/GBP",AF2,0)</f>
        <v>0</v>
      </c>
      <c r="AU2" s="5">
        <f t="shared" ref="AU2:AU65" si="13">IF(B2="EUR/GBP",AG2,0)</f>
        <v>0</v>
      </c>
      <c r="AV2" s="5">
        <f t="shared" ref="AV2:AV65" si="14">IF(B2="EUR/GBP",AH2,0)</f>
        <v>0</v>
      </c>
      <c r="AW2" s="5">
        <f t="shared" ref="AW2:AW65" si="15">IF(B2="EUR/GBP",AI2,0)</f>
        <v>0</v>
      </c>
      <c r="AX2" s="5">
        <f t="shared" ref="AX2:AX65" si="16">IF(B2="EUR/JPY",AF2,0)</f>
        <v>0</v>
      </c>
      <c r="AY2" s="5">
        <f t="shared" ref="AY2:AY65" si="17">IF(B2="EUR/JPY",AG2,0)</f>
        <v>0</v>
      </c>
      <c r="AZ2" s="5">
        <f t="shared" ref="AZ2:AZ65" si="18">IF(B2="EUR/JPY",AH2,0)</f>
        <v>0</v>
      </c>
      <c r="BA2" s="5">
        <f t="shared" ref="BA2:BA65" si="19">IF(B2="EUR/JPY",AI2,0)</f>
        <v>0</v>
      </c>
      <c r="BB2" s="5">
        <f t="shared" ref="BB2:BB65" si="20">IF(B2="EUR/USD",AF2,0)</f>
        <v>0</v>
      </c>
      <c r="BC2" s="5">
        <f t="shared" ref="BC2:BC65" si="21">IF(B2="EUR/USD",AG2,0)</f>
        <v>0</v>
      </c>
      <c r="BD2" s="5">
        <f t="shared" ref="BD2:BD65" si="22">IF(B2="EUR/USD",AH2,0)</f>
        <v>0</v>
      </c>
      <c r="BE2" s="5">
        <f t="shared" ref="BE2:BE65" si="23">IF(B2="EUR/USD",AI2,0)</f>
        <v>0</v>
      </c>
      <c r="BF2" s="5">
        <f t="shared" ref="BF2:BF65" si="24">IF(B2="GBP/JPY",AF2,0)</f>
        <v>0</v>
      </c>
      <c r="BG2" s="5">
        <f t="shared" ref="BG2:BG65" si="25">IF(B2="GBP/JPY",AG2,0)</f>
        <v>0</v>
      </c>
      <c r="BH2" s="5">
        <f t="shared" ref="BH2:BH65" si="26">IF(B2="GBP/JPY",AH2,0)</f>
        <v>0</v>
      </c>
      <c r="BI2" s="11">
        <f t="shared" ref="BI2:BI65" si="27">IF(B2="GBP/JPY",AI2,0)</f>
        <v>0</v>
      </c>
      <c r="BJ2" s="5">
        <f t="shared" ref="BJ2:BJ65" si="28">IF(B2="GBP/USD",AF2,0)</f>
        <v>0</v>
      </c>
      <c r="BK2" s="5">
        <f t="shared" ref="BK2:BK65" si="29">IF(B2="GBP/USD",AG2,0)</f>
        <v>0</v>
      </c>
      <c r="BL2" s="5">
        <f t="shared" ref="BL2:BL65" si="30">IF(B2="GBP/USD",AH2,0)</f>
        <v>0</v>
      </c>
      <c r="BM2" s="5">
        <f t="shared" ref="BM2:BM65" si="31">IF(B2="GBP/USD",AI2,0)</f>
        <v>0</v>
      </c>
      <c r="BN2" s="5">
        <f t="shared" ref="BN2:BN65" si="32">IF(B2="USD/CAD",AF2,0)</f>
        <v>0</v>
      </c>
      <c r="BO2" s="5">
        <f t="shared" ref="BO2:BO65" si="33">IF(B2="USD/CAD",AG2,0)</f>
        <v>0</v>
      </c>
      <c r="BP2" s="5">
        <f t="shared" ref="BP2:BP65" si="34">IF(B2="USD/CAD",AH2,0)</f>
        <v>0</v>
      </c>
      <c r="BQ2" s="5">
        <f t="shared" ref="BQ2:BQ65" si="35">IF(B2="USD/CAD",AI2,0)</f>
        <v>0</v>
      </c>
      <c r="BR2" s="5">
        <f t="shared" ref="BR2:BR65" si="36">IF(B2="USD/CHF",AF2,0)</f>
        <v>0</v>
      </c>
      <c r="BS2" s="5">
        <f t="shared" ref="BS2:BS65" si="37">IF(B2="USD/CHF",AG2,0)</f>
        <v>0</v>
      </c>
      <c r="BT2" s="11">
        <f t="shared" ref="BT2:BT65" si="38">IF(B2="USD/CHF",AH2,0)</f>
        <v>0</v>
      </c>
      <c r="BU2" s="11">
        <f t="shared" ref="BU2:BU65" si="39">IF(B2="USD/CHF",AI2,0)</f>
        <v>0</v>
      </c>
      <c r="BV2" s="5">
        <f t="shared" ref="BV2:BV65" si="40">IF(B2="USD/JPY",AF2,0)</f>
        <v>0</v>
      </c>
      <c r="BW2" s="5">
        <f t="shared" ref="BW2:BW65" si="41">IF(B2="USD/JPY",AG2,0)</f>
        <v>0</v>
      </c>
      <c r="BX2" s="5">
        <f t="shared" ref="BX2:BX65" si="42">IF(B2="USD/JPY",AH2,0)</f>
        <v>0</v>
      </c>
      <c r="BY2" s="5">
        <f t="shared" ref="BY2:BY65" si="43">IF(B2="USD/JPY",AI2,0)</f>
        <v>0</v>
      </c>
      <c r="BZ2" s="5">
        <f t="shared" ref="BZ2:BZ65" si="44">IF(B2="CRUDE",AF2,0)</f>
        <v>0</v>
      </c>
      <c r="CA2" s="5">
        <f t="shared" ref="CA2:CA65" si="45">IF(B2="CRUDE",AG2,0)</f>
        <v>0</v>
      </c>
      <c r="CB2" s="5">
        <f t="shared" ref="CB2:CB65" si="46">IF(B2="CRUDE",AH2,0)</f>
        <v>0</v>
      </c>
      <c r="CC2" s="5">
        <f t="shared" ref="CC2:CC65" si="47">IF(B2="CRUDE",AI2,0)</f>
        <v>0</v>
      </c>
      <c r="CD2" s="5">
        <f t="shared" ref="CD2:CD65" si="48">IF(B2="GOLD",AF2,0)</f>
        <v>0</v>
      </c>
      <c r="CE2" s="5">
        <f t="shared" ref="CE2:CE33" si="49">IF(B2="GOLD",AG2,0)</f>
        <v>0</v>
      </c>
      <c r="CF2" s="5">
        <f t="shared" ref="CF2:CF65" si="50">IF(B2="GOLD",AH2,0)</f>
        <v>0</v>
      </c>
      <c r="CG2" s="5">
        <f t="shared" ref="CG2:CG65" si="51">IF(B2="GOLD",AI2,0)</f>
        <v>0</v>
      </c>
      <c r="CH2" s="46">
        <f t="shared" ref="CH2:CH65" si="52">IF(B2="US 500",AF2,0)</f>
        <v>-57.25</v>
      </c>
      <c r="CI2" s="5">
        <f t="shared" ref="CI2:CI65" si="53">IF(B2="US 500",AG2,0)</f>
        <v>0</v>
      </c>
      <c r="CJ2" s="5">
        <f t="shared" ref="CJ2:CJ65" si="54">IF(B2="US 500",AH2,0)</f>
        <v>0</v>
      </c>
      <c r="CK2" s="5">
        <f t="shared" ref="CK2:CK65" si="55">IF(B2="US 500",AI2,0)</f>
        <v>0</v>
      </c>
      <c r="CL2" s="5">
        <f t="shared" ref="CL2:CL65" si="56">IF(B2="N GAS",AF2,0)</f>
        <v>0</v>
      </c>
      <c r="CM2" s="5">
        <f t="shared" ref="CM2:CM65" si="57">IF(B2="N GAS",AG2,0)</f>
        <v>0</v>
      </c>
      <c r="CN2" s="5">
        <f t="shared" ref="CN2:CN65" si="58">IF(B2="N GAS",AH2,0)</f>
        <v>0</v>
      </c>
      <c r="CO2" s="5">
        <f t="shared" ref="CO2:CO65" si="59">IF(B2="N GAS",AI2,0)</f>
        <v>0</v>
      </c>
      <c r="CP2" s="5">
        <f t="shared" ref="CP2:CP65" si="60">IF(B2="SMALLCAP 2000",AF2,0)</f>
        <v>0</v>
      </c>
      <c r="CQ2" s="5">
        <f t="shared" ref="CQ2:CQ65" si="61">IF(B2="SMALLCAP 2000",AG2,0)</f>
        <v>0</v>
      </c>
      <c r="CR2" s="5">
        <f t="shared" ref="CR2:CR65" si="62">IF(B2="SMALLCAP 2000",AH2,0)</f>
        <v>0</v>
      </c>
      <c r="CS2" s="5">
        <f t="shared" ref="CS2:CS65" si="63">IF(B2="SMALLCAP 2000",AI2,0)</f>
        <v>0</v>
      </c>
      <c r="CT2" s="11">
        <f t="shared" ref="CT2:CT65" si="64">IF(B2="US TECH",AF2,0)</f>
        <v>0</v>
      </c>
      <c r="CU2" s="5">
        <f t="shared" ref="CU2:CU65" si="65">IF(B2="US TECH",AG2,0)</f>
        <v>0</v>
      </c>
      <c r="CV2" s="5">
        <f t="shared" ref="CV2:CV65" si="66">IF(B2="US TECH",AH2,0)</f>
        <v>0</v>
      </c>
      <c r="CW2" s="5">
        <f t="shared" ref="CW2:CW65" si="67">IF(B2="US TECH",AI2,0)</f>
        <v>0</v>
      </c>
      <c r="CX2" s="41">
        <f t="shared" ref="CX2:CX65" si="68">IF(B2="WALL ST 30",AF2,0)</f>
        <v>0</v>
      </c>
      <c r="CY2" s="41">
        <f t="shared" ref="CY2:CY65" si="69">IF(B2="WALL ST 30",AG2,0)</f>
        <v>0</v>
      </c>
      <c r="CZ2" s="41">
        <f t="shared" ref="CZ2:CZ65" si="70">IF(B2="WALL ST 30",AH2,0)</f>
        <v>0</v>
      </c>
      <c r="DA2" s="41">
        <f t="shared" ref="DA2:DA65" si="71">IF(B2="WALL ST 30",AI2,0)</f>
        <v>0</v>
      </c>
      <c r="DB2" s="28"/>
    </row>
    <row r="3" spans="1:106" s="16" customFormat="1" ht="29.25" customHeight="1" thickTop="1" thickBot="1" x14ac:dyDescent="0.35">
      <c r="A3" s="3">
        <v>44564</v>
      </c>
      <c r="B3" s="4" t="s">
        <v>92</v>
      </c>
      <c r="C3" s="4" t="s">
        <v>23</v>
      </c>
      <c r="D3" s="4" t="s">
        <v>10</v>
      </c>
      <c r="E3" s="4" t="s">
        <v>102</v>
      </c>
      <c r="F3" s="4" t="s">
        <v>24</v>
      </c>
      <c r="G3" s="18" t="s">
        <v>106</v>
      </c>
      <c r="H3" s="25">
        <v>53</v>
      </c>
      <c r="I3" s="33">
        <v>47</v>
      </c>
      <c r="J3" s="11">
        <v>45</v>
      </c>
      <c r="K3" s="11">
        <f t="shared" ref="K3:K66" si="72">+SUM(K2+J3)</f>
        <v>-12.25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7">
        <v>45</v>
      </c>
      <c r="AC3" s="37"/>
      <c r="AD3" s="37"/>
      <c r="AE3" s="71" t="s">
        <v>92</v>
      </c>
      <c r="AF3" s="47">
        <f t="shared" si="0"/>
        <v>45</v>
      </c>
      <c r="AG3" s="5">
        <f t="shared" si="1"/>
        <v>0</v>
      </c>
      <c r="AH3" s="11">
        <f t="shared" si="2"/>
        <v>0</v>
      </c>
      <c r="AI3" s="11">
        <f t="shared" si="3"/>
        <v>0</v>
      </c>
      <c r="AJ3" s="13">
        <f t="shared" ref="AJ3:AJ66" si="73">+SUM(AF3+AG3+AH3+AI3)</f>
        <v>45</v>
      </c>
      <c r="AK3" s="13"/>
      <c r="AL3" s="5">
        <f t="shared" si="4"/>
        <v>0</v>
      </c>
      <c r="AM3" s="5">
        <f t="shared" si="5"/>
        <v>0</v>
      </c>
      <c r="AN3" s="11">
        <f t="shared" si="6"/>
        <v>0</v>
      </c>
      <c r="AO3" s="11">
        <f t="shared" si="7"/>
        <v>0</v>
      </c>
      <c r="AP3" s="5">
        <f t="shared" si="8"/>
        <v>0</v>
      </c>
      <c r="AQ3" s="5">
        <f t="shared" si="9"/>
        <v>0</v>
      </c>
      <c r="AR3" s="5">
        <f t="shared" si="10"/>
        <v>0</v>
      </c>
      <c r="AS3" s="5">
        <f t="shared" si="11"/>
        <v>0</v>
      </c>
      <c r="AT3" s="5">
        <f t="shared" si="12"/>
        <v>0</v>
      </c>
      <c r="AU3" s="5">
        <f t="shared" si="13"/>
        <v>0</v>
      </c>
      <c r="AV3" s="5">
        <f t="shared" si="14"/>
        <v>0</v>
      </c>
      <c r="AW3" s="5">
        <f t="shared" si="15"/>
        <v>0</v>
      </c>
      <c r="AX3" s="5">
        <f t="shared" si="16"/>
        <v>0</v>
      </c>
      <c r="AY3" s="5">
        <f t="shared" si="17"/>
        <v>0</v>
      </c>
      <c r="AZ3" s="5">
        <f t="shared" si="18"/>
        <v>0</v>
      </c>
      <c r="BA3" s="5">
        <f t="shared" si="19"/>
        <v>0</v>
      </c>
      <c r="BB3" s="5">
        <f t="shared" si="20"/>
        <v>0</v>
      </c>
      <c r="BC3" s="5">
        <f t="shared" si="21"/>
        <v>0</v>
      </c>
      <c r="BD3" s="5">
        <f t="shared" si="22"/>
        <v>0</v>
      </c>
      <c r="BE3" s="5">
        <f t="shared" si="23"/>
        <v>0</v>
      </c>
      <c r="BF3" s="5">
        <f t="shared" si="24"/>
        <v>0</v>
      </c>
      <c r="BG3" s="5">
        <f t="shared" si="25"/>
        <v>0</v>
      </c>
      <c r="BH3" s="5">
        <f t="shared" si="26"/>
        <v>0</v>
      </c>
      <c r="BI3" s="11">
        <f t="shared" si="27"/>
        <v>0</v>
      </c>
      <c r="BJ3" s="5">
        <f t="shared" si="28"/>
        <v>0</v>
      </c>
      <c r="BK3" s="5">
        <f t="shared" si="29"/>
        <v>0</v>
      </c>
      <c r="BL3" s="5">
        <f t="shared" si="30"/>
        <v>0</v>
      </c>
      <c r="BM3" s="5">
        <f t="shared" si="31"/>
        <v>0</v>
      </c>
      <c r="BN3" s="5">
        <f t="shared" si="32"/>
        <v>0</v>
      </c>
      <c r="BO3" s="5">
        <f t="shared" si="33"/>
        <v>0</v>
      </c>
      <c r="BP3" s="5">
        <f t="shared" si="34"/>
        <v>0</v>
      </c>
      <c r="BQ3" s="5">
        <f t="shared" si="35"/>
        <v>0</v>
      </c>
      <c r="BR3" s="5">
        <f t="shared" si="36"/>
        <v>0</v>
      </c>
      <c r="BS3" s="5">
        <f t="shared" si="37"/>
        <v>0</v>
      </c>
      <c r="BT3" s="11">
        <f t="shared" si="38"/>
        <v>0</v>
      </c>
      <c r="BU3" s="11">
        <f t="shared" si="39"/>
        <v>0</v>
      </c>
      <c r="BV3" s="5">
        <f t="shared" si="40"/>
        <v>0</v>
      </c>
      <c r="BW3" s="5">
        <f t="shared" si="41"/>
        <v>0</v>
      </c>
      <c r="BX3" s="5">
        <f t="shared" si="42"/>
        <v>0</v>
      </c>
      <c r="BY3" s="5">
        <f t="shared" si="43"/>
        <v>0</v>
      </c>
      <c r="BZ3" s="5">
        <f t="shared" si="44"/>
        <v>0</v>
      </c>
      <c r="CA3" s="5">
        <f t="shared" si="45"/>
        <v>0</v>
      </c>
      <c r="CB3" s="5">
        <f t="shared" si="46"/>
        <v>0</v>
      </c>
      <c r="CC3" s="5">
        <f t="shared" si="47"/>
        <v>0</v>
      </c>
      <c r="CD3" s="5">
        <f t="shared" si="48"/>
        <v>0</v>
      </c>
      <c r="CE3" s="5">
        <f t="shared" si="49"/>
        <v>0</v>
      </c>
      <c r="CF3" s="5">
        <f t="shared" si="50"/>
        <v>0</v>
      </c>
      <c r="CG3" s="5">
        <f t="shared" si="51"/>
        <v>0</v>
      </c>
      <c r="CH3" s="5">
        <f t="shared" si="52"/>
        <v>0</v>
      </c>
      <c r="CI3" s="5">
        <f t="shared" si="53"/>
        <v>0</v>
      </c>
      <c r="CJ3" s="5">
        <f t="shared" si="54"/>
        <v>0</v>
      </c>
      <c r="CK3" s="5">
        <f t="shared" si="55"/>
        <v>0</v>
      </c>
      <c r="CL3" s="5">
        <f t="shared" si="56"/>
        <v>0</v>
      </c>
      <c r="CM3" s="5">
        <f t="shared" si="57"/>
        <v>0</v>
      </c>
      <c r="CN3" s="5">
        <f t="shared" si="58"/>
        <v>0</v>
      </c>
      <c r="CO3" s="5">
        <f t="shared" si="59"/>
        <v>0</v>
      </c>
      <c r="CP3" s="5">
        <f t="shared" si="60"/>
        <v>0</v>
      </c>
      <c r="CQ3" s="5">
        <f t="shared" si="61"/>
        <v>0</v>
      </c>
      <c r="CR3" s="5">
        <f t="shared" si="62"/>
        <v>0</v>
      </c>
      <c r="CS3" s="5">
        <f t="shared" si="63"/>
        <v>0</v>
      </c>
      <c r="CT3" s="11">
        <f t="shared" si="64"/>
        <v>0</v>
      </c>
      <c r="CU3" s="5">
        <f t="shared" si="65"/>
        <v>0</v>
      </c>
      <c r="CV3" s="5">
        <f t="shared" si="66"/>
        <v>0</v>
      </c>
      <c r="CW3" s="5">
        <f t="shared" si="67"/>
        <v>0</v>
      </c>
      <c r="CX3" s="49">
        <f t="shared" si="68"/>
        <v>45</v>
      </c>
      <c r="CY3" s="41">
        <f t="shared" si="69"/>
        <v>0</v>
      </c>
      <c r="CZ3" s="41">
        <f t="shared" si="70"/>
        <v>0</v>
      </c>
      <c r="DA3" s="41">
        <f t="shared" si="71"/>
        <v>0</v>
      </c>
      <c r="DB3" s="28"/>
    </row>
    <row r="4" spans="1:106" s="16" customFormat="1" ht="29.25" customHeight="1" thickTop="1" thickBot="1" x14ac:dyDescent="0.35">
      <c r="A4" s="3">
        <v>44564</v>
      </c>
      <c r="B4" s="4" t="s">
        <v>85</v>
      </c>
      <c r="C4" s="4" t="s">
        <v>23</v>
      </c>
      <c r="D4" s="8" t="s">
        <v>10</v>
      </c>
      <c r="E4" s="4" t="s">
        <v>102</v>
      </c>
      <c r="F4" s="4" t="s">
        <v>24</v>
      </c>
      <c r="G4" s="18" t="s">
        <v>107</v>
      </c>
      <c r="H4" s="25">
        <v>56</v>
      </c>
      <c r="I4" s="44">
        <v>-56</v>
      </c>
      <c r="J4" s="45">
        <v>-57</v>
      </c>
      <c r="K4" s="11">
        <f t="shared" si="72"/>
        <v>-69.25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45">
        <v>-57</v>
      </c>
      <c r="AA4" s="11"/>
      <c r="AB4" s="11"/>
      <c r="AC4" s="37"/>
      <c r="AD4" s="37"/>
      <c r="AE4" s="71" t="s">
        <v>85</v>
      </c>
      <c r="AF4" s="45">
        <f t="shared" si="0"/>
        <v>-57</v>
      </c>
      <c r="AG4" s="5">
        <f t="shared" si="1"/>
        <v>0</v>
      </c>
      <c r="AH4" s="11">
        <f t="shared" si="2"/>
        <v>0</v>
      </c>
      <c r="AI4" s="11">
        <f t="shared" si="3"/>
        <v>0</v>
      </c>
      <c r="AJ4" s="13">
        <f t="shared" si="73"/>
        <v>-57</v>
      </c>
      <c r="AK4" s="13"/>
      <c r="AL4" s="5">
        <f t="shared" si="4"/>
        <v>0</v>
      </c>
      <c r="AM4" s="5">
        <f t="shared" si="5"/>
        <v>0</v>
      </c>
      <c r="AN4" s="11">
        <f t="shared" si="6"/>
        <v>0</v>
      </c>
      <c r="AO4" s="11">
        <f t="shared" si="7"/>
        <v>0</v>
      </c>
      <c r="AP4" s="5">
        <f t="shared" si="8"/>
        <v>0</v>
      </c>
      <c r="AQ4" s="5">
        <f t="shared" si="9"/>
        <v>0</v>
      </c>
      <c r="AR4" s="5">
        <f t="shared" si="10"/>
        <v>0</v>
      </c>
      <c r="AS4" s="5">
        <f t="shared" si="11"/>
        <v>0</v>
      </c>
      <c r="AT4" s="5">
        <f t="shared" si="12"/>
        <v>0</v>
      </c>
      <c r="AU4" s="5">
        <f t="shared" si="13"/>
        <v>0</v>
      </c>
      <c r="AV4" s="5">
        <f t="shared" si="14"/>
        <v>0</v>
      </c>
      <c r="AW4" s="5">
        <f t="shared" si="15"/>
        <v>0</v>
      </c>
      <c r="AX4" s="5">
        <f t="shared" si="16"/>
        <v>0</v>
      </c>
      <c r="AY4" s="5">
        <f t="shared" si="17"/>
        <v>0</v>
      </c>
      <c r="AZ4" s="5">
        <f t="shared" si="18"/>
        <v>0</v>
      </c>
      <c r="BA4" s="5">
        <f t="shared" si="19"/>
        <v>0</v>
      </c>
      <c r="BB4" s="5">
        <f t="shared" si="20"/>
        <v>0</v>
      </c>
      <c r="BC4" s="5">
        <f t="shared" si="21"/>
        <v>0</v>
      </c>
      <c r="BD4" s="5">
        <f t="shared" si="22"/>
        <v>0</v>
      </c>
      <c r="BE4" s="5">
        <f t="shared" si="23"/>
        <v>0</v>
      </c>
      <c r="BF4" s="5">
        <f t="shared" si="24"/>
        <v>0</v>
      </c>
      <c r="BG4" s="5">
        <f t="shared" si="25"/>
        <v>0</v>
      </c>
      <c r="BH4" s="5">
        <f t="shared" si="26"/>
        <v>0</v>
      </c>
      <c r="BI4" s="11">
        <f t="shared" si="27"/>
        <v>0</v>
      </c>
      <c r="BJ4" s="5">
        <f t="shared" si="28"/>
        <v>0</v>
      </c>
      <c r="BK4" s="5">
        <f t="shared" si="29"/>
        <v>0</v>
      </c>
      <c r="BL4" s="5">
        <f t="shared" si="30"/>
        <v>0</v>
      </c>
      <c r="BM4" s="5">
        <f t="shared" si="31"/>
        <v>0</v>
      </c>
      <c r="BN4" s="5">
        <f t="shared" si="32"/>
        <v>0</v>
      </c>
      <c r="BO4" s="5">
        <f t="shared" si="33"/>
        <v>0</v>
      </c>
      <c r="BP4" s="5">
        <f t="shared" si="34"/>
        <v>0</v>
      </c>
      <c r="BQ4" s="5">
        <f t="shared" si="35"/>
        <v>0</v>
      </c>
      <c r="BR4" s="5">
        <f t="shared" si="36"/>
        <v>0</v>
      </c>
      <c r="BS4" s="5">
        <f t="shared" si="37"/>
        <v>0</v>
      </c>
      <c r="BT4" s="11">
        <f t="shared" si="38"/>
        <v>0</v>
      </c>
      <c r="BU4" s="11">
        <f t="shared" si="39"/>
        <v>0</v>
      </c>
      <c r="BV4" s="5">
        <f t="shared" si="40"/>
        <v>0</v>
      </c>
      <c r="BW4" s="5">
        <f t="shared" si="41"/>
        <v>0</v>
      </c>
      <c r="BX4" s="5">
        <f t="shared" si="42"/>
        <v>0</v>
      </c>
      <c r="BY4" s="5">
        <f t="shared" si="43"/>
        <v>0</v>
      </c>
      <c r="BZ4" s="5">
        <f t="shared" si="44"/>
        <v>0</v>
      </c>
      <c r="CA4" s="5">
        <f t="shared" si="45"/>
        <v>0</v>
      </c>
      <c r="CB4" s="5">
        <f t="shared" si="46"/>
        <v>0</v>
      </c>
      <c r="CC4" s="5">
        <f t="shared" si="47"/>
        <v>0</v>
      </c>
      <c r="CD4" s="5">
        <f t="shared" si="48"/>
        <v>0</v>
      </c>
      <c r="CE4" s="5">
        <f t="shared" si="49"/>
        <v>0</v>
      </c>
      <c r="CF4" s="5">
        <f t="shared" si="50"/>
        <v>0</v>
      </c>
      <c r="CG4" s="5">
        <f t="shared" si="51"/>
        <v>0</v>
      </c>
      <c r="CH4" s="5">
        <f t="shared" si="52"/>
        <v>0</v>
      </c>
      <c r="CI4" s="5">
        <f t="shared" si="53"/>
        <v>0</v>
      </c>
      <c r="CJ4" s="5">
        <f t="shared" si="54"/>
        <v>0</v>
      </c>
      <c r="CK4" s="5">
        <f t="shared" si="55"/>
        <v>0</v>
      </c>
      <c r="CL4" s="5">
        <f t="shared" si="56"/>
        <v>0</v>
      </c>
      <c r="CM4" s="5">
        <f t="shared" si="57"/>
        <v>0</v>
      </c>
      <c r="CN4" s="5">
        <f t="shared" si="58"/>
        <v>0</v>
      </c>
      <c r="CO4" s="5">
        <f t="shared" si="59"/>
        <v>0</v>
      </c>
      <c r="CP4" s="46">
        <f t="shared" si="60"/>
        <v>-57</v>
      </c>
      <c r="CQ4" s="5">
        <f t="shared" si="61"/>
        <v>0</v>
      </c>
      <c r="CR4" s="5">
        <f t="shared" si="62"/>
        <v>0</v>
      </c>
      <c r="CS4" s="5">
        <f t="shared" si="63"/>
        <v>0</v>
      </c>
      <c r="CT4" s="11">
        <f t="shared" si="64"/>
        <v>0</v>
      </c>
      <c r="CU4" s="5">
        <f t="shared" si="65"/>
        <v>0</v>
      </c>
      <c r="CV4" s="5">
        <f t="shared" si="66"/>
        <v>0</v>
      </c>
      <c r="CW4" s="5">
        <f t="shared" si="67"/>
        <v>0</v>
      </c>
      <c r="CX4" s="41">
        <f t="shared" si="68"/>
        <v>0</v>
      </c>
      <c r="CY4" s="41">
        <f t="shared" si="69"/>
        <v>0</v>
      </c>
      <c r="CZ4" s="41">
        <f t="shared" si="70"/>
        <v>0</v>
      </c>
      <c r="DA4" s="41">
        <f t="shared" si="71"/>
        <v>0</v>
      </c>
      <c r="DB4" s="28"/>
    </row>
    <row r="5" spans="1:106" s="16" customFormat="1" ht="29.25" customHeight="1" thickTop="1" thickBot="1" x14ac:dyDescent="0.35">
      <c r="A5" s="3">
        <v>44564</v>
      </c>
      <c r="B5" s="4" t="s">
        <v>66</v>
      </c>
      <c r="C5" s="4" t="s">
        <v>70</v>
      </c>
      <c r="D5" s="8" t="s">
        <v>10</v>
      </c>
      <c r="E5" s="4" t="s">
        <v>103</v>
      </c>
      <c r="F5" s="4" t="s">
        <v>104</v>
      </c>
      <c r="G5" s="18" t="s">
        <v>108</v>
      </c>
      <c r="H5" s="25">
        <v>52.25</v>
      </c>
      <c r="I5" s="33">
        <v>52.25</v>
      </c>
      <c r="J5" s="11">
        <v>50.25</v>
      </c>
      <c r="K5" s="11">
        <f t="shared" si="72"/>
        <v>-19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47">
        <v>50.25</v>
      </c>
      <c r="AA5" s="11"/>
      <c r="AB5" s="11"/>
      <c r="AC5" s="37"/>
      <c r="AD5" s="37"/>
      <c r="AE5" s="71" t="s">
        <v>66</v>
      </c>
      <c r="AF5" s="11">
        <f t="shared" si="0"/>
        <v>0</v>
      </c>
      <c r="AG5" s="5">
        <f t="shared" si="1"/>
        <v>0</v>
      </c>
      <c r="AH5" s="11">
        <f t="shared" si="2"/>
        <v>0</v>
      </c>
      <c r="AI5" s="47">
        <f t="shared" si="3"/>
        <v>50.25</v>
      </c>
      <c r="AJ5" s="13">
        <f t="shared" si="73"/>
        <v>50.25</v>
      </c>
      <c r="AK5" s="13"/>
      <c r="AL5" s="5">
        <f t="shared" si="4"/>
        <v>0</v>
      </c>
      <c r="AM5" s="5">
        <f t="shared" si="5"/>
        <v>0</v>
      </c>
      <c r="AN5" s="11">
        <f t="shared" si="6"/>
        <v>0</v>
      </c>
      <c r="AO5" s="11">
        <f t="shared" si="7"/>
        <v>0</v>
      </c>
      <c r="AP5" s="5">
        <f t="shared" si="8"/>
        <v>0</v>
      </c>
      <c r="AQ5" s="5">
        <f t="shared" si="9"/>
        <v>0</v>
      </c>
      <c r="AR5" s="5">
        <f t="shared" si="10"/>
        <v>0</v>
      </c>
      <c r="AS5" s="5">
        <f t="shared" si="11"/>
        <v>0</v>
      </c>
      <c r="AT5" s="5">
        <f t="shared" si="12"/>
        <v>0</v>
      </c>
      <c r="AU5" s="5">
        <f t="shared" si="13"/>
        <v>0</v>
      </c>
      <c r="AV5" s="5">
        <f t="shared" si="14"/>
        <v>0</v>
      </c>
      <c r="AW5" s="5">
        <f t="shared" si="15"/>
        <v>0</v>
      </c>
      <c r="AX5" s="5">
        <f t="shared" si="16"/>
        <v>0</v>
      </c>
      <c r="AY5" s="5">
        <f t="shared" si="17"/>
        <v>0</v>
      </c>
      <c r="AZ5" s="5">
        <f t="shared" si="18"/>
        <v>0</v>
      </c>
      <c r="BA5" s="5">
        <f t="shared" si="19"/>
        <v>0</v>
      </c>
      <c r="BB5" s="5">
        <f t="shared" si="20"/>
        <v>0</v>
      </c>
      <c r="BC5" s="5">
        <f t="shared" si="21"/>
        <v>0</v>
      </c>
      <c r="BD5" s="5">
        <f t="shared" si="22"/>
        <v>0</v>
      </c>
      <c r="BE5" s="5">
        <f t="shared" si="23"/>
        <v>0</v>
      </c>
      <c r="BF5" s="5">
        <f t="shared" si="24"/>
        <v>0</v>
      </c>
      <c r="BG5" s="5">
        <f t="shared" si="25"/>
        <v>0</v>
      </c>
      <c r="BH5" s="5">
        <f t="shared" si="26"/>
        <v>0</v>
      </c>
      <c r="BI5" s="11">
        <f t="shared" si="27"/>
        <v>0</v>
      </c>
      <c r="BJ5" s="5">
        <f t="shared" si="28"/>
        <v>0</v>
      </c>
      <c r="BK5" s="5">
        <f t="shared" si="29"/>
        <v>0</v>
      </c>
      <c r="BL5" s="5">
        <f t="shared" si="30"/>
        <v>0</v>
      </c>
      <c r="BM5" s="5">
        <f t="shared" si="31"/>
        <v>0</v>
      </c>
      <c r="BN5" s="5">
        <f t="shared" si="32"/>
        <v>0</v>
      </c>
      <c r="BO5" s="5">
        <f t="shared" si="33"/>
        <v>0</v>
      </c>
      <c r="BP5" s="5">
        <f t="shared" si="34"/>
        <v>0</v>
      </c>
      <c r="BQ5" s="5">
        <f t="shared" si="35"/>
        <v>0</v>
      </c>
      <c r="BR5" s="5">
        <f t="shared" si="36"/>
        <v>0</v>
      </c>
      <c r="BS5" s="5">
        <f t="shared" si="37"/>
        <v>0</v>
      </c>
      <c r="BT5" s="11">
        <f t="shared" si="38"/>
        <v>0</v>
      </c>
      <c r="BU5" s="11">
        <f t="shared" si="39"/>
        <v>0</v>
      </c>
      <c r="BV5" s="5">
        <f t="shared" si="40"/>
        <v>0</v>
      </c>
      <c r="BW5" s="5">
        <f t="shared" si="41"/>
        <v>0</v>
      </c>
      <c r="BX5" s="5">
        <f t="shared" si="42"/>
        <v>0</v>
      </c>
      <c r="BY5" s="5">
        <f t="shared" si="43"/>
        <v>0</v>
      </c>
      <c r="BZ5" s="5">
        <f t="shared" si="44"/>
        <v>0</v>
      </c>
      <c r="CA5" s="5">
        <f t="shared" si="45"/>
        <v>0</v>
      </c>
      <c r="CB5" s="5">
        <f t="shared" si="46"/>
        <v>0</v>
      </c>
      <c r="CC5" s="5">
        <f t="shared" si="47"/>
        <v>0</v>
      </c>
      <c r="CD5" s="5">
        <f t="shared" si="48"/>
        <v>0</v>
      </c>
      <c r="CE5" s="5">
        <f t="shared" si="49"/>
        <v>0</v>
      </c>
      <c r="CF5" s="5">
        <f t="shared" si="50"/>
        <v>0</v>
      </c>
      <c r="CG5" s="5">
        <f t="shared" si="51"/>
        <v>0</v>
      </c>
      <c r="CH5" s="5">
        <f t="shared" si="52"/>
        <v>0</v>
      </c>
      <c r="CI5" s="5">
        <f t="shared" si="53"/>
        <v>0</v>
      </c>
      <c r="CJ5" s="5">
        <f t="shared" si="54"/>
        <v>0</v>
      </c>
      <c r="CK5" s="5">
        <f t="shared" si="55"/>
        <v>0</v>
      </c>
      <c r="CL5" s="5">
        <f t="shared" si="56"/>
        <v>0</v>
      </c>
      <c r="CM5" s="5">
        <f t="shared" si="57"/>
        <v>0</v>
      </c>
      <c r="CN5" s="5">
        <f t="shared" si="58"/>
        <v>0</v>
      </c>
      <c r="CO5" s="48">
        <f t="shared" si="59"/>
        <v>50.25</v>
      </c>
      <c r="CP5" s="5">
        <f t="shared" si="60"/>
        <v>0</v>
      </c>
      <c r="CQ5" s="5">
        <f t="shared" si="61"/>
        <v>0</v>
      </c>
      <c r="CR5" s="5">
        <f t="shared" si="62"/>
        <v>0</v>
      </c>
      <c r="CS5" s="5">
        <f t="shared" si="63"/>
        <v>0</v>
      </c>
      <c r="CT5" s="11">
        <f t="shared" si="64"/>
        <v>0</v>
      </c>
      <c r="CU5" s="5">
        <f t="shared" si="65"/>
        <v>0</v>
      </c>
      <c r="CV5" s="5">
        <f t="shared" si="66"/>
        <v>0</v>
      </c>
      <c r="CW5" s="5">
        <f t="shared" si="67"/>
        <v>0</v>
      </c>
      <c r="CX5" s="41">
        <f t="shared" si="68"/>
        <v>0</v>
      </c>
      <c r="CY5" s="41">
        <f t="shared" si="69"/>
        <v>0</v>
      </c>
      <c r="CZ5" s="41">
        <f t="shared" si="70"/>
        <v>0</v>
      </c>
      <c r="DA5" s="41">
        <f t="shared" si="71"/>
        <v>0</v>
      </c>
      <c r="DB5" s="28"/>
    </row>
    <row r="6" spans="1:106" s="16" customFormat="1" ht="29.25" customHeight="1" thickTop="1" thickBot="1" x14ac:dyDescent="0.35">
      <c r="A6" s="3">
        <v>44565</v>
      </c>
      <c r="B6" s="4" t="s">
        <v>18</v>
      </c>
      <c r="C6" s="4" t="s">
        <v>25</v>
      </c>
      <c r="D6" s="8" t="s">
        <v>10</v>
      </c>
      <c r="E6" s="4" t="s">
        <v>103</v>
      </c>
      <c r="F6" s="4" t="s">
        <v>24</v>
      </c>
      <c r="G6" s="18" t="s">
        <v>113</v>
      </c>
      <c r="H6" s="25">
        <v>50.5</v>
      </c>
      <c r="I6" s="33">
        <v>49.5</v>
      </c>
      <c r="J6" s="11">
        <v>47.5</v>
      </c>
      <c r="K6" s="11">
        <f t="shared" si="72"/>
        <v>28.5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47">
        <v>47.5</v>
      </c>
      <c r="W6" s="11"/>
      <c r="X6" s="11"/>
      <c r="Y6" s="11"/>
      <c r="Z6" s="11"/>
      <c r="AA6" s="11"/>
      <c r="AB6" s="11"/>
      <c r="AC6" s="37"/>
      <c r="AD6" s="37"/>
      <c r="AE6" s="71" t="s">
        <v>18</v>
      </c>
      <c r="AF6" s="11">
        <f t="shared" si="0"/>
        <v>0</v>
      </c>
      <c r="AG6" s="48">
        <f t="shared" si="1"/>
        <v>47.5</v>
      </c>
      <c r="AH6" s="11">
        <f t="shared" si="2"/>
        <v>0</v>
      </c>
      <c r="AI6" s="11">
        <f t="shared" si="3"/>
        <v>0</v>
      </c>
      <c r="AJ6" s="13">
        <f t="shared" si="73"/>
        <v>47.5</v>
      </c>
      <c r="AK6" s="13"/>
      <c r="AL6" s="5">
        <f t="shared" si="4"/>
        <v>0</v>
      </c>
      <c r="AM6" s="5">
        <f t="shared" si="5"/>
        <v>0</v>
      </c>
      <c r="AN6" s="11">
        <f t="shared" si="6"/>
        <v>0</v>
      </c>
      <c r="AO6" s="11">
        <f t="shared" si="7"/>
        <v>0</v>
      </c>
      <c r="AP6" s="5">
        <f t="shared" si="8"/>
        <v>0</v>
      </c>
      <c r="AQ6" s="5">
        <f t="shared" si="9"/>
        <v>0</v>
      </c>
      <c r="AR6" s="5">
        <f t="shared" si="10"/>
        <v>0</v>
      </c>
      <c r="AS6" s="5">
        <f t="shared" si="11"/>
        <v>0</v>
      </c>
      <c r="AT6" s="5">
        <f t="shared" si="12"/>
        <v>0</v>
      </c>
      <c r="AU6" s="5">
        <f t="shared" si="13"/>
        <v>0</v>
      </c>
      <c r="AV6" s="5">
        <f t="shared" si="14"/>
        <v>0</v>
      </c>
      <c r="AW6" s="5">
        <f t="shared" si="15"/>
        <v>0</v>
      </c>
      <c r="AX6" s="5">
        <f t="shared" si="16"/>
        <v>0</v>
      </c>
      <c r="AY6" s="5">
        <f t="shared" si="17"/>
        <v>0</v>
      </c>
      <c r="AZ6" s="5">
        <f t="shared" si="18"/>
        <v>0</v>
      </c>
      <c r="BA6" s="5">
        <f t="shared" si="19"/>
        <v>0</v>
      </c>
      <c r="BB6" s="5">
        <f t="shared" si="20"/>
        <v>0</v>
      </c>
      <c r="BC6" s="5">
        <f t="shared" si="21"/>
        <v>0</v>
      </c>
      <c r="BD6" s="5">
        <f t="shared" si="22"/>
        <v>0</v>
      </c>
      <c r="BE6" s="5">
        <f t="shared" si="23"/>
        <v>0</v>
      </c>
      <c r="BF6" s="5">
        <f t="shared" si="24"/>
        <v>0</v>
      </c>
      <c r="BG6" s="5">
        <f t="shared" si="25"/>
        <v>0</v>
      </c>
      <c r="BH6" s="5">
        <f t="shared" si="26"/>
        <v>0</v>
      </c>
      <c r="BI6" s="11">
        <f t="shared" si="27"/>
        <v>0</v>
      </c>
      <c r="BJ6" s="5">
        <f t="shared" si="28"/>
        <v>0</v>
      </c>
      <c r="BK6" s="5">
        <f t="shared" si="29"/>
        <v>0</v>
      </c>
      <c r="BL6" s="5">
        <f t="shared" si="30"/>
        <v>0</v>
      </c>
      <c r="BM6" s="5">
        <f t="shared" si="31"/>
        <v>0</v>
      </c>
      <c r="BN6" s="5">
        <f t="shared" si="32"/>
        <v>0</v>
      </c>
      <c r="BO6" s="5">
        <f t="shared" si="33"/>
        <v>0</v>
      </c>
      <c r="BP6" s="5">
        <f t="shared" si="34"/>
        <v>0</v>
      </c>
      <c r="BQ6" s="5">
        <f t="shared" si="35"/>
        <v>0</v>
      </c>
      <c r="BR6" s="5">
        <f t="shared" si="36"/>
        <v>0</v>
      </c>
      <c r="BS6" s="5">
        <f t="shared" si="37"/>
        <v>0</v>
      </c>
      <c r="BT6" s="11">
        <f t="shared" si="38"/>
        <v>0</v>
      </c>
      <c r="BU6" s="11">
        <f t="shared" si="39"/>
        <v>0</v>
      </c>
      <c r="BV6" s="5">
        <f t="shared" si="40"/>
        <v>0</v>
      </c>
      <c r="BW6" s="5">
        <f t="shared" si="41"/>
        <v>0</v>
      </c>
      <c r="BX6" s="5">
        <f t="shared" si="42"/>
        <v>0</v>
      </c>
      <c r="BY6" s="5">
        <f t="shared" si="43"/>
        <v>0</v>
      </c>
      <c r="BZ6" s="5">
        <f t="shared" si="44"/>
        <v>0</v>
      </c>
      <c r="CA6" s="48">
        <f t="shared" si="45"/>
        <v>47.5</v>
      </c>
      <c r="CB6" s="5">
        <f t="shared" si="46"/>
        <v>0</v>
      </c>
      <c r="CC6" s="5">
        <f t="shared" si="47"/>
        <v>0</v>
      </c>
      <c r="CD6" s="5">
        <f t="shared" si="48"/>
        <v>0</v>
      </c>
      <c r="CE6" s="5">
        <f t="shared" si="49"/>
        <v>0</v>
      </c>
      <c r="CF6" s="5">
        <f t="shared" si="50"/>
        <v>0</v>
      </c>
      <c r="CG6" s="5">
        <f t="shared" si="51"/>
        <v>0</v>
      </c>
      <c r="CH6" s="5">
        <f t="shared" si="52"/>
        <v>0</v>
      </c>
      <c r="CI6" s="5">
        <f t="shared" si="53"/>
        <v>0</v>
      </c>
      <c r="CJ6" s="5">
        <f t="shared" si="54"/>
        <v>0</v>
      </c>
      <c r="CK6" s="5">
        <f t="shared" si="55"/>
        <v>0</v>
      </c>
      <c r="CL6" s="5">
        <f t="shared" si="56"/>
        <v>0</v>
      </c>
      <c r="CM6" s="5">
        <f t="shared" si="57"/>
        <v>0</v>
      </c>
      <c r="CN6" s="5">
        <f t="shared" si="58"/>
        <v>0</v>
      </c>
      <c r="CO6" s="5">
        <f t="shared" si="59"/>
        <v>0</v>
      </c>
      <c r="CP6" s="5">
        <f t="shared" si="60"/>
        <v>0</v>
      </c>
      <c r="CQ6" s="5">
        <f t="shared" si="61"/>
        <v>0</v>
      </c>
      <c r="CR6" s="5">
        <f t="shared" si="62"/>
        <v>0</v>
      </c>
      <c r="CS6" s="5">
        <f t="shared" si="63"/>
        <v>0</v>
      </c>
      <c r="CT6" s="11">
        <f t="shared" si="64"/>
        <v>0</v>
      </c>
      <c r="CU6" s="5">
        <f t="shared" si="65"/>
        <v>0</v>
      </c>
      <c r="CV6" s="5">
        <f t="shared" si="66"/>
        <v>0</v>
      </c>
      <c r="CW6" s="5">
        <f t="shared" si="67"/>
        <v>0</v>
      </c>
      <c r="CX6" s="41">
        <f t="shared" si="68"/>
        <v>0</v>
      </c>
      <c r="CY6" s="41">
        <f t="shared" si="69"/>
        <v>0</v>
      </c>
      <c r="CZ6" s="41">
        <f t="shared" si="70"/>
        <v>0</v>
      </c>
      <c r="DA6" s="41">
        <f t="shared" si="71"/>
        <v>0</v>
      </c>
      <c r="DB6" s="28"/>
    </row>
    <row r="7" spans="1:106" s="16" customFormat="1" ht="29.25" customHeight="1" thickTop="1" thickBot="1" x14ac:dyDescent="0.35">
      <c r="A7" s="3">
        <v>44565</v>
      </c>
      <c r="B7" s="4" t="s">
        <v>20</v>
      </c>
      <c r="C7" s="4" t="s">
        <v>26</v>
      </c>
      <c r="D7" s="4" t="s">
        <v>10</v>
      </c>
      <c r="E7" s="4" t="s">
        <v>109</v>
      </c>
      <c r="F7" s="4" t="s">
        <v>104</v>
      </c>
      <c r="G7" s="18" t="s">
        <v>111</v>
      </c>
      <c r="H7" s="25">
        <v>56</v>
      </c>
      <c r="I7" s="44">
        <v>-44</v>
      </c>
      <c r="J7" s="45">
        <v>-45</v>
      </c>
      <c r="K7" s="11">
        <f t="shared" si="72"/>
        <v>-16.5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45">
        <v>-45</v>
      </c>
      <c r="X7" s="11"/>
      <c r="Y7" s="11"/>
      <c r="Z7" s="11"/>
      <c r="AA7" s="11"/>
      <c r="AB7" s="11"/>
      <c r="AC7" s="37"/>
      <c r="AD7" s="37"/>
      <c r="AE7" s="71" t="s">
        <v>20</v>
      </c>
      <c r="AF7" s="11">
        <f t="shared" si="0"/>
        <v>0</v>
      </c>
      <c r="AG7" s="5">
        <f t="shared" si="1"/>
        <v>0</v>
      </c>
      <c r="AH7" s="45">
        <f t="shared" si="2"/>
        <v>-45</v>
      </c>
      <c r="AI7" s="11">
        <f t="shared" si="3"/>
        <v>0</v>
      </c>
      <c r="AJ7" s="13">
        <f t="shared" si="73"/>
        <v>-45</v>
      </c>
      <c r="AK7" s="13"/>
      <c r="AL7" s="5">
        <f t="shared" si="4"/>
        <v>0</v>
      </c>
      <c r="AM7" s="5">
        <f t="shared" si="5"/>
        <v>0</v>
      </c>
      <c r="AN7" s="11">
        <f t="shared" si="6"/>
        <v>0</v>
      </c>
      <c r="AO7" s="11">
        <f t="shared" si="7"/>
        <v>0</v>
      </c>
      <c r="AP7" s="5">
        <f t="shared" si="8"/>
        <v>0</v>
      </c>
      <c r="AQ7" s="5">
        <f t="shared" si="9"/>
        <v>0</v>
      </c>
      <c r="AR7" s="5">
        <f t="shared" si="10"/>
        <v>0</v>
      </c>
      <c r="AS7" s="5">
        <f t="shared" si="11"/>
        <v>0</v>
      </c>
      <c r="AT7" s="5">
        <f t="shared" si="12"/>
        <v>0</v>
      </c>
      <c r="AU7" s="5">
        <f t="shared" si="13"/>
        <v>0</v>
      </c>
      <c r="AV7" s="5">
        <f t="shared" si="14"/>
        <v>0</v>
      </c>
      <c r="AW7" s="5">
        <f t="shared" si="15"/>
        <v>0</v>
      </c>
      <c r="AX7" s="5">
        <f t="shared" si="16"/>
        <v>0</v>
      </c>
      <c r="AY7" s="5">
        <f t="shared" si="17"/>
        <v>0</v>
      </c>
      <c r="AZ7" s="5">
        <f t="shared" si="18"/>
        <v>0</v>
      </c>
      <c r="BA7" s="5">
        <f t="shared" si="19"/>
        <v>0</v>
      </c>
      <c r="BB7" s="5">
        <f t="shared" si="20"/>
        <v>0</v>
      </c>
      <c r="BC7" s="5">
        <f t="shared" si="21"/>
        <v>0</v>
      </c>
      <c r="BD7" s="5">
        <f t="shared" si="22"/>
        <v>0</v>
      </c>
      <c r="BE7" s="5">
        <f t="shared" si="23"/>
        <v>0</v>
      </c>
      <c r="BF7" s="5">
        <f t="shared" si="24"/>
        <v>0</v>
      </c>
      <c r="BG7" s="5">
        <f t="shared" si="25"/>
        <v>0</v>
      </c>
      <c r="BH7" s="5">
        <f t="shared" si="26"/>
        <v>0</v>
      </c>
      <c r="BI7" s="11">
        <f t="shared" si="27"/>
        <v>0</v>
      </c>
      <c r="BJ7" s="5">
        <f t="shared" si="28"/>
        <v>0</v>
      </c>
      <c r="BK7" s="5">
        <f t="shared" si="29"/>
        <v>0</v>
      </c>
      <c r="BL7" s="5">
        <f t="shared" si="30"/>
        <v>0</v>
      </c>
      <c r="BM7" s="5">
        <f t="shared" si="31"/>
        <v>0</v>
      </c>
      <c r="BN7" s="5">
        <f t="shared" si="32"/>
        <v>0</v>
      </c>
      <c r="BO7" s="5">
        <f t="shared" si="33"/>
        <v>0</v>
      </c>
      <c r="BP7" s="5">
        <f t="shared" si="34"/>
        <v>0</v>
      </c>
      <c r="BQ7" s="5">
        <f t="shared" si="35"/>
        <v>0</v>
      </c>
      <c r="BR7" s="5">
        <f t="shared" si="36"/>
        <v>0</v>
      </c>
      <c r="BS7" s="5">
        <f t="shared" si="37"/>
        <v>0</v>
      </c>
      <c r="BT7" s="11">
        <f t="shared" si="38"/>
        <v>0</v>
      </c>
      <c r="BU7" s="11">
        <f t="shared" si="39"/>
        <v>0</v>
      </c>
      <c r="BV7" s="5">
        <f t="shared" si="40"/>
        <v>0</v>
      </c>
      <c r="BW7" s="5">
        <f t="shared" si="41"/>
        <v>0</v>
      </c>
      <c r="BX7" s="5">
        <f t="shared" si="42"/>
        <v>0</v>
      </c>
      <c r="BY7" s="5">
        <f t="shared" si="43"/>
        <v>0</v>
      </c>
      <c r="BZ7" s="5">
        <f t="shared" si="44"/>
        <v>0</v>
      </c>
      <c r="CA7" s="5">
        <f t="shared" si="45"/>
        <v>0</v>
      </c>
      <c r="CB7" s="5">
        <f t="shared" si="46"/>
        <v>0</v>
      </c>
      <c r="CC7" s="5">
        <f t="shared" si="47"/>
        <v>0</v>
      </c>
      <c r="CD7" s="5">
        <f t="shared" si="48"/>
        <v>0</v>
      </c>
      <c r="CE7" s="5">
        <f t="shared" si="49"/>
        <v>0</v>
      </c>
      <c r="CF7" s="46">
        <f t="shared" si="50"/>
        <v>-45</v>
      </c>
      <c r="CG7" s="5">
        <f t="shared" si="51"/>
        <v>0</v>
      </c>
      <c r="CH7" s="5">
        <f t="shared" si="52"/>
        <v>0</v>
      </c>
      <c r="CI7" s="5">
        <f t="shared" si="53"/>
        <v>0</v>
      </c>
      <c r="CJ7" s="5">
        <f t="shared" si="54"/>
        <v>0</v>
      </c>
      <c r="CK7" s="5">
        <f t="shared" si="55"/>
        <v>0</v>
      </c>
      <c r="CL7" s="5">
        <f t="shared" si="56"/>
        <v>0</v>
      </c>
      <c r="CM7" s="5">
        <f t="shared" si="57"/>
        <v>0</v>
      </c>
      <c r="CN7" s="5">
        <f t="shared" si="58"/>
        <v>0</v>
      </c>
      <c r="CO7" s="5">
        <f t="shared" si="59"/>
        <v>0</v>
      </c>
      <c r="CP7" s="5">
        <f t="shared" si="60"/>
        <v>0</v>
      </c>
      <c r="CQ7" s="5">
        <f t="shared" si="61"/>
        <v>0</v>
      </c>
      <c r="CR7" s="5">
        <f t="shared" si="62"/>
        <v>0</v>
      </c>
      <c r="CS7" s="5">
        <f t="shared" si="63"/>
        <v>0</v>
      </c>
      <c r="CT7" s="11">
        <f t="shared" si="64"/>
        <v>0</v>
      </c>
      <c r="CU7" s="5">
        <f t="shared" si="65"/>
        <v>0</v>
      </c>
      <c r="CV7" s="5">
        <f t="shared" si="66"/>
        <v>0</v>
      </c>
      <c r="CW7" s="5">
        <f t="shared" si="67"/>
        <v>0</v>
      </c>
      <c r="CX7" s="41">
        <f t="shared" si="68"/>
        <v>0</v>
      </c>
      <c r="CY7" s="41">
        <f t="shared" si="69"/>
        <v>0</v>
      </c>
      <c r="CZ7" s="41">
        <f t="shared" si="70"/>
        <v>0</v>
      </c>
      <c r="DA7" s="41">
        <f t="shared" si="71"/>
        <v>0</v>
      </c>
      <c r="DB7" s="28"/>
    </row>
    <row r="8" spans="1:106" s="16" customFormat="1" ht="29.25" customHeight="1" thickTop="1" thickBot="1" x14ac:dyDescent="0.35">
      <c r="A8" s="3">
        <v>44565</v>
      </c>
      <c r="B8" s="4" t="s">
        <v>1</v>
      </c>
      <c r="C8" s="4" t="s">
        <v>23</v>
      </c>
      <c r="D8" s="8" t="s">
        <v>10</v>
      </c>
      <c r="E8" s="4" t="s">
        <v>110</v>
      </c>
      <c r="F8" s="4" t="s">
        <v>24</v>
      </c>
      <c r="G8" s="18" t="s">
        <v>112</v>
      </c>
      <c r="H8" s="25">
        <v>48.75</v>
      </c>
      <c r="I8" s="44">
        <v>-48.75</v>
      </c>
      <c r="J8" s="45">
        <v>-49.75</v>
      </c>
      <c r="K8" s="11">
        <f t="shared" si="72"/>
        <v>-66.25</v>
      </c>
      <c r="L8" s="11"/>
      <c r="M8" s="45">
        <v>-49.75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37"/>
      <c r="AD8" s="37"/>
      <c r="AE8" s="71" t="s">
        <v>1</v>
      </c>
      <c r="AF8" s="45">
        <f t="shared" si="0"/>
        <v>-49.75</v>
      </c>
      <c r="AG8" s="5">
        <f t="shared" si="1"/>
        <v>0</v>
      </c>
      <c r="AH8" s="11">
        <f t="shared" si="2"/>
        <v>0</v>
      </c>
      <c r="AI8" s="11">
        <f t="shared" si="3"/>
        <v>0</v>
      </c>
      <c r="AJ8" s="13">
        <f t="shared" si="73"/>
        <v>-49.75</v>
      </c>
      <c r="AK8" s="13"/>
      <c r="AL8" s="5">
        <f t="shared" si="4"/>
        <v>0</v>
      </c>
      <c r="AM8" s="5">
        <f t="shared" si="5"/>
        <v>0</v>
      </c>
      <c r="AN8" s="11">
        <f t="shared" si="6"/>
        <v>0</v>
      </c>
      <c r="AO8" s="11">
        <f t="shared" si="7"/>
        <v>0</v>
      </c>
      <c r="AP8" s="46">
        <f t="shared" si="8"/>
        <v>-49.75</v>
      </c>
      <c r="AQ8" s="5">
        <f t="shared" si="9"/>
        <v>0</v>
      </c>
      <c r="AR8" s="5">
        <f t="shared" si="10"/>
        <v>0</v>
      </c>
      <c r="AS8" s="5">
        <f t="shared" si="11"/>
        <v>0</v>
      </c>
      <c r="AT8" s="5">
        <f t="shared" si="12"/>
        <v>0</v>
      </c>
      <c r="AU8" s="5">
        <f t="shared" si="13"/>
        <v>0</v>
      </c>
      <c r="AV8" s="5">
        <f t="shared" si="14"/>
        <v>0</v>
      </c>
      <c r="AW8" s="5">
        <f t="shared" si="15"/>
        <v>0</v>
      </c>
      <c r="AX8" s="5">
        <f t="shared" si="16"/>
        <v>0</v>
      </c>
      <c r="AY8" s="5">
        <f t="shared" si="17"/>
        <v>0</v>
      </c>
      <c r="AZ8" s="5">
        <f t="shared" si="18"/>
        <v>0</v>
      </c>
      <c r="BA8" s="5">
        <f t="shared" si="19"/>
        <v>0</v>
      </c>
      <c r="BB8" s="5">
        <f t="shared" si="20"/>
        <v>0</v>
      </c>
      <c r="BC8" s="5">
        <f t="shared" si="21"/>
        <v>0</v>
      </c>
      <c r="BD8" s="5">
        <f t="shared" si="22"/>
        <v>0</v>
      </c>
      <c r="BE8" s="5">
        <f t="shared" si="23"/>
        <v>0</v>
      </c>
      <c r="BF8" s="5">
        <f t="shared" si="24"/>
        <v>0</v>
      </c>
      <c r="BG8" s="5">
        <f t="shared" si="25"/>
        <v>0</v>
      </c>
      <c r="BH8" s="5">
        <f t="shared" si="26"/>
        <v>0</v>
      </c>
      <c r="BI8" s="11">
        <f t="shared" si="27"/>
        <v>0</v>
      </c>
      <c r="BJ8" s="5">
        <f t="shared" si="28"/>
        <v>0</v>
      </c>
      <c r="BK8" s="5">
        <f t="shared" si="29"/>
        <v>0</v>
      </c>
      <c r="BL8" s="5">
        <f t="shared" si="30"/>
        <v>0</v>
      </c>
      <c r="BM8" s="5">
        <f t="shared" si="31"/>
        <v>0</v>
      </c>
      <c r="BN8" s="5">
        <f t="shared" si="32"/>
        <v>0</v>
      </c>
      <c r="BO8" s="5">
        <f t="shared" si="33"/>
        <v>0</v>
      </c>
      <c r="BP8" s="5">
        <f t="shared" si="34"/>
        <v>0</v>
      </c>
      <c r="BQ8" s="5">
        <f t="shared" si="35"/>
        <v>0</v>
      </c>
      <c r="BR8" s="5">
        <f t="shared" si="36"/>
        <v>0</v>
      </c>
      <c r="BS8" s="5">
        <f t="shared" si="37"/>
        <v>0</v>
      </c>
      <c r="BT8" s="11">
        <f t="shared" si="38"/>
        <v>0</v>
      </c>
      <c r="BU8" s="11">
        <f t="shared" si="39"/>
        <v>0</v>
      </c>
      <c r="BV8" s="5">
        <f t="shared" si="40"/>
        <v>0</v>
      </c>
      <c r="BW8" s="5">
        <f t="shared" si="41"/>
        <v>0</v>
      </c>
      <c r="BX8" s="5">
        <f t="shared" si="42"/>
        <v>0</v>
      </c>
      <c r="BY8" s="5">
        <f t="shared" si="43"/>
        <v>0</v>
      </c>
      <c r="BZ8" s="5">
        <f t="shared" si="44"/>
        <v>0</v>
      </c>
      <c r="CA8" s="5">
        <f t="shared" si="45"/>
        <v>0</v>
      </c>
      <c r="CB8" s="5">
        <f t="shared" si="46"/>
        <v>0</v>
      </c>
      <c r="CC8" s="5">
        <f t="shared" si="47"/>
        <v>0</v>
      </c>
      <c r="CD8" s="5">
        <f t="shared" si="48"/>
        <v>0</v>
      </c>
      <c r="CE8" s="5">
        <f t="shared" si="49"/>
        <v>0</v>
      </c>
      <c r="CF8" s="5">
        <f t="shared" si="50"/>
        <v>0</v>
      </c>
      <c r="CG8" s="5">
        <f t="shared" si="51"/>
        <v>0</v>
      </c>
      <c r="CH8" s="5">
        <f t="shared" si="52"/>
        <v>0</v>
      </c>
      <c r="CI8" s="5">
        <f t="shared" si="53"/>
        <v>0</v>
      </c>
      <c r="CJ8" s="5">
        <f t="shared" si="54"/>
        <v>0</v>
      </c>
      <c r="CK8" s="5">
        <f t="shared" si="55"/>
        <v>0</v>
      </c>
      <c r="CL8" s="5">
        <f t="shared" si="56"/>
        <v>0</v>
      </c>
      <c r="CM8" s="5">
        <f t="shared" si="57"/>
        <v>0</v>
      </c>
      <c r="CN8" s="5">
        <f t="shared" si="58"/>
        <v>0</v>
      </c>
      <c r="CO8" s="5">
        <f t="shared" si="59"/>
        <v>0</v>
      </c>
      <c r="CP8" s="5">
        <f t="shared" si="60"/>
        <v>0</v>
      </c>
      <c r="CQ8" s="5">
        <f t="shared" si="61"/>
        <v>0</v>
      </c>
      <c r="CR8" s="5">
        <f t="shared" si="62"/>
        <v>0</v>
      </c>
      <c r="CS8" s="5">
        <f t="shared" si="63"/>
        <v>0</v>
      </c>
      <c r="CT8" s="11">
        <f t="shared" si="64"/>
        <v>0</v>
      </c>
      <c r="CU8" s="5">
        <f t="shared" si="65"/>
        <v>0</v>
      </c>
      <c r="CV8" s="5">
        <f t="shared" si="66"/>
        <v>0</v>
      </c>
      <c r="CW8" s="5">
        <f t="shared" si="67"/>
        <v>0</v>
      </c>
      <c r="CX8" s="41">
        <f t="shared" si="68"/>
        <v>0</v>
      </c>
      <c r="CY8" s="41">
        <f t="shared" si="69"/>
        <v>0</v>
      </c>
      <c r="CZ8" s="41">
        <f t="shared" si="70"/>
        <v>0</v>
      </c>
      <c r="DA8" s="41">
        <f t="shared" si="71"/>
        <v>0</v>
      </c>
      <c r="DB8" s="28"/>
    </row>
    <row r="9" spans="1:106" s="16" customFormat="1" ht="29.25" customHeight="1" thickTop="1" thickBot="1" x14ac:dyDescent="0.35">
      <c r="A9" s="3">
        <v>44566</v>
      </c>
      <c r="B9" s="4" t="s">
        <v>20</v>
      </c>
      <c r="C9" s="4" t="s">
        <v>23</v>
      </c>
      <c r="D9" s="4" t="s">
        <v>10</v>
      </c>
      <c r="E9" s="4" t="s">
        <v>109</v>
      </c>
      <c r="F9" s="4" t="s">
        <v>24</v>
      </c>
      <c r="G9" s="18" t="s">
        <v>114</v>
      </c>
      <c r="H9" s="25">
        <v>55</v>
      </c>
      <c r="I9" s="44">
        <v>-55</v>
      </c>
      <c r="J9" s="45">
        <v>-56</v>
      </c>
      <c r="K9" s="11">
        <f t="shared" si="72"/>
        <v>-122.25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45">
        <v>-56</v>
      </c>
      <c r="X9" s="11"/>
      <c r="Y9" s="11"/>
      <c r="Z9" s="11"/>
      <c r="AA9" s="11"/>
      <c r="AB9" s="11"/>
      <c r="AC9" s="37"/>
      <c r="AD9" s="37"/>
      <c r="AE9" s="71" t="s">
        <v>20</v>
      </c>
      <c r="AF9" s="45">
        <f t="shared" si="0"/>
        <v>-56</v>
      </c>
      <c r="AG9" s="5">
        <f t="shared" si="1"/>
        <v>0</v>
      </c>
      <c r="AH9" s="11">
        <f t="shared" si="2"/>
        <v>0</v>
      </c>
      <c r="AI9" s="11">
        <f t="shared" si="3"/>
        <v>0</v>
      </c>
      <c r="AJ9" s="13">
        <f t="shared" si="73"/>
        <v>-56</v>
      </c>
      <c r="AK9" s="13"/>
      <c r="AL9" s="5">
        <f t="shared" si="4"/>
        <v>0</v>
      </c>
      <c r="AM9" s="5">
        <f t="shared" si="5"/>
        <v>0</v>
      </c>
      <c r="AN9" s="11">
        <f t="shared" si="6"/>
        <v>0</v>
      </c>
      <c r="AO9" s="11">
        <f t="shared" si="7"/>
        <v>0</v>
      </c>
      <c r="AP9" s="5">
        <f t="shared" si="8"/>
        <v>0</v>
      </c>
      <c r="AQ9" s="5">
        <f t="shared" si="9"/>
        <v>0</v>
      </c>
      <c r="AR9" s="5">
        <f t="shared" si="10"/>
        <v>0</v>
      </c>
      <c r="AS9" s="5">
        <f t="shared" si="11"/>
        <v>0</v>
      </c>
      <c r="AT9" s="5">
        <f t="shared" si="12"/>
        <v>0</v>
      </c>
      <c r="AU9" s="5">
        <f t="shared" si="13"/>
        <v>0</v>
      </c>
      <c r="AV9" s="5">
        <f t="shared" si="14"/>
        <v>0</v>
      </c>
      <c r="AW9" s="5">
        <f t="shared" si="15"/>
        <v>0</v>
      </c>
      <c r="AX9" s="5">
        <f t="shared" si="16"/>
        <v>0</v>
      </c>
      <c r="AY9" s="5">
        <f t="shared" si="17"/>
        <v>0</v>
      </c>
      <c r="AZ9" s="5">
        <f t="shared" si="18"/>
        <v>0</v>
      </c>
      <c r="BA9" s="5">
        <f t="shared" si="19"/>
        <v>0</v>
      </c>
      <c r="BB9" s="5">
        <f t="shared" si="20"/>
        <v>0</v>
      </c>
      <c r="BC9" s="5">
        <f t="shared" si="21"/>
        <v>0</v>
      </c>
      <c r="BD9" s="5">
        <f t="shared" si="22"/>
        <v>0</v>
      </c>
      <c r="BE9" s="5">
        <f t="shared" si="23"/>
        <v>0</v>
      </c>
      <c r="BF9" s="5">
        <f t="shared" si="24"/>
        <v>0</v>
      </c>
      <c r="BG9" s="5">
        <f t="shared" si="25"/>
        <v>0</v>
      </c>
      <c r="BH9" s="5">
        <f t="shared" si="26"/>
        <v>0</v>
      </c>
      <c r="BI9" s="11">
        <f t="shared" si="27"/>
        <v>0</v>
      </c>
      <c r="BJ9" s="5">
        <f t="shared" si="28"/>
        <v>0</v>
      </c>
      <c r="BK9" s="5">
        <f t="shared" si="29"/>
        <v>0</v>
      </c>
      <c r="BL9" s="5">
        <f t="shared" si="30"/>
        <v>0</v>
      </c>
      <c r="BM9" s="5">
        <f t="shared" si="31"/>
        <v>0</v>
      </c>
      <c r="BN9" s="5">
        <f t="shared" si="32"/>
        <v>0</v>
      </c>
      <c r="BO9" s="5">
        <f t="shared" si="33"/>
        <v>0</v>
      </c>
      <c r="BP9" s="5">
        <f t="shared" si="34"/>
        <v>0</v>
      </c>
      <c r="BQ9" s="5">
        <f t="shared" si="35"/>
        <v>0</v>
      </c>
      <c r="BR9" s="5">
        <f t="shared" si="36"/>
        <v>0</v>
      </c>
      <c r="BS9" s="5">
        <f t="shared" si="37"/>
        <v>0</v>
      </c>
      <c r="BT9" s="11">
        <f t="shared" si="38"/>
        <v>0</v>
      </c>
      <c r="BU9" s="11">
        <f t="shared" si="39"/>
        <v>0</v>
      </c>
      <c r="BV9" s="5">
        <f t="shared" si="40"/>
        <v>0</v>
      </c>
      <c r="BW9" s="5">
        <f t="shared" si="41"/>
        <v>0</v>
      </c>
      <c r="BX9" s="5">
        <f t="shared" si="42"/>
        <v>0</v>
      </c>
      <c r="BY9" s="5">
        <f t="shared" si="43"/>
        <v>0</v>
      </c>
      <c r="BZ9" s="5">
        <f t="shared" si="44"/>
        <v>0</v>
      </c>
      <c r="CA9" s="5">
        <f t="shared" si="45"/>
        <v>0</v>
      </c>
      <c r="CB9" s="5">
        <f t="shared" si="46"/>
        <v>0</v>
      </c>
      <c r="CC9" s="5">
        <f t="shared" si="47"/>
        <v>0</v>
      </c>
      <c r="CD9" s="46">
        <f t="shared" si="48"/>
        <v>-56</v>
      </c>
      <c r="CE9" s="5">
        <f t="shared" si="49"/>
        <v>0</v>
      </c>
      <c r="CF9" s="5">
        <f t="shared" si="50"/>
        <v>0</v>
      </c>
      <c r="CG9" s="5">
        <f t="shared" si="51"/>
        <v>0</v>
      </c>
      <c r="CH9" s="5">
        <f t="shared" si="52"/>
        <v>0</v>
      </c>
      <c r="CI9" s="5">
        <f t="shared" si="53"/>
        <v>0</v>
      </c>
      <c r="CJ9" s="5">
        <f t="shared" si="54"/>
        <v>0</v>
      </c>
      <c r="CK9" s="5">
        <f t="shared" si="55"/>
        <v>0</v>
      </c>
      <c r="CL9" s="5">
        <f t="shared" si="56"/>
        <v>0</v>
      </c>
      <c r="CM9" s="5">
        <f t="shared" si="57"/>
        <v>0</v>
      </c>
      <c r="CN9" s="5">
        <f t="shared" si="58"/>
        <v>0</v>
      </c>
      <c r="CO9" s="5">
        <f t="shared" si="59"/>
        <v>0</v>
      </c>
      <c r="CP9" s="5">
        <f t="shared" si="60"/>
        <v>0</v>
      </c>
      <c r="CQ9" s="5">
        <f t="shared" si="61"/>
        <v>0</v>
      </c>
      <c r="CR9" s="5">
        <f t="shared" si="62"/>
        <v>0</v>
      </c>
      <c r="CS9" s="5">
        <f t="shared" si="63"/>
        <v>0</v>
      </c>
      <c r="CT9" s="11">
        <f t="shared" si="64"/>
        <v>0</v>
      </c>
      <c r="CU9" s="5">
        <f t="shared" si="65"/>
        <v>0</v>
      </c>
      <c r="CV9" s="5">
        <f t="shared" si="66"/>
        <v>0</v>
      </c>
      <c r="CW9" s="5">
        <f t="shared" si="67"/>
        <v>0</v>
      </c>
      <c r="CX9" s="41">
        <f t="shared" si="68"/>
        <v>0</v>
      </c>
      <c r="CY9" s="41">
        <f t="shared" si="69"/>
        <v>0</v>
      </c>
      <c r="CZ9" s="41">
        <f t="shared" si="70"/>
        <v>0</v>
      </c>
      <c r="DA9" s="41">
        <f t="shared" si="71"/>
        <v>0</v>
      </c>
      <c r="DB9" s="28"/>
    </row>
    <row r="10" spans="1:106" s="16" customFormat="1" ht="29.25" customHeight="1" thickTop="1" thickBot="1" x14ac:dyDescent="0.35">
      <c r="A10" s="3">
        <v>44566</v>
      </c>
      <c r="B10" s="4" t="s">
        <v>22</v>
      </c>
      <c r="C10" s="4" t="s">
        <v>25</v>
      </c>
      <c r="D10" s="8" t="s">
        <v>10</v>
      </c>
      <c r="E10" s="4" t="s">
        <v>102</v>
      </c>
      <c r="F10" s="4" t="s">
        <v>104</v>
      </c>
      <c r="G10" s="18" t="s">
        <v>116</v>
      </c>
      <c r="H10" s="25">
        <v>45.75</v>
      </c>
      <c r="I10" s="33">
        <v>45.75</v>
      </c>
      <c r="J10" s="11">
        <v>43.75</v>
      </c>
      <c r="K10" s="11">
        <f t="shared" si="72"/>
        <v>-78.5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7">
        <v>43.75</v>
      </c>
      <c r="Y10" s="11"/>
      <c r="Z10" s="11"/>
      <c r="AA10" s="11"/>
      <c r="AB10" s="11"/>
      <c r="AC10" s="37"/>
      <c r="AD10" s="37"/>
      <c r="AE10" s="71" t="s">
        <v>22</v>
      </c>
      <c r="AF10" s="11">
        <f t="shared" si="0"/>
        <v>0</v>
      </c>
      <c r="AG10" s="48">
        <f t="shared" si="1"/>
        <v>43.75</v>
      </c>
      <c r="AH10" s="11">
        <f t="shared" si="2"/>
        <v>0</v>
      </c>
      <c r="AI10" s="11">
        <f t="shared" si="3"/>
        <v>0</v>
      </c>
      <c r="AJ10" s="13">
        <f t="shared" si="73"/>
        <v>43.75</v>
      </c>
      <c r="AK10" s="13"/>
      <c r="AL10" s="5">
        <f t="shared" si="4"/>
        <v>0</v>
      </c>
      <c r="AM10" s="5">
        <f t="shared" si="5"/>
        <v>0</v>
      </c>
      <c r="AN10" s="11">
        <f t="shared" si="6"/>
        <v>0</v>
      </c>
      <c r="AO10" s="11">
        <f t="shared" si="7"/>
        <v>0</v>
      </c>
      <c r="AP10" s="5">
        <f t="shared" si="8"/>
        <v>0</v>
      </c>
      <c r="AQ10" s="5">
        <f t="shared" si="9"/>
        <v>0</v>
      </c>
      <c r="AR10" s="5">
        <f t="shared" si="10"/>
        <v>0</v>
      </c>
      <c r="AS10" s="5">
        <f t="shared" si="11"/>
        <v>0</v>
      </c>
      <c r="AT10" s="5">
        <f t="shared" si="12"/>
        <v>0</v>
      </c>
      <c r="AU10" s="5">
        <f t="shared" si="13"/>
        <v>0</v>
      </c>
      <c r="AV10" s="5">
        <f t="shared" si="14"/>
        <v>0</v>
      </c>
      <c r="AW10" s="5">
        <f t="shared" si="15"/>
        <v>0</v>
      </c>
      <c r="AX10" s="5">
        <f t="shared" si="16"/>
        <v>0</v>
      </c>
      <c r="AY10" s="5">
        <f t="shared" si="17"/>
        <v>0</v>
      </c>
      <c r="AZ10" s="5">
        <f t="shared" si="18"/>
        <v>0</v>
      </c>
      <c r="BA10" s="5">
        <f t="shared" si="19"/>
        <v>0</v>
      </c>
      <c r="BB10" s="5">
        <f t="shared" si="20"/>
        <v>0</v>
      </c>
      <c r="BC10" s="5">
        <f t="shared" si="21"/>
        <v>0</v>
      </c>
      <c r="BD10" s="5">
        <f t="shared" si="22"/>
        <v>0</v>
      </c>
      <c r="BE10" s="5">
        <f t="shared" si="23"/>
        <v>0</v>
      </c>
      <c r="BF10" s="5">
        <f t="shared" si="24"/>
        <v>0</v>
      </c>
      <c r="BG10" s="5">
        <f t="shared" si="25"/>
        <v>0</v>
      </c>
      <c r="BH10" s="5">
        <f t="shared" si="26"/>
        <v>0</v>
      </c>
      <c r="BI10" s="11">
        <f t="shared" si="27"/>
        <v>0</v>
      </c>
      <c r="BJ10" s="5">
        <f t="shared" si="28"/>
        <v>0</v>
      </c>
      <c r="BK10" s="5">
        <f t="shared" si="29"/>
        <v>0</v>
      </c>
      <c r="BL10" s="5">
        <f t="shared" si="30"/>
        <v>0</v>
      </c>
      <c r="BM10" s="5">
        <f t="shared" si="31"/>
        <v>0</v>
      </c>
      <c r="BN10" s="5">
        <f t="shared" si="32"/>
        <v>0</v>
      </c>
      <c r="BO10" s="5">
        <f t="shared" si="33"/>
        <v>0</v>
      </c>
      <c r="BP10" s="5">
        <f t="shared" si="34"/>
        <v>0</v>
      </c>
      <c r="BQ10" s="5">
        <f t="shared" si="35"/>
        <v>0</v>
      </c>
      <c r="BR10" s="5">
        <f t="shared" si="36"/>
        <v>0</v>
      </c>
      <c r="BS10" s="5">
        <f t="shared" si="37"/>
        <v>0</v>
      </c>
      <c r="BT10" s="11">
        <f t="shared" si="38"/>
        <v>0</v>
      </c>
      <c r="BU10" s="11">
        <f t="shared" si="39"/>
        <v>0</v>
      </c>
      <c r="BV10" s="5">
        <f t="shared" si="40"/>
        <v>0</v>
      </c>
      <c r="BW10" s="5">
        <f t="shared" si="41"/>
        <v>0</v>
      </c>
      <c r="BX10" s="5">
        <f t="shared" si="42"/>
        <v>0</v>
      </c>
      <c r="BY10" s="5">
        <f t="shared" si="43"/>
        <v>0</v>
      </c>
      <c r="BZ10" s="5">
        <f t="shared" si="44"/>
        <v>0</v>
      </c>
      <c r="CA10" s="5">
        <f t="shared" si="45"/>
        <v>0</v>
      </c>
      <c r="CB10" s="5">
        <f t="shared" si="46"/>
        <v>0</v>
      </c>
      <c r="CC10" s="5">
        <f t="shared" si="47"/>
        <v>0</v>
      </c>
      <c r="CD10" s="5">
        <f t="shared" si="48"/>
        <v>0</v>
      </c>
      <c r="CE10" s="5">
        <f t="shared" si="49"/>
        <v>0</v>
      </c>
      <c r="CF10" s="5">
        <f t="shared" si="50"/>
        <v>0</v>
      </c>
      <c r="CG10" s="5">
        <f t="shared" si="51"/>
        <v>0</v>
      </c>
      <c r="CH10" s="5">
        <f t="shared" si="52"/>
        <v>0</v>
      </c>
      <c r="CI10" s="48">
        <f t="shared" si="53"/>
        <v>43.75</v>
      </c>
      <c r="CJ10" s="5">
        <f t="shared" si="54"/>
        <v>0</v>
      </c>
      <c r="CK10" s="5">
        <f t="shared" si="55"/>
        <v>0</v>
      </c>
      <c r="CL10" s="5">
        <f t="shared" si="56"/>
        <v>0</v>
      </c>
      <c r="CM10" s="5">
        <f t="shared" si="57"/>
        <v>0</v>
      </c>
      <c r="CN10" s="5">
        <f t="shared" si="58"/>
        <v>0</v>
      </c>
      <c r="CO10" s="5">
        <f t="shared" si="59"/>
        <v>0</v>
      </c>
      <c r="CP10" s="5">
        <f t="shared" si="60"/>
        <v>0</v>
      </c>
      <c r="CQ10" s="5">
        <f t="shared" si="61"/>
        <v>0</v>
      </c>
      <c r="CR10" s="5">
        <f t="shared" si="62"/>
        <v>0</v>
      </c>
      <c r="CS10" s="5">
        <f t="shared" si="63"/>
        <v>0</v>
      </c>
      <c r="CT10" s="11">
        <f t="shared" si="64"/>
        <v>0</v>
      </c>
      <c r="CU10" s="5">
        <f t="shared" si="65"/>
        <v>0</v>
      </c>
      <c r="CV10" s="5">
        <f t="shared" si="66"/>
        <v>0</v>
      </c>
      <c r="CW10" s="5">
        <f t="shared" si="67"/>
        <v>0</v>
      </c>
      <c r="CX10" s="41">
        <f t="shared" si="68"/>
        <v>0</v>
      </c>
      <c r="CY10" s="41">
        <f t="shared" si="69"/>
        <v>0</v>
      </c>
      <c r="CZ10" s="41">
        <f t="shared" si="70"/>
        <v>0</v>
      </c>
      <c r="DA10" s="41">
        <f t="shared" si="71"/>
        <v>0</v>
      </c>
      <c r="DB10" s="28"/>
    </row>
    <row r="11" spans="1:106" s="16" customFormat="1" ht="29.25" customHeight="1" thickTop="1" thickBot="1" x14ac:dyDescent="0.35">
      <c r="A11" s="3">
        <v>44566</v>
      </c>
      <c r="B11" s="4" t="s">
        <v>85</v>
      </c>
      <c r="C11" s="4" t="s">
        <v>25</v>
      </c>
      <c r="D11" s="8" t="s">
        <v>10</v>
      </c>
      <c r="E11" s="4" t="s">
        <v>102</v>
      </c>
      <c r="F11" s="4" t="s">
        <v>104</v>
      </c>
      <c r="G11" s="18" t="s">
        <v>117</v>
      </c>
      <c r="H11" s="25">
        <v>48.25</v>
      </c>
      <c r="I11" s="44">
        <v>-51.75</v>
      </c>
      <c r="J11" s="45">
        <v>-52.75</v>
      </c>
      <c r="K11" s="11">
        <f t="shared" si="72"/>
        <v>-131.25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45">
        <v>-52.75</v>
      </c>
      <c r="AA11" s="11"/>
      <c r="AB11" s="11"/>
      <c r="AC11" s="37"/>
      <c r="AD11" s="37"/>
      <c r="AE11" s="71" t="s">
        <v>85</v>
      </c>
      <c r="AF11" s="11">
        <f t="shared" si="0"/>
        <v>0</v>
      </c>
      <c r="AG11" s="46">
        <f t="shared" si="1"/>
        <v>-52.75</v>
      </c>
      <c r="AH11" s="11">
        <f t="shared" si="2"/>
        <v>0</v>
      </c>
      <c r="AI11" s="11">
        <f t="shared" si="3"/>
        <v>0</v>
      </c>
      <c r="AJ11" s="13">
        <f t="shared" si="73"/>
        <v>-52.75</v>
      </c>
      <c r="AK11" s="13"/>
      <c r="AL11" s="5">
        <f t="shared" si="4"/>
        <v>0</v>
      </c>
      <c r="AM11" s="5">
        <f t="shared" si="5"/>
        <v>0</v>
      </c>
      <c r="AN11" s="11">
        <f t="shared" si="6"/>
        <v>0</v>
      </c>
      <c r="AO11" s="11">
        <f t="shared" si="7"/>
        <v>0</v>
      </c>
      <c r="AP11" s="5">
        <f t="shared" si="8"/>
        <v>0</v>
      </c>
      <c r="AQ11" s="5">
        <f t="shared" si="9"/>
        <v>0</v>
      </c>
      <c r="AR11" s="5">
        <f t="shared" si="10"/>
        <v>0</v>
      </c>
      <c r="AS11" s="5">
        <f t="shared" si="11"/>
        <v>0</v>
      </c>
      <c r="AT11" s="5">
        <f t="shared" si="12"/>
        <v>0</v>
      </c>
      <c r="AU11" s="5">
        <f t="shared" si="13"/>
        <v>0</v>
      </c>
      <c r="AV11" s="5">
        <f t="shared" si="14"/>
        <v>0</v>
      </c>
      <c r="AW11" s="5">
        <f t="shared" si="15"/>
        <v>0</v>
      </c>
      <c r="AX11" s="5">
        <f t="shared" si="16"/>
        <v>0</v>
      </c>
      <c r="AY11" s="5">
        <f t="shared" si="17"/>
        <v>0</v>
      </c>
      <c r="AZ11" s="5">
        <f t="shared" si="18"/>
        <v>0</v>
      </c>
      <c r="BA11" s="5">
        <f t="shared" si="19"/>
        <v>0</v>
      </c>
      <c r="BB11" s="5">
        <f t="shared" si="20"/>
        <v>0</v>
      </c>
      <c r="BC11" s="5">
        <f t="shared" si="21"/>
        <v>0</v>
      </c>
      <c r="BD11" s="5">
        <f t="shared" si="22"/>
        <v>0</v>
      </c>
      <c r="BE11" s="5">
        <f t="shared" si="23"/>
        <v>0</v>
      </c>
      <c r="BF11" s="5">
        <f t="shared" si="24"/>
        <v>0</v>
      </c>
      <c r="BG11" s="5">
        <f t="shared" si="25"/>
        <v>0</v>
      </c>
      <c r="BH11" s="5">
        <f t="shared" si="26"/>
        <v>0</v>
      </c>
      <c r="BI11" s="11">
        <f t="shared" si="27"/>
        <v>0</v>
      </c>
      <c r="BJ11" s="5">
        <f t="shared" si="28"/>
        <v>0</v>
      </c>
      <c r="BK11" s="5">
        <f t="shared" si="29"/>
        <v>0</v>
      </c>
      <c r="BL11" s="5">
        <f t="shared" si="30"/>
        <v>0</v>
      </c>
      <c r="BM11" s="5">
        <f t="shared" si="31"/>
        <v>0</v>
      </c>
      <c r="BN11" s="5">
        <f t="shared" si="32"/>
        <v>0</v>
      </c>
      <c r="BO11" s="5">
        <f t="shared" si="33"/>
        <v>0</v>
      </c>
      <c r="BP11" s="5">
        <f t="shared" si="34"/>
        <v>0</v>
      </c>
      <c r="BQ11" s="5">
        <f t="shared" si="35"/>
        <v>0</v>
      </c>
      <c r="BR11" s="5">
        <f t="shared" si="36"/>
        <v>0</v>
      </c>
      <c r="BS11" s="5">
        <f t="shared" si="37"/>
        <v>0</v>
      </c>
      <c r="BT11" s="11">
        <f t="shared" si="38"/>
        <v>0</v>
      </c>
      <c r="BU11" s="11">
        <f t="shared" si="39"/>
        <v>0</v>
      </c>
      <c r="BV11" s="5">
        <f t="shared" si="40"/>
        <v>0</v>
      </c>
      <c r="BW11" s="5">
        <f t="shared" si="41"/>
        <v>0</v>
      </c>
      <c r="BX11" s="5">
        <f t="shared" si="42"/>
        <v>0</v>
      </c>
      <c r="BY11" s="5">
        <f t="shared" si="43"/>
        <v>0</v>
      </c>
      <c r="BZ11" s="5">
        <f t="shared" si="44"/>
        <v>0</v>
      </c>
      <c r="CA11" s="5">
        <f t="shared" si="45"/>
        <v>0</v>
      </c>
      <c r="CB11" s="5">
        <f t="shared" si="46"/>
        <v>0</v>
      </c>
      <c r="CC11" s="5">
        <f t="shared" si="47"/>
        <v>0</v>
      </c>
      <c r="CD11" s="5">
        <f t="shared" si="48"/>
        <v>0</v>
      </c>
      <c r="CE11" s="5">
        <f t="shared" si="49"/>
        <v>0</v>
      </c>
      <c r="CF11" s="5">
        <f t="shared" si="50"/>
        <v>0</v>
      </c>
      <c r="CG11" s="5">
        <f t="shared" si="51"/>
        <v>0</v>
      </c>
      <c r="CH11" s="5">
        <f t="shared" si="52"/>
        <v>0</v>
      </c>
      <c r="CI11" s="5">
        <f t="shared" si="53"/>
        <v>0</v>
      </c>
      <c r="CJ11" s="5">
        <f t="shared" si="54"/>
        <v>0</v>
      </c>
      <c r="CK11" s="5">
        <f t="shared" si="55"/>
        <v>0</v>
      </c>
      <c r="CL11" s="5">
        <f t="shared" si="56"/>
        <v>0</v>
      </c>
      <c r="CM11" s="5">
        <f t="shared" si="57"/>
        <v>0</v>
      </c>
      <c r="CN11" s="5">
        <f t="shared" si="58"/>
        <v>0</v>
      </c>
      <c r="CO11" s="5">
        <f t="shared" si="59"/>
        <v>0</v>
      </c>
      <c r="CP11" s="5">
        <f t="shared" si="60"/>
        <v>0</v>
      </c>
      <c r="CQ11" s="46">
        <f t="shared" si="61"/>
        <v>-52.75</v>
      </c>
      <c r="CR11" s="5">
        <f t="shared" si="62"/>
        <v>0</v>
      </c>
      <c r="CS11" s="5">
        <f t="shared" si="63"/>
        <v>0</v>
      </c>
      <c r="CT11" s="11">
        <f t="shared" si="64"/>
        <v>0</v>
      </c>
      <c r="CU11" s="5">
        <f t="shared" si="65"/>
        <v>0</v>
      </c>
      <c r="CV11" s="5">
        <f t="shared" si="66"/>
        <v>0</v>
      </c>
      <c r="CW11" s="5">
        <f t="shared" si="67"/>
        <v>0</v>
      </c>
      <c r="CX11" s="41">
        <f t="shared" si="68"/>
        <v>0</v>
      </c>
      <c r="CY11" s="41">
        <f t="shared" si="69"/>
        <v>0</v>
      </c>
      <c r="CZ11" s="41">
        <f t="shared" si="70"/>
        <v>0</v>
      </c>
      <c r="DA11" s="41">
        <f t="shared" si="71"/>
        <v>0</v>
      </c>
      <c r="DB11" s="28"/>
    </row>
    <row r="12" spans="1:106" s="16" customFormat="1" ht="29.25" customHeight="1" thickTop="1" thickBot="1" x14ac:dyDescent="0.35">
      <c r="A12" s="3">
        <v>44566</v>
      </c>
      <c r="B12" s="4" t="s">
        <v>1</v>
      </c>
      <c r="C12" s="4" t="s">
        <v>25</v>
      </c>
      <c r="D12" s="8" t="s">
        <v>10</v>
      </c>
      <c r="E12" s="4" t="s">
        <v>110</v>
      </c>
      <c r="F12" s="4" t="s">
        <v>24</v>
      </c>
      <c r="G12" s="18" t="s">
        <v>115</v>
      </c>
      <c r="H12" s="25">
        <v>49.75</v>
      </c>
      <c r="I12" s="44">
        <v>-49.75</v>
      </c>
      <c r="J12" s="45">
        <v>-50.75</v>
      </c>
      <c r="K12" s="11">
        <f t="shared" si="72"/>
        <v>-182</v>
      </c>
      <c r="L12" s="11"/>
      <c r="M12" s="45">
        <v>-50.75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37"/>
      <c r="AD12" s="37"/>
      <c r="AE12" s="71" t="s">
        <v>1</v>
      </c>
      <c r="AF12" s="11">
        <f t="shared" si="0"/>
        <v>0</v>
      </c>
      <c r="AG12" s="46">
        <f t="shared" si="1"/>
        <v>-50.75</v>
      </c>
      <c r="AH12" s="11">
        <f t="shared" si="2"/>
        <v>0</v>
      </c>
      <c r="AI12" s="11">
        <f t="shared" si="3"/>
        <v>0</v>
      </c>
      <c r="AJ12" s="13">
        <f t="shared" si="73"/>
        <v>-50.75</v>
      </c>
      <c r="AK12" s="13"/>
      <c r="AL12" s="5">
        <f t="shared" si="4"/>
        <v>0</v>
      </c>
      <c r="AM12" s="5">
        <f t="shared" si="5"/>
        <v>0</v>
      </c>
      <c r="AN12" s="11">
        <f t="shared" si="6"/>
        <v>0</v>
      </c>
      <c r="AO12" s="11">
        <f t="shared" si="7"/>
        <v>0</v>
      </c>
      <c r="AP12" s="5">
        <f t="shared" si="8"/>
        <v>0</v>
      </c>
      <c r="AQ12" s="46">
        <f t="shared" si="9"/>
        <v>-50.75</v>
      </c>
      <c r="AR12" s="5">
        <f t="shared" si="10"/>
        <v>0</v>
      </c>
      <c r="AS12" s="5">
        <f t="shared" si="11"/>
        <v>0</v>
      </c>
      <c r="AT12" s="5">
        <f t="shared" si="12"/>
        <v>0</v>
      </c>
      <c r="AU12" s="5">
        <f t="shared" si="13"/>
        <v>0</v>
      </c>
      <c r="AV12" s="5">
        <f t="shared" si="14"/>
        <v>0</v>
      </c>
      <c r="AW12" s="5">
        <f t="shared" si="15"/>
        <v>0</v>
      </c>
      <c r="AX12" s="5">
        <f t="shared" si="16"/>
        <v>0</v>
      </c>
      <c r="AY12" s="5">
        <f t="shared" si="17"/>
        <v>0</v>
      </c>
      <c r="AZ12" s="5">
        <f t="shared" si="18"/>
        <v>0</v>
      </c>
      <c r="BA12" s="5">
        <f t="shared" si="19"/>
        <v>0</v>
      </c>
      <c r="BB12" s="5">
        <f t="shared" si="20"/>
        <v>0</v>
      </c>
      <c r="BC12" s="5">
        <f t="shared" si="21"/>
        <v>0</v>
      </c>
      <c r="BD12" s="5">
        <f t="shared" si="22"/>
        <v>0</v>
      </c>
      <c r="BE12" s="5">
        <f t="shared" si="23"/>
        <v>0</v>
      </c>
      <c r="BF12" s="5">
        <f t="shared" si="24"/>
        <v>0</v>
      </c>
      <c r="BG12" s="5">
        <f t="shared" si="25"/>
        <v>0</v>
      </c>
      <c r="BH12" s="5">
        <f t="shared" si="26"/>
        <v>0</v>
      </c>
      <c r="BI12" s="11">
        <f t="shared" si="27"/>
        <v>0</v>
      </c>
      <c r="BJ12" s="5">
        <f t="shared" si="28"/>
        <v>0</v>
      </c>
      <c r="BK12" s="5">
        <f t="shared" si="29"/>
        <v>0</v>
      </c>
      <c r="BL12" s="5">
        <f t="shared" si="30"/>
        <v>0</v>
      </c>
      <c r="BM12" s="5">
        <f t="shared" si="31"/>
        <v>0</v>
      </c>
      <c r="BN12" s="5">
        <f t="shared" si="32"/>
        <v>0</v>
      </c>
      <c r="BO12" s="5">
        <f t="shared" si="33"/>
        <v>0</v>
      </c>
      <c r="BP12" s="5">
        <f t="shared" si="34"/>
        <v>0</v>
      </c>
      <c r="BQ12" s="5">
        <f t="shared" si="35"/>
        <v>0</v>
      </c>
      <c r="BR12" s="5">
        <f t="shared" si="36"/>
        <v>0</v>
      </c>
      <c r="BS12" s="5">
        <f t="shared" si="37"/>
        <v>0</v>
      </c>
      <c r="BT12" s="11">
        <f t="shared" si="38"/>
        <v>0</v>
      </c>
      <c r="BU12" s="11">
        <f t="shared" si="39"/>
        <v>0</v>
      </c>
      <c r="BV12" s="5">
        <f t="shared" si="40"/>
        <v>0</v>
      </c>
      <c r="BW12" s="5">
        <f t="shared" si="41"/>
        <v>0</v>
      </c>
      <c r="BX12" s="5">
        <f t="shared" si="42"/>
        <v>0</v>
      </c>
      <c r="BY12" s="5">
        <f t="shared" si="43"/>
        <v>0</v>
      </c>
      <c r="BZ12" s="5">
        <f t="shared" si="44"/>
        <v>0</v>
      </c>
      <c r="CA12" s="5">
        <f t="shared" si="45"/>
        <v>0</v>
      </c>
      <c r="CB12" s="5">
        <f t="shared" si="46"/>
        <v>0</v>
      </c>
      <c r="CC12" s="5">
        <f t="shared" si="47"/>
        <v>0</v>
      </c>
      <c r="CD12" s="5">
        <f t="shared" si="48"/>
        <v>0</v>
      </c>
      <c r="CE12" s="5">
        <f t="shared" si="49"/>
        <v>0</v>
      </c>
      <c r="CF12" s="5">
        <f t="shared" si="50"/>
        <v>0</v>
      </c>
      <c r="CG12" s="5">
        <f t="shared" si="51"/>
        <v>0</v>
      </c>
      <c r="CH12" s="5">
        <f t="shared" si="52"/>
        <v>0</v>
      </c>
      <c r="CI12" s="5">
        <f t="shared" si="53"/>
        <v>0</v>
      </c>
      <c r="CJ12" s="5">
        <f t="shared" si="54"/>
        <v>0</v>
      </c>
      <c r="CK12" s="5">
        <f t="shared" si="55"/>
        <v>0</v>
      </c>
      <c r="CL12" s="5">
        <f t="shared" si="56"/>
        <v>0</v>
      </c>
      <c r="CM12" s="5">
        <f t="shared" si="57"/>
        <v>0</v>
      </c>
      <c r="CN12" s="5">
        <f t="shared" si="58"/>
        <v>0</v>
      </c>
      <c r="CO12" s="5">
        <f t="shared" si="59"/>
        <v>0</v>
      </c>
      <c r="CP12" s="5">
        <f t="shared" si="60"/>
        <v>0</v>
      </c>
      <c r="CQ12" s="5">
        <f t="shared" si="61"/>
        <v>0</v>
      </c>
      <c r="CR12" s="5">
        <f t="shared" si="62"/>
        <v>0</v>
      </c>
      <c r="CS12" s="5">
        <f t="shared" si="63"/>
        <v>0</v>
      </c>
      <c r="CT12" s="11">
        <f t="shared" si="64"/>
        <v>0</v>
      </c>
      <c r="CU12" s="5">
        <f t="shared" si="65"/>
        <v>0</v>
      </c>
      <c r="CV12" s="5">
        <f t="shared" si="66"/>
        <v>0</v>
      </c>
      <c r="CW12" s="5">
        <f t="shared" si="67"/>
        <v>0</v>
      </c>
      <c r="CX12" s="41">
        <f t="shared" si="68"/>
        <v>0</v>
      </c>
      <c r="CY12" s="41">
        <f t="shared" si="69"/>
        <v>0</v>
      </c>
      <c r="CZ12" s="41">
        <f t="shared" si="70"/>
        <v>0</v>
      </c>
      <c r="DA12" s="41">
        <f t="shared" si="71"/>
        <v>0</v>
      </c>
      <c r="DB12" s="28"/>
    </row>
    <row r="13" spans="1:106" s="16" customFormat="1" ht="29.25" customHeight="1" thickTop="1" thickBot="1" x14ac:dyDescent="0.35">
      <c r="A13" s="3">
        <v>44567</v>
      </c>
      <c r="B13" s="4" t="s">
        <v>20</v>
      </c>
      <c r="C13" s="4" t="s">
        <v>23</v>
      </c>
      <c r="D13" s="4" t="s">
        <v>10</v>
      </c>
      <c r="E13" s="4" t="s">
        <v>109</v>
      </c>
      <c r="F13" s="4" t="s">
        <v>104</v>
      </c>
      <c r="G13" s="18" t="s">
        <v>118</v>
      </c>
      <c r="H13" s="25">
        <v>47.25</v>
      </c>
      <c r="I13" s="44">
        <v>-52.75</v>
      </c>
      <c r="J13" s="45">
        <v>-53.75</v>
      </c>
      <c r="K13" s="11">
        <f t="shared" si="72"/>
        <v>-235.75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45">
        <v>-53.75</v>
      </c>
      <c r="X13" s="11"/>
      <c r="Y13" s="11"/>
      <c r="Z13" s="11"/>
      <c r="AA13" s="11"/>
      <c r="AB13" s="11"/>
      <c r="AC13" s="37"/>
      <c r="AD13" s="37"/>
      <c r="AE13" s="71" t="s">
        <v>20</v>
      </c>
      <c r="AF13" s="45">
        <f t="shared" si="0"/>
        <v>-53.75</v>
      </c>
      <c r="AG13" s="5">
        <f t="shared" si="1"/>
        <v>0</v>
      </c>
      <c r="AH13" s="11">
        <f t="shared" si="2"/>
        <v>0</v>
      </c>
      <c r="AI13" s="11">
        <f t="shared" si="3"/>
        <v>0</v>
      </c>
      <c r="AJ13" s="13">
        <f t="shared" si="73"/>
        <v>-53.75</v>
      </c>
      <c r="AK13" s="13"/>
      <c r="AL13" s="5">
        <f t="shared" si="4"/>
        <v>0</v>
      </c>
      <c r="AM13" s="5">
        <f t="shared" si="5"/>
        <v>0</v>
      </c>
      <c r="AN13" s="11">
        <f t="shared" si="6"/>
        <v>0</v>
      </c>
      <c r="AO13" s="11">
        <f t="shared" si="7"/>
        <v>0</v>
      </c>
      <c r="AP13" s="5">
        <f t="shared" si="8"/>
        <v>0</v>
      </c>
      <c r="AQ13" s="5">
        <f t="shared" si="9"/>
        <v>0</v>
      </c>
      <c r="AR13" s="5">
        <f t="shared" si="10"/>
        <v>0</v>
      </c>
      <c r="AS13" s="5">
        <f t="shared" si="11"/>
        <v>0</v>
      </c>
      <c r="AT13" s="5">
        <f t="shared" si="12"/>
        <v>0</v>
      </c>
      <c r="AU13" s="5">
        <f t="shared" si="13"/>
        <v>0</v>
      </c>
      <c r="AV13" s="5">
        <f t="shared" si="14"/>
        <v>0</v>
      </c>
      <c r="AW13" s="5">
        <f t="shared" si="15"/>
        <v>0</v>
      </c>
      <c r="AX13" s="5">
        <f t="shared" si="16"/>
        <v>0</v>
      </c>
      <c r="AY13" s="5">
        <f t="shared" si="17"/>
        <v>0</v>
      </c>
      <c r="AZ13" s="5">
        <f t="shared" si="18"/>
        <v>0</v>
      </c>
      <c r="BA13" s="5">
        <f t="shared" si="19"/>
        <v>0</v>
      </c>
      <c r="BB13" s="5">
        <f t="shared" si="20"/>
        <v>0</v>
      </c>
      <c r="BC13" s="5">
        <f t="shared" si="21"/>
        <v>0</v>
      </c>
      <c r="BD13" s="5">
        <f t="shared" si="22"/>
        <v>0</v>
      </c>
      <c r="BE13" s="5">
        <f t="shared" si="23"/>
        <v>0</v>
      </c>
      <c r="BF13" s="5">
        <f t="shared" si="24"/>
        <v>0</v>
      </c>
      <c r="BG13" s="5">
        <f t="shared" si="25"/>
        <v>0</v>
      </c>
      <c r="BH13" s="5">
        <f t="shared" si="26"/>
        <v>0</v>
      </c>
      <c r="BI13" s="11">
        <f t="shared" si="27"/>
        <v>0</v>
      </c>
      <c r="BJ13" s="5">
        <f t="shared" si="28"/>
        <v>0</v>
      </c>
      <c r="BK13" s="5">
        <f t="shared" si="29"/>
        <v>0</v>
      </c>
      <c r="BL13" s="5">
        <f t="shared" si="30"/>
        <v>0</v>
      </c>
      <c r="BM13" s="5">
        <f t="shared" si="31"/>
        <v>0</v>
      </c>
      <c r="BN13" s="5">
        <f t="shared" si="32"/>
        <v>0</v>
      </c>
      <c r="BO13" s="5">
        <f t="shared" si="33"/>
        <v>0</v>
      </c>
      <c r="BP13" s="5">
        <f t="shared" si="34"/>
        <v>0</v>
      </c>
      <c r="BQ13" s="5">
        <f t="shared" si="35"/>
        <v>0</v>
      </c>
      <c r="BR13" s="5">
        <f t="shared" si="36"/>
        <v>0</v>
      </c>
      <c r="BS13" s="5">
        <f t="shared" si="37"/>
        <v>0</v>
      </c>
      <c r="BT13" s="11">
        <f t="shared" si="38"/>
        <v>0</v>
      </c>
      <c r="BU13" s="11">
        <f t="shared" si="39"/>
        <v>0</v>
      </c>
      <c r="BV13" s="5">
        <f t="shared" si="40"/>
        <v>0</v>
      </c>
      <c r="BW13" s="5">
        <f t="shared" si="41"/>
        <v>0</v>
      </c>
      <c r="BX13" s="5">
        <f t="shared" si="42"/>
        <v>0</v>
      </c>
      <c r="BY13" s="5">
        <f t="shared" si="43"/>
        <v>0</v>
      </c>
      <c r="BZ13" s="5">
        <f t="shared" si="44"/>
        <v>0</v>
      </c>
      <c r="CA13" s="5">
        <f t="shared" si="45"/>
        <v>0</v>
      </c>
      <c r="CB13" s="5">
        <f t="shared" si="46"/>
        <v>0</v>
      </c>
      <c r="CC13" s="5">
        <f t="shared" si="47"/>
        <v>0</v>
      </c>
      <c r="CD13" s="46">
        <f t="shared" si="48"/>
        <v>-53.75</v>
      </c>
      <c r="CE13" s="5">
        <f t="shared" si="49"/>
        <v>0</v>
      </c>
      <c r="CF13" s="5">
        <f t="shared" si="50"/>
        <v>0</v>
      </c>
      <c r="CG13" s="5">
        <f t="shared" si="51"/>
        <v>0</v>
      </c>
      <c r="CH13" s="5">
        <f t="shared" si="52"/>
        <v>0</v>
      </c>
      <c r="CI13" s="5">
        <f t="shared" si="53"/>
        <v>0</v>
      </c>
      <c r="CJ13" s="5">
        <f t="shared" si="54"/>
        <v>0</v>
      </c>
      <c r="CK13" s="5">
        <f t="shared" si="55"/>
        <v>0</v>
      </c>
      <c r="CL13" s="5">
        <f t="shared" si="56"/>
        <v>0</v>
      </c>
      <c r="CM13" s="5">
        <f t="shared" si="57"/>
        <v>0</v>
      </c>
      <c r="CN13" s="5">
        <f t="shared" si="58"/>
        <v>0</v>
      </c>
      <c r="CO13" s="5">
        <f t="shared" si="59"/>
        <v>0</v>
      </c>
      <c r="CP13" s="5">
        <f t="shared" si="60"/>
        <v>0</v>
      </c>
      <c r="CQ13" s="5">
        <f t="shared" si="61"/>
        <v>0</v>
      </c>
      <c r="CR13" s="5">
        <f t="shared" si="62"/>
        <v>0</v>
      </c>
      <c r="CS13" s="5">
        <f t="shared" si="63"/>
        <v>0</v>
      </c>
      <c r="CT13" s="11">
        <f t="shared" si="64"/>
        <v>0</v>
      </c>
      <c r="CU13" s="5">
        <f t="shared" si="65"/>
        <v>0</v>
      </c>
      <c r="CV13" s="5">
        <f t="shared" si="66"/>
        <v>0</v>
      </c>
      <c r="CW13" s="5">
        <f t="shared" si="67"/>
        <v>0</v>
      </c>
      <c r="CX13" s="41">
        <f t="shared" si="68"/>
        <v>0</v>
      </c>
      <c r="CY13" s="41">
        <f t="shared" si="69"/>
        <v>0</v>
      </c>
      <c r="CZ13" s="41">
        <f t="shared" si="70"/>
        <v>0</v>
      </c>
      <c r="DA13" s="41">
        <f t="shared" si="71"/>
        <v>0</v>
      </c>
      <c r="DB13" s="28"/>
    </row>
    <row r="14" spans="1:106" s="16" customFormat="1" ht="29.25" customHeight="1" thickTop="1" thickBot="1" x14ac:dyDescent="0.35">
      <c r="A14" s="3">
        <v>44567</v>
      </c>
      <c r="B14" s="4" t="s">
        <v>92</v>
      </c>
      <c r="C14" s="4" t="s">
        <v>26</v>
      </c>
      <c r="D14" s="4" t="s">
        <v>10</v>
      </c>
      <c r="E14" s="4" t="s">
        <v>102</v>
      </c>
      <c r="F14" s="4" t="s">
        <v>104</v>
      </c>
      <c r="G14" s="18" t="s">
        <v>123</v>
      </c>
      <c r="H14" s="25">
        <v>48.25</v>
      </c>
      <c r="I14" s="44">
        <v>-51.75</v>
      </c>
      <c r="J14" s="45">
        <v>-52.75</v>
      </c>
      <c r="K14" s="11">
        <f t="shared" si="72"/>
        <v>-288.5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45">
        <v>-52.75</v>
      </c>
      <c r="AC14" s="37"/>
      <c r="AD14" s="37"/>
      <c r="AE14" s="71" t="s">
        <v>92</v>
      </c>
      <c r="AF14" s="11">
        <f t="shared" si="0"/>
        <v>0</v>
      </c>
      <c r="AG14" s="5">
        <f t="shared" si="1"/>
        <v>0</v>
      </c>
      <c r="AH14" s="45">
        <f t="shared" si="2"/>
        <v>-52.75</v>
      </c>
      <c r="AI14" s="11">
        <f t="shared" si="3"/>
        <v>0</v>
      </c>
      <c r="AJ14" s="13">
        <f t="shared" si="73"/>
        <v>-52.75</v>
      </c>
      <c r="AK14" s="13"/>
      <c r="AL14" s="5">
        <f t="shared" si="4"/>
        <v>0</v>
      </c>
      <c r="AM14" s="5">
        <f t="shared" si="5"/>
        <v>0</v>
      </c>
      <c r="AN14" s="11">
        <f t="shared" si="6"/>
        <v>0</v>
      </c>
      <c r="AO14" s="11">
        <f t="shared" si="7"/>
        <v>0</v>
      </c>
      <c r="AP14" s="5">
        <f t="shared" si="8"/>
        <v>0</v>
      </c>
      <c r="AQ14" s="5">
        <f t="shared" si="9"/>
        <v>0</v>
      </c>
      <c r="AR14" s="5">
        <f t="shared" si="10"/>
        <v>0</v>
      </c>
      <c r="AS14" s="5">
        <f t="shared" si="11"/>
        <v>0</v>
      </c>
      <c r="AT14" s="5">
        <f t="shared" si="12"/>
        <v>0</v>
      </c>
      <c r="AU14" s="5">
        <f t="shared" si="13"/>
        <v>0</v>
      </c>
      <c r="AV14" s="5">
        <f t="shared" si="14"/>
        <v>0</v>
      </c>
      <c r="AW14" s="5">
        <f t="shared" si="15"/>
        <v>0</v>
      </c>
      <c r="AX14" s="5">
        <f t="shared" si="16"/>
        <v>0</v>
      </c>
      <c r="AY14" s="5">
        <f t="shared" si="17"/>
        <v>0</v>
      </c>
      <c r="AZ14" s="5">
        <f t="shared" si="18"/>
        <v>0</v>
      </c>
      <c r="BA14" s="5">
        <f t="shared" si="19"/>
        <v>0</v>
      </c>
      <c r="BB14" s="5">
        <f t="shared" si="20"/>
        <v>0</v>
      </c>
      <c r="BC14" s="5">
        <f t="shared" si="21"/>
        <v>0</v>
      </c>
      <c r="BD14" s="5">
        <f t="shared" si="22"/>
        <v>0</v>
      </c>
      <c r="BE14" s="5">
        <f t="shared" si="23"/>
        <v>0</v>
      </c>
      <c r="BF14" s="5">
        <f t="shared" si="24"/>
        <v>0</v>
      </c>
      <c r="BG14" s="5">
        <f t="shared" si="25"/>
        <v>0</v>
      </c>
      <c r="BH14" s="5">
        <f t="shared" si="26"/>
        <v>0</v>
      </c>
      <c r="BI14" s="11">
        <f t="shared" si="27"/>
        <v>0</v>
      </c>
      <c r="BJ14" s="5">
        <f t="shared" si="28"/>
        <v>0</v>
      </c>
      <c r="BK14" s="5">
        <f t="shared" si="29"/>
        <v>0</v>
      </c>
      <c r="BL14" s="5">
        <f t="shared" si="30"/>
        <v>0</v>
      </c>
      <c r="BM14" s="5">
        <f t="shared" si="31"/>
        <v>0</v>
      </c>
      <c r="BN14" s="5">
        <f t="shared" si="32"/>
        <v>0</v>
      </c>
      <c r="BO14" s="5">
        <f t="shared" si="33"/>
        <v>0</v>
      </c>
      <c r="BP14" s="5">
        <f t="shared" si="34"/>
        <v>0</v>
      </c>
      <c r="BQ14" s="5">
        <f t="shared" si="35"/>
        <v>0</v>
      </c>
      <c r="BR14" s="5">
        <f t="shared" si="36"/>
        <v>0</v>
      </c>
      <c r="BS14" s="5">
        <f t="shared" si="37"/>
        <v>0</v>
      </c>
      <c r="BT14" s="11">
        <f t="shared" si="38"/>
        <v>0</v>
      </c>
      <c r="BU14" s="11">
        <f t="shared" si="39"/>
        <v>0</v>
      </c>
      <c r="BV14" s="5">
        <f t="shared" si="40"/>
        <v>0</v>
      </c>
      <c r="BW14" s="5">
        <f t="shared" si="41"/>
        <v>0</v>
      </c>
      <c r="BX14" s="5">
        <f t="shared" si="42"/>
        <v>0</v>
      </c>
      <c r="BY14" s="5">
        <f t="shared" si="43"/>
        <v>0</v>
      </c>
      <c r="BZ14" s="5">
        <f t="shared" si="44"/>
        <v>0</v>
      </c>
      <c r="CA14" s="5">
        <f t="shared" si="45"/>
        <v>0</v>
      </c>
      <c r="CB14" s="5">
        <f t="shared" si="46"/>
        <v>0</v>
      </c>
      <c r="CC14" s="5">
        <f t="shared" si="47"/>
        <v>0</v>
      </c>
      <c r="CD14" s="5">
        <f t="shared" si="48"/>
        <v>0</v>
      </c>
      <c r="CE14" s="5">
        <f t="shared" si="49"/>
        <v>0</v>
      </c>
      <c r="CF14" s="5">
        <f t="shared" si="50"/>
        <v>0</v>
      </c>
      <c r="CG14" s="5">
        <f t="shared" si="51"/>
        <v>0</v>
      </c>
      <c r="CH14" s="5">
        <f t="shared" si="52"/>
        <v>0</v>
      </c>
      <c r="CI14" s="5">
        <f t="shared" si="53"/>
        <v>0</v>
      </c>
      <c r="CJ14" s="5">
        <f t="shared" si="54"/>
        <v>0</v>
      </c>
      <c r="CK14" s="5">
        <f t="shared" si="55"/>
        <v>0</v>
      </c>
      <c r="CL14" s="5">
        <f t="shared" si="56"/>
        <v>0</v>
      </c>
      <c r="CM14" s="5">
        <f t="shared" si="57"/>
        <v>0</v>
      </c>
      <c r="CN14" s="5">
        <f t="shared" si="58"/>
        <v>0</v>
      </c>
      <c r="CO14" s="5">
        <f t="shared" si="59"/>
        <v>0</v>
      </c>
      <c r="CP14" s="5">
        <f t="shared" si="60"/>
        <v>0</v>
      </c>
      <c r="CQ14" s="5">
        <f t="shared" si="61"/>
        <v>0</v>
      </c>
      <c r="CR14" s="5">
        <f t="shared" si="62"/>
        <v>0</v>
      </c>
      <c r="CS14" s="5">
        <f t="shared" si="63"/>
        <v>0</v>
      </c>
      <c r="CT14" s="11">
        <f t="shared" si="64"/>
        <v>0</v>
      </c>
      <c r="CU14" s="5">
        <f t="shared" si="65"/>
        <v>0</v>
      </c>
      <c r="CV14" s="5">
        <f t="shared" si="66"/>
        <v>0</v>
      </c>
      <c r="CW14" s="5">
        <f t="shared" si="67"/>
        <v>0</v>
      </c>
      <c r="CX14" s="41">
        <f t="shared" si="68"/>
        <v>0</v>
      </c>
      <c r="CY14" s="41">
        <f t="shared" si="69"/>
        <v>0</v>
      </c>
      <c r="CZ14" s="52">
        <f t="shared" si="70"/>
        <v>-52.75</v>
      </c>
      <c r="DA14" s="41">
        <f t="shared" si="71"/>
        <v>0</v>
      </c>
      <c r="DB14" s="28"/>
    </row>
    <row r="15" spans="1:106" s="16" customFormat="1" ht="29.25" customHeight="1" thickTop="1" thickBot="1" x14ac:dyDescent="0.35">
      <c r="A15" s="3">
        <v>44567</v>
      </c>
      <c r="B15" s="4" t="s">
        <v>2</v>
      </c>
      <c r="C15" s="4" t="s">
        <v>25</v>
      </c>
      <c r="D15" s="8" t="s">
        <v>10</v>
      </c>
      <c r="E15" s="4" t="s">
        <v>110</v>
      </c>
      <c r="F15" s="4" t="s">
        <v>104</v>
      </c>
      <c r="G15" s="18" t="s">
        <v>122</v>
      </c>
      <c r="H15" s="25">
        <v>57</v>
      </c>
      <c r="I15" s="44">
        <v>-43</v>
      </c>
      <c r="J15" s="45">
        <v>-44</v>
      </c>
      <c r="K15" s="11">
        <f t="shared" si="72"/>
        <v>-332.5</v>
      </c>
      <c r="L15" s="45">
        <v>-44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37"/>
      <c r="AD15" s="37"/>
      <c r="AE15" s="71" t="s">
        <v>2</v>
      </c>
      <c r="AF15" s="11">
        <f t="shared" si="0"/>
        <v>0</v>
      </c>
      <c r="AG15" s="46">
        <f t="shared" si="1"/>
        <v>-44</v>
      </c>
      <c r="AH15" s="11">
        <f t="shared" si="2"/>
        <v>0</v>
      </c>
      <c r="AI15" s="11">
        <f t="shared" si="3"/>
        <v>0</v>
      </c>
      <c r="AJ15" s="13">
        <f t="shared" si="73"/>
        <v>-44</v>
      </c>
      <c r="AK15" s="13"/>
      <c r="AL15" s="5">
        <f t="shared" si="4"/>
        <v>0</v>
      </c>
      <c r="AM15" s="46">
        <f t="shared" si="5"/>
        <v>-44</v>
      </c>
      <c r="AN15" s="11">
        <f t="shared" si="6"/>
        <v>0</v>
      </c>
      <c r="AO15" s="11">
        <f t="shared" si="7"/>
        <v>0</v>
      </c>
      <c r="AP15" s="5">
        <f t="shared" si="8"/>
        <v>0</v>
      </c>
      <c r="AQ15" s="5">
        <f t="shared" si="9"/>
        <v>0</v>
      </c>
      <c r="AR15" s="5">
        <f t="shared" si="10"/>
        <v>0</v>
      </c>
      <c r="AS15" s="5">
        <f t="shared" si="11"/>
        <v>0</v>
      </c>
      <c r="AT15" s="5">
        <f t="shared" si="12"/>
        <v>0</v>
      </c>
      <c r="AU15" s="5">
        <f t="shared" si="13"/>
        <v>0</v>
      </c>
      <c r="AV15" s="5">
        <f t="shared" si="14"/>
        <v>0</v>
      </c>
      <c r="AW15" s="5">
        <f t="shared" si="15"/>
        <v>0</v>
      </c>
      <c r="AX15" s="5">
        <f t="shared" si="16"/>
        <v>0</v>
      </c>
      <c r="AY15" s="5">
        <f t="shared" si="17"/>
        <v>0</v>
      </c>
      <c r="AZ15" s="5">
        <f t="shared" si="18"/>
        <v>0</v>
      </c>
      <c r="BA15" s="5">
        <f t="shared" si="19"/>
        <v>0</v>
      </c>
      <c r="BB15" s="5">
        <f t="shared" si="20"/>
        <v>0</v>
      </c>
      <c r="BC15" s="5">
        <f t="shared" si="21"/>
        <v>0</v>
      </c>
      <c r="BD15" s="5">
        <f t="shared" si="22"/>
        <v>0</v>
      </c>
      <c r="BE15" s="5">
        <f t="shared" si="23"/>
        <v>0</v>
      </c>
      <c r="BF15" s="5">
        <f t="shared" si="24"/>
        <v>0</v>
      </c>
      <c r="BG15" s="5">
        <f t="shared" si="25"/>
        <v>0</v>
      </c>
      <c r="BH15" s="5">
        <f t="shared" si="26"/>
        <v>0</v>
      </c>
      <c r="BI15" s="11">
        <f t="shared" si="27"/>
        <v>0</v>
      </c>
      <c r="BJ15" s="5">
        <f t="shared" si="28"/>
        <v>0</v>
      </c>
      <c r="BK15" s="5">
        <f t="shared" si="29"/>
        <v>0</v>
      </c>
      <c r="BL15" s="5">
        <f t="shared" si="30"/>
        <v>0</v>
      </c>
      <c r="BM15" s="5">
        <f t="shared" si="31"/>
        <v>0</v>
      </c>
      <c r="BN15" s="5">
        <f t="shared" si="32"/>
        <v>0</v>
      </c>
      <c r="BO15" s="5">
        <f t="shared" si="33"/>
        <v>0</v>
      </c>
      <c r="BP15" s="5">
        <f t="shared" si="34"/>
        <v>0</v>
      </c>
      <c r="BQ15" s="5">
        <f t="shared" si="35"/>
        <v>0</v>
      </c>
      <c r="BR15" s="5">
        <f t="shared" si="36"/>
        <v>0</v>
      </c>
      <c r="BS15" s="5">
        <f t="shared" si="37"/>
        <v>0</v>
      </c>
      <c r="BT15" s="11">
        <f t="shared" si="38"/>
        <v>0</v>
      </c>
      <c r="BU15" s="11">
        <f t="shared" si="39"/>
        <v>0</v>
      </c>
      <c r="BV15" s="5">
        <f t="shared" si="40"/>
        <v>0</v>
      </c>
      <c r="BW15" s="5">
        <f t="shared" si="41"/>
        <v>0</v>
      </c>
      <c r="BX15" s="5">
        <f t="shared" si="42"/>
        <v>0</v>
      </c>
      <c r="BY15" s="5">
        <f t="shared" si="43"/>
        <v>0</v>
      </c>
      <c r="BZ15" s="5">
        <f t="shared" si="44"/>
        <v>0</v>
      </c>
      <c r="CA15" s="5">
        <f t="shared" si="45"/>
        <v>0</v>
      </c>
      <c r="CB15" s="5">
        <f t="shared" si="46"/>
        <v>0</v>
      </c>
      <c r="CC15" s="5">
        <f t="shared" si="47"/>
        <v>0</v>
      </c>
      <c r="CD15" s="5">
        <f t="shared" si="48"/>
        <v>0</v>
      </c>
      <c r="CE15" s="5">
        <f t="shared" si="49"/>
        <v>0</v>
      </c>
      <c r="CF15" s="5">
        <f t="shared" si="50"/>
        <v>0</v>
      </c>
      <c r="CG15" s="5">
        <f t="shared" si="51"/>
        <v>0</v>
      </c>
      <c r="CH15" s="5">
        <f t="shared" si="52"/>
        <v>0</v>
      </c>
      <c r="CI15" s="5">
        <f t="shared" si="53"/>
        <v>0</v>
      </c>
      <c r="CJ15" s="5">
        <f t="shared" si="54"/>
        <v>0</v>
      </c>
      <c r="CK15" s="5">
        <f t="shared" si="55"/>
        <v>0</v>
      </c>
      <c r="CL15" s="5">
        <f t="shared" si="56"/>
        <v>0</v>
      </c>
      <c r="CM15" s="5">
        <f t="shared" si="57"/>
        <v>0</v>
      </c>
      <c r="CN15" s="5">
        <f t="shared" si="58"/>
        <v>0</v>
      </c>
      <c r="CO15" s="5">
        <f t="shared" si="59"/>
        <v>0</v>
      </c>
      <c r="CP15" s="5">
        <f t="shared" si="60"/>
        <v>0</v>
      </c>
      <c r="CQ15" s="5">
        <f t="shared" si="61"/>
        <v>0</v>
      </c>
      <c r="CR15" s="5">
        <f t="shared" si="62"/>
        <v>0</v>
      </c>
      <c r="CS15" s="5">
        <f t="shared" si="63"/>
        <v>0</v>
      </c>
      <c r="CT15" s="11">
        <f t="shared" si="64"/>
        <v>0</v>
      </c>
      <c r="CU15" s="5">
        <f t="shared" si="65"/>
        <v>0</v>
      </c>
      <c r="CV15" s="5">
        <f t="shared" si="66"/>
        <v>0</v>
      </c>
      <c r="CW15" s="5">
        <f t="shared" si="67"/>
        <v>0</v>
      </c>
      <c r="CX15" s="41">
        <f t="shared" si="68"/>
        <v>0</v>
      </c>
      <c r="CY15" s="41">
        <f t="shared" si="69"/>
        <v>0</v>
      </c>
      <c r="CZ15" s="41">
        <f t="shared" si="70"/>
        <v>0</v>
      </c>
      <c r="DA15" s="41">
        <f t="shared" si="71"/>
        <v>0</v>
      </c>
      <c r="DB15" s="28"/>
    </row>
    <row r="16" spans="1:106" s="16" customFormat="1" ht="29.25" customHeight="1" thickTop="1" thickBot="1" x14ac:dyDescent="0.35">
      <c r="A16" s="3">
        <v>44567</v>
      </c>
      <c r="B16" s="4" t="s">
        <v>1</v>
      </c>
      <c r="C16" s="4" t="s">
        <v>23</v>
      </c>
      <c r="D16" s="8" t="s">
        <v>10</v>
      </c>
      <c r="E16" s="4" t="s">
        <v>110</v>
      </c>
      <c r="F16" s="4" t="s">
        <v>104</v>
      </c>
      <c r="G16" s="18" t="s">
        <v>119</v>
      </c>
      <c r="H16" s="25">
        <v>51.25</v>
      </c>
      <c r="I16" s="44">
        <v>-48.75</v>
      </c>
      <c r="J16" s="45">
        <v>-49.75</v>
      </c>
      <c r="K16" s="11">
        <f t="shared" si="72"/>
        <v>-382.25</v>
      </c>
      <c r="L16" s="11"/>
      <c r="M16" s="45">
        <v>-49.75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37"/>
      <c r="AD16" s="37"/>
      <c r="AE16" s="71" t="s">
        <v>1</v>
      </c>
      <c r="AF16" s="45">
        <f t="shared" si="0"/>
        <v>-49.75</v>
      </c>
      <c r="AG16" s="5">
        <f t="shared" si="1"/>
        <v>0</v>
      </c>
      <c r="AH16" s="11">
        <f t="shared" si="2"/>
        <v>0</v>
      </c>
      <c r="AI16" s="11">
        <f t="shared" si="3"/>
        <v>0</v>
      </c>
      <c r="AJ16" s="13">
        <f t="shared" si="73"/>
        <v>-49.75</v>
      </c>
      <c r="AK16" s="13"/>
      <c r="AL16" s="5">
        <f t="shared" si="4"/>
        <v>0</v>
      </c>
      <c r="AM16" s="5">
        <f t="shared" si="5"/>
        <v>0</v>
      </c>
      <c r="AN16" s="11">
        <f t="shared" si="6"/>
        <v>0</v>
      </c>
      <c r="AO16" s="11">
        <f t="shared" si="7"/>
        <v>0</v>
      </c>
      <c r="AP16" s="46">
        <f t="shared" si="8"/>
        <v>-49.75</v>
      </c>
      <c r="AQ16" s="5">
        <f t="shared" si="9"/>
        <v>0</v>
      </c>
      <c r="AR16" s="5">
        <f t="shared" si="10"/>
        <v>0</v>
      </c>
      <c r="AS16" s="5">
        <f t="shared" si="11"/>
        <v>0</v>
      </c>
      <c r="AT16" s="5">
        <f t="shared" si="12"/>
        <v>0</v>
      </c>
      <c r="AU16" s="5">
        <f t="shared" si="13"/>
        <v>0</v>
      </c>
      <c r="AV16" s="5">
        <f t="shared" si="14"/>
        <v>0</v>
      </c>
      <c r="AW16" s="5">
        <f t="shared" si="15"/>
        <v>0</v>
      </c>
      <c r="AX16" s="5">
        <f t="shared" si="16"/>
        <v>0</v>
      </c>
      <c r="AY16" s="5">
        <f t="shared" si="17"/>
        <v>0</v>
      </c>
      <c r="AZ16" s="5">
        <f t="shared" si="18"/>
        <v>0</v>
      </c>
      <c r="BA16" s="5">
        <f t="shared" si="19"/>
        <v>0</v>
      </c>
      <c r="BB16" s="5">
        <f t="shared" si="20"/>
        <v>0</v>
      </c>
      <c r="BC16" s="5">
        <f t="shared" si="21"/>
        <v>0</v>
      </c>
      <c r="BD16" s="5">
        <f t="shared" si="22"/>
        <v>0</v>
      </c>
      <c r="BE16" s="5">
        <f t="shared" si="23"/>
        <v>0</v>
      </c>
      <c r="BF16" s="5">
        <f t="shared" si="24"/>
        <v>0</v>
      </c>
      <c r="BG16" s="5">
        <f t="shared" si="25"/>
        <v>0</v>
      </c>
      <c r="BH16" s="5">
        <f t="shared" si="26"/>
        <v>0</v>
      </c>
      <c r="BI16" s="11">
        <f t="shared" si="27"/>
        <v>0</v>
      </c>
      <c r="BJ16" s="5">
        <f t="shared" si="28"/>
        <v>0</v>
      </c>
      <c r="BK16" s="5">
        <f t="shared" si="29"/>
        <v>0</v>
      </c>
      <c r="BL16" s="5">
        <f t="shared" si="30"/>
        <v>0</v>
      </c>
      <c r="BM16" s="5">
        <f t="shared" si="31"/>
        <v>0</v>
      </c>
      <c r="BN16" s="5">
        <f t="shared" si="32"/>
        <v>0</v>
      </c>
      <c r="BO16" s="5">
        <f t="shared" si="33"/>
        <v>0</v>
      </c>
      <c r="BP16" s="5">
        <f t="shared" si="34"/>
        <v>0</v>
      </c>
      <c r="BQ16" s="5">
        <f t="shared" si="35"/>
        <v>0</v>
      </c>
      <c r="BR16" s="5">
        <f t="shared" si="36"/>
        <v>0</v>
      </c>
      <c r="BS16" s="5">
        <f t="shared" si="37"/>
        <v>0</v>
      </c>
      <c r="BT16" s="11">
        <f t="shared" si="38"/>
        <v>0</v>
      </c>
      <c r="BU16" s="11">
        <f t="shared" si="39"/>
        <v>0</v>
      </c>
      <c r="BV16" s="5">
        <f t="shared" si="40"/>
        <v>0</v>
      </c>
      <c r="BW16" s="5">
        <f t="shared" si="41"/>
        <v>0</v>
      </c>
      <c r="BX16" s="5">
        <f t="shared" si="42"/>
        <v>0</v>
      </c>
      <c r="BY16" s="5">
        <f t="shared" si="43"/>
        <v>0</v>
      </c>
      <c r="BZ16" s="5">
        <f t="shared" si="44"/>
        <v>0</v>
      </c>
      <c r="CA16" s="5">
        <f t="shared" si="45"/>
        <v>0</v>
      </c>
      <c r="CB16" s="5">
        <f t="shared" si="46"/>
        <v>0</v>
      </c>
      <c r="CC16" s="5">
        <f t="shared" si="47"/>
        <v>0</v>
      </c>
      <c r="CD16" s="5">
        <f t="shared" si="48"/>
        <v>0</v>
      </c>
      <c r="CE16" s="5">
        <f t="shared" si="49"/>
        <v>0</v>
      </c>
      <c r="CF16" s="5">
        <f t="shared" si="50"/>
        <v>0</v>
      </c>
      <c r="CG16" s="5">
        <f t="shared" si="51"/>
        <v>0</v>
      </c>
      <c r="CH16" s="5">
        <f t="shared" si="52"/>
        <v>0</v>
      </c>
      <c r="CI16" s="5">
        <f t="shared" si="53"/>
        <v>0</v>
      </c>
      <c r="CJ16" s="5">
        <f t="shared" si="54"/>
        <v>0</v>
      </c>
      <c r="CK16" s="5">
        <f t="shared" si="55"/>
        <v>0</v>
      </c>
      <c r="CL16" s="5">
        <f t="shared" si="56"/>
        <v>0</v>
      </c>
      <c r="CM16" s="5">
        <f t="shared" si="57"/>
        <v>0</v>
      </c>
      <c r="CN16" s="5">
        <f t="shared" si="58"/>
        <v>0</v>
      </c>
      <c r="CO16" s="5">
        <f t="shared" si="59"/>
        <v>0</v>
      </c>
      <c r="CP16" s="5">
        <f t="shared" si="60"/>
        <v>0</v>
      </c>
      <c r="CQ16" s="5">
        <f t="shared" si="61"/>
        <v>0</v>
      </c>
      <c r="CR16" s="5">
        <f t="shared" si="62"/>
        <v>0</v>
      </c>
      <c r="CS16" s="5">
        <f t="shared" si="63"/>
        <v>0</v>
      </c>
      <c r="CT16" s="11">
        <f t="shared" si="64"/>
        <v>0</v>
      </c>
      <c r="CU16" s="5">
        <f t="shared" si="65"/>
        <v>0</v>
      </c>
      <c r="CV16" s="5">
        <f t="shared" si="66"/>
        <v>0</v>
      </c>
      <c r="CW16" s="5">
        <f t="shared" si="67"/>
        <v>0</v>
      </c>
      <c r="CX16" s="41">
        <f t="shared" si="68"/>
        <v>0</v>
      </c>
      <c r="CY16" s="41">
        <f t="shared" si="69"/>
        <v>0</v>
      </c>
      <c r="CZ16" s="41">
        <f t="shared" si="70"/>
        <v>0</v>
      </c>
      <c r="DA16" s="41">
        <f t="shared" si="71"/>
        <v>0</v>
      </c>
      <c r="DB16" s="28"/>
    </row>
    <row r="17" spans="1:106" s="16" customFormat="1" ht="29.25" customHeight="1" thickTop="1" thickBot="1" x14ac:dyDescent="0.35">
      <c r="A17" s="3">
        <v>44567</v>
      </c>
      <c r="B17" s="4" t="s">
        <v>3</v>
      </c>
      <c r="C17" s="4" t="s">
        <v>70</v>
      </c>
      <c r="D17" s="8" t="s">
        <v>10</v>
      </c>
      <c r="E17" s="4" t="s">
        <v>110</v>
      </c>
      <c r="F17" s="4" t="s">
        <v>104</v>
      </c>
      <c r="G17" s="18" t="s">
        <v>120</v>
      </c>
      <c r="H17" s="25">
        <v>57.75</v>
      </c>
      <c r="I17" s="44">
        <v>-42.25</v>
      </c>
      <c r="J17" s="45">
        <v>-43.25</v>
      </c>
      <c r="K17" s="11">
        <f t="shared" si="72"/>
        <v>-425.5</v>
      </c>
      <c r="L17" s="11"/>
      <c r="M17" s="11"/>
      <c r="N17" s="45">
        <v>-43.25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37"/>
      <c r="AD17" s="37"/>
      <c r="AE17" s="71" t="s">
        <v>3</v>
      </c>
      <c r="AF17" s="11">
        <f t="shared" si="0"/>
        <v>0</v>
      </c>
      <c r="AG17" s="5">
        <f t="shared" si="1"/>
        <v>0</v>
      </c>
      <c r="AH17" s="11">
        <f t="shared" si="2"/>
        <v>0</v>
      </c>
      <c r="AI17" s="45">
        <f t="shared" si="3"/>
        <v>-43.25</v>
      </c>
      <c r="AJ17" s="13">
        <f t="shared" si="73"/>
        <v>-43.25</v>
      </c>
      <c r="AK17" s="13"/>
      <c r="AL17" s="5">
        <f t="shared" si="4"/>
        <v>0</v>
      </c>
      <c r="AM17" s="5">
        <f t="shared" si="5"/>
        <v>0</v>
      </c>
      <c r="AN17" s="11">
        <f t="shared" si="6"/>
        <v>0</v>
      </c>
      <c r="AO17" s="11">
        <f t="shared" si="7"/>
        <v>0</v>
      </c>
      <c r="AP17" s="5">
        <f t="shared" si="8"/>
        <v>0</v>
      </c>
      <c r="AQ17" s="5">
        <f t="shared" si="9"/>
        <v>0</v>
      </c>
      <c r="AR17" s="5">
        <f t="shared" si="10"/>
        <v>0</v>
      </c>
      <c r="AS17" s="5">
        <f t="shared" si="11"/>
        <v>0</v>
      </c>
      <c r="AT17" s="5">
        <f t="shared" si="12"/>
        <v>0</v>
      </c>
      <c r="AU17" s="5">
        <f t="shared" si="13"/>
        <v>0</v>
      </c>
      <c r="AV17" s="5">
        <f t="shared" si="14"/>
        <v>0</v>
      </c>
      <c r="AW17" s="46">
        <f t="shared" si="15"/>
        <v>-43.25</v>
      </c>
      <c r="AX17" s="5">
        <f t="shared" si="16"/>
        <v>0</v>
      </c>
      <c r="AY17" s="5">
        <f t="shared" si="17"/>
        <v>0</v>
      </c>
      <c r="AZ17" s="5">
        <f t="shared" si="18"/>
        <v>0</v>
      </c>
      <c r="BA17" s="5">
        <f t="shared" si="19"/>
        <v>0</v>
      </c>
      <c r="BB17" s="5">
        <f t="shared" si="20"/>
        <v>0</v>
      </c>
      <c r="BC17" s="5">
        <f t="shared" si="21"/>
        <v>0</v>
      </c>
      <c r="BD17" s="5">
        <f t="shared" si="22"/>
        <v>0</v>
      </c>
      <c r="BE17" s="5">
        <f t="shared" si="23"/>
        <v>0</v>
      </c>
      <c r="BF17" s="5">
        <f t="shared" si="24"/>
        <v>0</v>
      </c>
      <c r="BG17" s="5">
        <f t="shared" si="25"/>
        <v>0</v>
      </c>
      <c r="BH17" s="5">
        <f t="shared" si="26"/>
        <v>0</v>
      </c>
      <c r="BI17" s="11">
        <f t="shared" si="27"/>
        <v>0</v>
      </c>
      <c r="BJ17" s="5">
        <f t="shared" si="28"/>
        <v>0</v>
      </c>
      <c r="BK17" s="5">
        <f t="shared" si="29"/>
        <v>0</v>
      </c>
      <c r="BL17" s="5">
        <f t="shared" si="30"/>
        <v>0</v>
      </c>
      <c r="BM17" s="5">
        <f t="shared" si="31"/>
        <v>0</v>
      </c>
      <c r="BN17" s="5">
        <f t="shared" si="32"/>
        <v>0</v>
      </c>
      <c r="BO17" s="5">
        <f t="shared" si="33"/>
        <v>0</v>
      </c>
      <c r="BP17" s="5">
        <f t="shared" si="34"/>
        <v>0</v>
      </c>
      <c r="BQ17" s="5">
        <f t="shared" si="35"/>
        <v>0</v>
      </c>
      <c r="BR17" s="5">
        <f t="shared" si="36"/>
        <v>0</v>
      </c>
      <c r="BS17" s="5">
        <f t="shared" si="37"/>
        <v>0</v>
      </c>
      <c r="BT17" s="11">
        <f t="shared" si="38"/>
        <v>0</v>
      </c>
      <c r="BU17" s="11">
        <f t="shared" si="39"/>
        <v>0</v>
      </c>
      <c r="BV17" s="5">
        <f t="shared" si="40"/>
        <v>0</v>
      </c>
      <c r="BW17" s="5">
        <f t="shared" si="41"/>
        <v>0</v>
      </c>
      <c r="BX17" s="5">
        <f t="shared" si="42"/>
        <v>0</v>
      </c>
      <c r="BY17" s="5">
        <f t="shared" si="43"/>
        <v>0</v>
      </c>
      <c r="BZ17" s="5">
        <f t="shared" si="44"/>
        <v>0</v>
      </c>
      <c r="CA17" s="5">
        <f t="shared" si="45"/>
        <v>0</v>
      </c>
      <c r="CB17" s="5">
        <f t="shared" si="46"/>
        <v>0</v>
      </c>
      <c r="CC17" s="5">
        <f t="shared" si="47"/>
        <v>0</v>
      </c>
      <c r="CD17" s="5">
        <f t="shared" si="48"/>
        <v>0</v>
      </c>
      <c r="CE17" s="5">
        <f t="shared" si="49"/>
        <v>0</v>
      </c>
      <c r="CF17" s="5">
        <f t="shared" si="50"/>
        <v>0</v>
      </c>
      <c r="CG17" s="5">
        <f t="shared" si="51"/>
        <v>0</v>
      </c>
      <c r="CH17" s="5">
        <f t="shared" si="52"/>
        <v>0</v>
      </c>
      <c r="CI17" s="5">
        <f t="shared" si="53"/>
        <v>0</v>
      </c>
      <c r="CJ17" s="5">
        <f t="shared" si="54"/>
        <v>0</v>
      </c>
      <c r="CK17" s="5">
        <f t="shared" si="55"/>
        <v>0</v>
      </c>
      <c r="CL17" s="5">
        <f t="shared" si="56"/>
        <v>0</v>
      </c>
      <c r="CM17" s="5">
        <f t="shared" si="57"/>
        <v>0</v>
      </c>
      <c r="CN17" s="5">
        <f t="shared" si="58"/>
        <v>0</v>
      </c>
      <c r="CO17" s="5">
        <f t="shared" si="59"/>
        <v>0</v>
      </c>
      <c r="CP17" s="5">
        <f t="shared" si="60"/>
        <v>0</v>
      </c>
      <c r="CQ17" s="5">
        <f t="shared" si="61"/>
        <v>0</v>
      </c>
      <c r="CR17" s="5">
        <f t="shared" si="62"/>
        <v>0</v>
      </c>
      <c r="CS17" s="5">
        <f t="shared" si="63"/>
        <v>0</v>
      </c>
      <c r="CT17" s="11">
        <f t="shared" si="64"/>
        <v>0</v>
      </c>
      <c r="CU17" s="5">
        <f t="shared" si="65"/>
        <v>0</v>
      </c>
      <c r="CV17" s="5">
        <f t="shared" si="66"/>
        <v>0</v>
      </c>
      <c r="CW17" s="5">
        <f t="shared" si="67"/>
        <v>0</v>
      </c>
      <c r="CX17" s="41">
        <f t="shared" si="68"/>
        <v>0</v>
      </c>
      <c r="CY17" s="41">
        <f t="shared" si="69"/>
        <v>0</v>
      </c>
      <c r="CZ17" s="41">
        <f t="shared" si="70"/>
        <v>0</v>
      </c>
      <c r="DA17" s="41">
        <f t="shared" si="71"/>
        <v>0</v>
      </c>
      <c r="DB17" s="28"/>
    </row>
    <row r="18" spans="1:106" s="16" customFormat="1" ht="29.25" customHeight="1" thickTop="1" thickBot="1" x14ac:dyDescent="0.35">
      <c r="A18" s="3">
        <v>44567</v>
      </c>
      <c r="B18" s="4" t="s">
        <v>0</v>
      </c>
      <c r="C18" s="4" t="s">
        <v>70</v>
      </c>
      <c r="D18" s="8" t="s">
        <v>10</v>
      </c>
      <c r="E18" s="4" t="s">
        <v>110</v>
      </c>
      <c r="F18" s="4" t="s">
        <v>24</v>
      </c>
      <c r="G18" s="18" t="s">
        <v>121</v>
      </c>
      <c r="H18" s="25">
        <v>57.25</v>
      </c>
      <c r="I18" s="44">
        <v>-42.75</v>
      </c>
      <c r="J18" s="45">
        <v>-43.75</v>
      </c>
      <c r="K18" s="11">
        <f t="shared" si="72"/>
        <v>-469.25</v>
      </c>
      <c r="L18" s="11"/>
      <c r="M18" s="11"/>
      <c r="N18" s="11"/>
      <c r="O18" s="11"/>
      <c r="P18" s="11"/>
      <c r="Q18" s="11"/>
      <c r="R18" s="11"/>
      <c r="S18" s="11"/>
      <c r="T18" s="11"/>
      <c r="U18" s="45">
        <v>-43.75</v>
      </c>
      <c r="V18" s="11"/>
      <c r="W18" s="11"/>
      <c r="X18" s="11"/>
      <c r="Y18" s="11"/>
      <c r="Z18" s="11"/>
      <c r="AA18" s="11"/>
      <c r="AB18" s="11"/>
      <c r="AC18" s="37"/>
      <c r="AD18" s="37"/>
      <c r="AE18" s="71" t="s">
        <v>0</v>
      </c>
      <c r="AF18" s="11">
        <f t="shared" si="0"/>
        <v>0</v>
      </c>
      <c r="AG18" s="5">
        <f t="shared" si="1"/>
        <v>0</v>
      </c>
      <c r="AH18" s="11">
        <f t="shared" si="2"/>
        <v>0</v>
      </c>
      <c r="AI18" s="45">
        <f t="shared" si="3"/>
        <v>-43.75</v>
      </c>
      <c r="AJ18" s="13">
        <f t="shared" si="73"/>
        <v>-43.75</v>
      </c>
      <c r="AK18" s="13"/>
      <c r="AL18" s="5">
        <f t="shared" si="4"/>
        <v>0</v>
      </c>
      <c r="AM18" s="5">
        <f t="shared" si="5"/>
        <v>0</v>
      </c>
      <c r="AN18" s="11">
        <f t="shared" si="6"/>
        <v>0</v>
      </c>
      <c r="AO18" s="11">
        <f t="shared" si="7"/>
        <v>0</v>
      </c>
      <c r="AP18" s="5">
        <f t="shared" si="8"/>
        <v>0</v>
      </c>
      <c r="AQ18" s="5">
        <f t="shared" si="9"/>
        <v>0</v>
      </c>
      <c r="AR18" s="5">
        <f t="shared" si="10"/>
        <v>0</v>
      </c>
      <c r="AS18" s="5">
        <f t="shared" si="11"/>
        <v>0</v>
      </c>
      <c r="AT18" s="5">
        <f t="shared" si="12"/>
        <v>0</v>
      </c>
      <c r="AU18" s="5">
        <f t="shared" si="13"/>
        <v>0</v>
      </c>
      <c r="AV18" s="5">
        <f t="shared" si="14"/>
        <v>0</v>
      </c>
      <c r="AW18" s="5">
        <f t="shared" si="15"/>
        <v>0</v>
      </c>
      <c r="AX18" s="5">
        <f t="shared" si="16"/>
        <v>0</v>
      </c>
      <c r="AY18" s="5">
        <f t="shared" si="17"/>
        <v>0</v>
      </c>
      <c r="AZ18" s="5">
        <f t="shared" si="18"/>
        <v>0</v>
      </c>
      <c r="BA18" s="5">
        <f t="shared" si="19"/>
        <v>0</v>
      </c>
      <c r="BB18" s="5">
        <f t="shared" si="20"/>
        <v>0</v>
      </c>
      <c r="BC18" s="5">
        <f t="shared" si="21"/>
        <v>0</v>
      </c>
      <c r="BD18" s="5">
        <f t="shared" si="22"/>
        <v>0</v>
      </c>
      <c r="BE18" s="5">
        <f t="shared" si="23"/>
        <v>0</v>
      </c>
      <c r="BF18" s="5">
        <f t="shared" si="24"/>
        <v>0</v>
      </c>
      <c r="BG18" s="5">
        <f t="shared" si="25"/>
        <v>0</v>
      </c>
      <c r="BH18" s="5">
        <f t="shared" si="26"/>
        <v>0</v>
      </c>
      <c r="BI18" s="11">
        <f t="shared" si="27"/>
        <v>0</v>
      </c>
      <c r="BJ18" s="5">
        <f t="shared" si="28"/>
        <v>0</v>
      </c>
      <c r="BK18" s="5">
        <f t="shared" si="29"/>
        <v>0</v>
      </c>
      <c r="BL18" s="5">
        <f t="shared" si="30"/>
        <v>0</v>
      </c>
      <c r="BM18" s="5">
        <f t="shared" si="31"/>
        <v>0</v>
      </c>
      <c r="BN18" s="5">
        <f t="shared" si="32"/>
        <v>0</v>
      </c>
      <c r="BO18" s="5">
        <f t="shared" si="33"/>
        <v>0</v>
      </c>
      <c r="BP18" s="5">
        <f t="shared" si="34"/>
        <v>0</v>
      </c>
      <c r="BQ18" s="5">
        <f t="shared" si="35"/>
        <v>0</v>
      </c>
      <c r="BR18" s="5">
        <f t="shared" si="36"/>
        <v>0</v>
      </c>
      <c r="BS18" s="5">
        <f t="shared" si="37"/>
        <v>0</v>
      </c>
      <c r="BT18" s="11">
        <f t="shared" si="38"/>
        <v>0</v>
      </c>
      <c r="BU18" s="11">
        <f t="shared" si="39"/>
        <v>0</v>
      </c>
      <c r="BV18" s="5">
        <f t="shared" si="40"/>
        <v>0</v>
      </c>
      <c r="BW18" s="5">
        <f t="shared" si="41"/>
        <v>0</v>
      </c>
      <c r="BX18" s="5">
        <f t="shared" si="42"/>
        <v>0</v>
      </c>
      <c r="BY18" s="46">
        <f t="shared" si="43"/>
        <v>-43.75</v>
      </c>
      <c r="BZ18" s="5">
        <f t="shared" si="44"/>
        <v>0</v>
      </c>
      <c r="CA18" s="5">
        <f t="shared" si="45"/>
        <v>0</v>
      </c>
      <c r="CB18" s="5">
        <f t="shared" si="46"/>
        <v>0</v>
      </c>
      <c r="CC18" s="5">
        <f t="shared" si="47"/>
        <v>0</v>
      </c>
      <c r="CD18" s="5">
        <f t="shared" si="48"/>
        <v>0</v>
      </c>
      <c r="CE18" s="5">
        <f t="shared" si="49"/>
        <v>0</v>
      </c>
      <c r="CF18" s="5">
        <f t="shared" si="50"/>
        <v>0</v>
      </c>
      <c r="CG18" s="5">
        <f t="shared" si="51"/>
        <v>0</v>
      </c>
      <c r="CH18" s="5">
        <f t="shared" si="52"/>
        <v>0</v>
      </c>
      <c r="CI18" s="5">
        <f t="shared" si="53"/>
        <v>0</v>
      </c>
      <c r="CJ18" s="5">
        <f t="shared" si="54"/>
        <v>0</v>
      </c>
      <c r="CK18" s="5">
        <f t="shared" si="55"/>
        <v>0</v>
      </c>
      <c r="CL18" s="5">
        <f t="shared" si="56"/>
        <v>0</v>
      </c>
      <c r="CM18" s="5">
        <f t="shared" si="57"/>
        <v>0</v>
      </c>
      <c r="CN18" s="5">
        <f t="shared" si="58"/>
        <v>0</v>
      </c>
      <c r="CO18" s="5">
        <f t="shared" si="59"/>
        <v>0</v>
      </c>
      <c r="CP18" s="5">
        <f t="shared" si="60"/>
        <v>0</v>
      </c>
      <c r="CQ18" s="5">
        <f t="shared" si="61"/>
        <v>0</v>
      </c>
      <c r="CR18" s="5">
        <f t="shared" si="62"/>
        <v>0</v>
      </c>
      <c r="CS18" s="5">
        <f t="shared" si="63"/>
        <v>0</v>
      </c>
      <c r="CT18" s="11">
        <f t="shared" si="64"/>
        <v>0</v>
      </c>
      <c r="CU18" s="5">
        <f t="shared" si="65"/>
        <v>0</v>
      </c>
      <c r="CV18" s="5">
        <f t="shared" si="66"/>
        <v>0</v>
      </c>
      <c r="CW18" s="5">
        <f t="shared" si="67"/>
        <v>0</v>
      </c>
      <c r="CX18" s="41">
        <f t="shared" si="68"/>
        <v>0</v>
      </c>
      <c r="CY18" s="41">
        <f t="shared" si="69"/>
        <v>0</v>
      </c>
      <c r="CZ18" s="41">
        <f t="shared" si="70"/>
        <v>0</v>
      </c>
      <c r="DA18" s="41">
        <f t="shared" si="71"/>
        <v>0</v>
      </c>
      <c r="DB18" s="28"/>
    </row>
    <row r="19" spans="1:106" s="16" customFormat="1" ht="29.25" customHeight="1" thickTop="1" thickBot="1" x14ac:dyDescent="0.35">
      <c r="A19" s="3">
        <v>44570</v>
      </c>
      <c r="B19" s="4" t="s">
        <v>8</v>
      </c>
      <c r="C19" s="4" t="s">
        <v>26</v>
      </c>
      <c r="D19" s="8" t="s">
        <v>10</v>
      </c>
      <c r="E19" s="4" t="s">
        <v>110</v>
      </c>
      <c r="F19" s="4" t="s">
        <v>104</v>
      </c>
      <c r="G19" s="18" t="s">
        <v>124</v>
      </c>
      <c r="H19" s="25">
        <v>48</v>
      </c>
      <c r="I19" s="44">
        <v>-52</v>
      </c>
      <c r="J19" s="45">
        <v>-53</v>
      </c>
      <c r="K19" s="11">
        <f t="shared" si="72"/>
        <v>-522.25</v>
      </c>
      <c r="L19" s="11"/>
      <c r="M19" s="11"/>
      <c r="N19" s="11"/>
      <c r="O19" s="11"/>
      <c r="P19" s="11"/>
      <c r="Q19" s="11"/>
      <c r="R19" s="11"/>
      <c r="S19" s="45">
        <v>-53</v>
      </c>
      <c r="T19" s="11"/>
      <c r="U19" s="11"/>
      <c r="V19" s="11"/>
      <c r="W19" s="11"/>
      <c r="X19" s="11"/>
      <c r="Y19" s="11"/>
      <c r="Z19" s="11"/>
      <c r="AA19" s="11"/>
      <c r="AB19" s="11"/>
      <c r="AC19" s="37"/>
      <c r="AD19" s="37"/>
      <c r="AE19" s="71" t="s">
        <v>8</v>
      </c>
      <c r="AF19" s="11">
        <f t="shared" si="0"/>
        <v>0</v>
      </c>
      <c r="AG19" s="5">
        <f t="shared" si="1"/>
        <v>0</v>
      </c>
      <c r="AH19" s="45">
        <f t="shared" si="2"/>
        <v>-53</v>
      </c>
      <c r="AI19" s="11">
        <f t="shared" si="3"/>
        <v>0</v>
      </c>
      <c r="AJ19" s="13">
        <f t="shared" si="73"/>
        <v>-53</v>
      </c>
      <c r="AK19" s="13"/>
      <c r="AL19" s="5">
        <f t="shared" si="4"/>
        <v>0</v>
      </c>
      <c r="AM19" s="5">
        <f t="shared" si="5"/>
        <v>0</v>
      </c>
      <c r="AN19" s="11">
        <f t="shared" si="6"/>
        <v>0</v>
      </c>
      <c r="AO19" s="11">
        <f t="shared" si="7"/>
        <v>0</v>
      </c>
      <c r="AP19" s="5">
        <f t="shared" si="8"/>
        <v>0</v>
      </c>
      <c r="AQ19" s="5">
        <f t="shared" si="9"/>
        <v>0</v>
      </c>
      <c r="AR19" s="5">
        <f t="shared" si="10"/>
        <v>0</v>
      </c>
      <c r="AS19" s="5">
        <f t="shared" si="11"/>
        <v>0</v>
      </c>
      <c r="AT19" s="5">
        <f t="shared" si="12"/>
        <v>0</v>
      </c>
      <c r="AU19" s="5">
        <f t="shared" si="13"/>
        <v>0</v>
      </c>
      <c r="AV19" s="5">
        <f t="shared" si="14"/>
        <v>0</v>
      </c>
      <c r="AW19" s="5">
        <f t="shared" si="15"/>
        <v>0</v>
      </c>
      <c r="AX19" s="5">
        <f t="shared" si="16"/>
        <v>0</v>
      </c>
      <c r="AY19" s="5">
        <f t="shared" si="17"/>
        <v>0</v>
      </c>
      <c r="AZ19" s="5">
        <f t="shared" si="18"/>
        <v>0</v>
      </c>
      <c r="BA19" s="5">
        <f t="shared" si="19"/>
        <v>0</v>
      </c>
      <c r="BB19" s="5">
        <f t="shared" si="20"/>
        <v>0</v>
      </c>
      <c r="BC19" s="5">
        <f t="shared" si="21"/>
        <v>0</v>
      </c>
      <c r="BD19" s="5">
        <f t="shared" si="22"/>
        <v>0</v>
      </c>
      <c r="BE19" s="5">
        <f t="shared" si="23"/>
        <v>0</v>
      </c>
      <c r="BF19" s="5">
        <f t="shared" si="24"/>
        <v>0</v>
      </c>
      <c r="BG19" s="5">
        <f t="shared" si="25"/>
        <v>0</v>
      </c>
      <c r="BH19" s="5">
        <f t="shared" si="26"/>
        <v>0</v>
      </c>
      <c r="BI19" s="11">
        <f t="shared" si="27"/>
        <v>0</v>
      </c>
      <c r="BJ19" s="5">
        <f t="shared" si="28"/>
        <v>0</v>
      </c>
      <c r="BK19" s="5">
        <f t="shared" si="29"/>
        <v>0</v>
      </c>
      <c r="BL19" s="5">
        <f t="shared" si="30"/>
        <v>0</v>
      </c>
      <c r="BM19" s="5">
        <f t="shared" si="31"/>
        <v>0</v>
      </c>
      <c r="BN19" s="5">
        <f t="shared" si="32"/>
        <v>0</v>
      </c>
      <c r="BO19" s="5">
        <f t="shared" si="33"/>
        <v>0</v>
      </c>
      <c r="BP19" s="46">
        <f t="shared" si="34"/>
        <v>-53</v>
      </c>
      <c r="BQ19" s="5">
        <f t="shared" si="35"/>
        <v>0</v>
      </c>
      <c r="BR19" s="5">
        <f t="shared" si="36"/>
        <v>0</v>
      </c>
      <c r="BS19" s="5">
        <f t="shared" si="37"/>
        <v>0</v>
      </c>
      <c r="BT19" s="11">
        <f t="shared" si="38"/>
        <v>0</v>
      </c>
      <c r="BU19" s="11">
        <f t="shared" si="39"/>
        <v>0</v>
      </c>
      <c r="BV19" s="5">
        <f t="shared" si="40"/>
        <v>0</v>
      </c>
      <c r="BW19" s="5">
        <f t="shared" si="41"/>
        <v>0</v>
      </c>
      <c r="BX19" s="5">
        <f t="shared" si="42"/>
        <v>0</v>
      </c>
      <c r="BY19" s="5">
        <f t="shared" si="43"/>
        <v>0</v>
      </c>
      <c r="BZ19" s="5">
        <f t="shared" si="44"/>
        <v>0</v>
      </c>
      <c r="CA19" s="5">
        <f t="shared" si="45"/>
        <v>0</v>
      </c>
      <c r="CB19" s="5">
        <f t="shared" si="46"/>
        <v>0</v>
      </c>
      <c r="CC19" s="5">
        <f t="shared" si="47"/>
        <v>0</v>
      </c>
      <c r="CD19" s="5">
        <f t="shared" si="48"/>
        <v>0</v>
      </c>
      <c r="CE19" s="5">
        <f t="shared" si="49"/>
        <v>0</v>
      </c>
      <c r="CF19" s="5">
        <f t="shared" si="50"/>
        <v>0</v>
      </c>
      <c r="CG19" s="5">
        <f t="shared" si="51"/>
        <v>0</v>
      </c>
      <c r="CH19" s="5">
        <f t="shared" si="52"/>
        <v>0</v>
      </c>
      <c r="CI19" s="5">
        <f t="shared" si="53"/>
        <v>0</v>
      </c>
      <c r="CJ19" s="5">
        <f t="shared" si="54"/>
        <v>0</v>
      </c>
      <c r="CK19" s="5">
        <f t="shared" si="55"/>
        <v>0</v>
      </c>
      <c r="CL19" s="5">
        <f t="shared" si="56"/>
        <v>0</v>
      </c>
      <c r="CM19" s="5">
        <f t="shared" si="57"/>
        <v>0</v>
      </c>
      <c r="CN19" s="5">
        <f t="shared" si="58"/>
        <v>0</v>
      </c>
      <c r="CO19" s="5">
        <f t="shared" si="59"/>
        <v>0</v>
      </c>
      <c r="CP19" s="5">
        <f t="shared" si="60"/>
        <v>0</v>
      </c>
      <c r="CQ19" s="5">
        <f t="shared" si="61"/>
        <v>0</v>
      </c>
      <c r="CR19" s="5">
        <f t="shared" si="62"/>
        <v>0</v>
      </c>
      <c r="CS19" s="5">
        <f t="shared" si="63"/>
        <v>0</v>
      </c>
      <c r="CT19" s="11">
        <f t="shared" si="64"/>
        <v>0</v>
      </c>
      <c r="CU19" s="5">
        <f t="shared" si="65"/>
        <v>0</v>
      </c>
      <c r="CV19" s="5">
        <f t="shared" si="66"/>
        <v>0</v>
      </c>
      <c r="CW19" s="5">
        <f t="shared" si="67"/>
        <v>0</v>
      </c>
      <c r="CX19" s="41">
        <f t="shared" si="68"/>
        <v>0</v>
      </c>
      <c r="CY19" s="41">
        <f t="shared" si="69"/>
        <v>0</v>
      </c>
      <c r="CZ19" s="41">
        <f t="shared" si="70"/>
        <v>0</v>
      </c>
      <c r="DA19" s="41">
        <f t="shared" si="71"/>
        <v>0</v>
      </c>
      <c r="DB19" s="28"/>
    </row>
    <row r="20" spans="1:106" s="16" customFormat="1" ht="29.25" customHeight="1" thickTop="1" thickBot="1" x14ac:dyDescent="0.35">
      <c r="A20" s="3">
        <v>44571</v>
      </c>
      <c r="B20" s="4" t="s">
        <v>18</v>
      </c>
      <c r="C20" s="4" t="s">
        <v>70</v>
      </c>
      <c r="D20" s="8" t="s">
        <v>10</v>
      </c>
      <c r="E20" s="4" t="s">
        <v>103</v>
      </c>
      <c r="F20" s="4" t="s">
        <v>24</v>
      </c>
      <c r="G20" s="18" t="s">
        <v>125</v>
      </c>
      <c r="H20" s="25">
        <v>53.5</v>
      </c>
      <c r="I20" s="33">
        <v>46.5</v>
      </c>
      <c r="J20" s="11">
        <v>44.5</v>
      </c>
      <c r="K20" s="11">
        <f t="shared" si="72"/>
        <v>-477.75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47">
        <v>44.5</v>
      </c>
      <c r="W20" s="11"/>
      <c r="X20" s="11"/>
      <c r="Y20" s="11"/>
      <c r="Z20" s="11"/>
      <c r="AA20" s="11"/>
      <c r="AB20" s="11"/>
      <c r="AC20" s="37"/>
      <c r="AD20" s="37"/>
      <c r="AE20" s="71" t="s">
        <v>18</v>
      </c>
      <c r="AF20" s="11">
        <f t="shared" si="0"/>
        <v>0</v>
      </c>
      <c r="AG20" s="5">
        <f t="shared" si="1"/>
        <v>0</v>
      </c>
      <c r="AH20" s="11">
        <f t="shared" si="2"/>
        <v>0</v>
      </c>
      <c r="AI20" s="47">
        <f t="shared" si="3"/>
        <v>44.5</v>
      </c>
      <c r="AJ20" s="13">
        <f t="shared" si="73"/>
        <v>44.5</v>
      </c>
      <c r="AK20" s="13"/>
      <c r="AL20" s="5">
        <f t="shared" si="4"/>
        <v>0</v>
      </c>
      <c r="AM20" s="5">
        <f t="shared" si="5"/>
        <v>0</v>
      </c>
      <c r="AN20" s="11">
        <f t="shared" si="6"/>
        <v>0</v>
      </c>
      <c r="AO20" s="11">
        <f t="shared" si="7"/>
        <v>0</v>
      </c>
      <c r="AP20" s="5">
        <f t="shared" si="8"/>
        <v>0</v>
      </c>
      <c r="AQ20" s="5">
        <f t="shared" si="9"/>
        <v>0</v>
      </c>
      <c r="AR20" s="5">
        <f t="shared" si="10"/>
        <v>0</v>
      </c>
      <c r="AS20" s="5">
        <f t="shared" si="11"/>
        <v>0</v>
      </c>
      <c r="AT20" s="5">
        <f t="shared" si="12"/>
        <v>0</v>
      </c>
      <c r="AU20" s="5">
        <f t="shared" si="13"/>
        <v>0</v>
      </c>
      <c r="AV20" s="5">
        <f t="shared" si="14"/>
        <v>0</v>
      </c>
      <c r="AW20" s="5">
        <f t="shared" si="15"/>
        <v>0</v>
      </c>
      <c r="AX20" s="5">
        <f t="shared" si="16"/>
        <v>0</v>
      </c>
      <c r="AY20" s="5">
        <f t="shared" si="17"/>
        <v>0</v>
      </c>
      <c r="AZ20" s="5">
        <f t="shared" si="18"/>
        <v>0</v>
      </c>
      <c r="BA20" s="5">
        <f t="shared" si="19"/>
        <v>0</v>
      </c>
      <c r="BB20" s="5">
        <f t="shared" si="20"/>
        <v>0</v>
      </c>
      <c r="BC20" s="5">
        <f t="shared" si="21"/>
        <v>0</v>
      </c>
      <c r="BD20" s="5">
        <f t="shared" si="22"/>
        <v>0</v>
      </c>
      <c r="BE20" s="5">
        <f t="shared" si="23"/>
        <v>0</v>
      </c>
      <c r="BF20" s="5">
        <f t="shared" si="24"/>
        <v>0</v>
      </c>
      <c r="BG20" s="5">
        <f t="shared" si="25"/>
        <v>0</v>
      </c>
      <c r="BH20" s="5">
        <f t="shared" si="26"/>
        <v>0</v>
      </c>
      <c r="BI20" s="11">
        <f t="shared" si="27"/>
        <v>0</v>
      </c>
      <c r="BJ20" s="5">
        <f t="shared" si="28"/>
        <v>0</v>
      </c>
      <c r="BK20" s="5">
        <f t="shared" si="29"/>
        <v>0</v>
      </c>
      <c r="BL20" s="5">
        <f t="shared" si="30"/>
        <v>0</v>
      </c>
      <c r="BM20" s="5">
        <f t="shared" si="31"/>
        <v>0</v>
      </c>
      <c r="BN20" s="5">
        <f t="shared" si="32"/>
        <v>0</v>
      </c>
      <c r="BO20" s="5">
        <f t="shared" si="33"/>
        <v>0</v>
      </c>
      <c r="BP20" s="5">
        <f t="shared" si="34"/>
        <v>0</v>
      </c>
      <c r="BQ20" s="5">
        <f t="shared" si="35"/>
        <v>0</v>
      </c>
      <c r="BR20" s="5">
        <f t="shared" si="36"/>
        <v>0</v>
      </c>
      <c r="BS20" s="5">
        <f t="shared" si="37"/>
        <v>0</v>
      </c>
      <c r="BT20" s="11">
        <f t="shared" si="38"/>
        <v>0</v>
      </c>
      <c r="BU20" s="11">
        <f t="shared" si="39"/>
        <v>0</v>
      </c>
      <c r="BV20" s="5">
        <f t="shared" si="40"/>
        <v>0</v>
      </c>
      <c r="BW20" s="5">
        <f t="shared" si="41"/>
        <v>0</v>
      </c>
      <c r="BX20" s="5">
        <f t="shared" si="42"/>
        <v>0</v>
      </c>
      <c r="BY20" s="5">
        <f t="shared" si="43"/>
        <v>0</v>
      </c>
      <c r="BZ20" s="5">
        <f t="shared" si="44"/>
        <v>0</v>
      </c>
      <c r="CA20" s="5">
        <f t="shared" si="45"/>
        <v>0</v>
      </c>
      <c r="CB20" s="5">
        <f t="shared" si="46"/>
        <v>0</v>
      </c>
      <c r="CC20" s="48">
        <f t="shared" si="47"/>
        <v>44.5</v>
      </c>
      <c r="CD20" s="5">
        <f t="shared" si="48"/>
        <v>0</v>
      </c>
      <c r="CE20" s="5">
        <f t="shared" si="49"/>
        <v>0</v>
      </c>
      <c r="CF20" s="5">
        <f t="shared" si="50"/>
        <v>0</v>
      </c>
      <c r="CG20" s="5">
        <f t="shared" si="51"/>
        <v>0</v>
      </c>
      <c r="CH20" s="5">
        <f t="shared" si="52"/>
        <v>0</v>
      </c>
      <c r="CI20" s="5">
        <f t="shared" si="53"/>
        <v>0</v>
      </c>
      <c r="CJ20" s="5">
        <f t="shared" si="54"/>
        <v>0</v>
      </c>
      <c r="CK20" s="5">
        <f t="shared" si="55"/>
        <v>0</v>
      </c>
      <c r="CL20" s="5">
        <f t="shared" si="56"/>
        <v>0</v>
      </c>
      <c r="CM20" s="5">
        <f t="shared" si="57"/>
        <v>0</v>
      </c>
      <c r="CN20" s="5">
        <f t="shared" si="58"/>
        <v>0</v>
      </c>
      <c r="CO20" s="5">
        <f t="shared" si="59"/>
        <v>0</v>
      </c>
      <c r="CP20" s="5">
        <f t="shared" si="60"/>
        <v>0</v>
      </c>
      <c r="CQ20" s="5">
        <f t="shared" si="61"/>
        <v>0</v>
      </c>
      <c r="CR20" s="5">
        <f t="shared" si="62"/>
        <v>0</v>
      </c>
      <c r="CS20" s="5">
        <f t="shared" si="63"/>
        <v>0</v>
      </c>
      <c r="CT20" s="11">
        <f t="shared" si="64"/>
        <v>0</v>
      </c>
      <c r="CU20" s="5">
        <f t="shared" si="65"/>
        <v>0</v>
      </c>
      <c r="CV20" s="5">
        <f t="shared" si="66"/>
        <v>0</v>
      </c>
      <c r="CW20" s="5">
        <f t="shared" si="67"/>
        <v>0</v>
      </c>
      <c r="CX20" s="41">
        <f t="shared" si="68"/>
        <v>0</v>
      </c>
      <c r="CY20" s="41">
        <f t="shared" si="69"/>
        <v>0</v>
      </c>
      <c r="CZ20" s="41">
        <f t="shared" si="70"/>
        <v>0</v>
      </c>
      <c r="DA20" s="41">
        <f t="shared" si="71"/>
        <v>0</v>
      </c>
      <c r="DB20" s="28"/>
    </row>
    <row r="21" spans="1:106" s="16" customFormat="1" ht="29.25" customHeight="1" thickTop="1" thickBot="1" x14ac:dyDescent="0.35">
      <c r="A21" s="3">
        <v>44571</v>
      </c>
      <c r="B21" s="4" t="s">
        <v>20</v>
      </c>
      <c r="C21" s="4" t="s">
        <v>70</v>
      </c>
      <c r="D21" s="4" t="s">
        <v>10</v>
      </c>
      <c r="E21" s="4" t="s">
        <v>109</v>
      </c>
      <c r="F21" s="4" t="s">
        <v>104</v>
      </c>
      <c r="G21" s="18" t="s">
        <v>126</v>
      </c>
      <c r="H21" s="25">
        <v>44</v>
      </c>
      <c r="I21" s="44">
        <v>-56</v>
      </c>
      <c r="J21" s="45">
        <v>-57</v>
      </c>
      <c r="K21" s="11">
        <f t="shared" si="72"/>
        <v>-534.75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45">
        <v>-57</v>
      </c>
      <c r="X21" s="11"/>
      <c r="Y21" s="11"/>
      <c r="Z21" s="11"/>
      <c r="AA21" s="11"/>
      <c r="AB21" s="11"/>
      <c r="AC21" s="37"/>
      <c r="AD21" s="37"/>
      <c r="AE21" s="71" t="s">
        <v>20</v>
      </c>
      <c r="AF21" s="11">
        <f t="shared" si="0"/>
        <v>0</v>
      </c>
      <c r="AG21" s="5">
        <f t="shared" si="1"/>
        <v>0</v>
      </c>
      <c r="AH21" s="11">
        <f t="shared" si="2"/>
        <v>0</v>
      </c>
      <c r="AI21" s="45">
        <f t="shared" si="3"/>
        <v>-57</v>
      </c>
      <c r="AJ21" s="13">
        <f t="shared" si="73"/>
        <v>-57</v>
      </c>
      <c r="AK21" s="13"/>
      <c r="AL21" s="5">
        <f t="shared" si="4"/>
        <v>0</v>
      </c>
      <c r="AM21" s="5">
        <f t="shared" si="5"/>
        <v>0</v>
      </c>
      <c r="AN21" s="11">
        <f t="shared" si="6"/>
        <v>0</v>
      </c>
      <c r="AO21" s="11">
        <f t="shared" si="7"/>
        <v>0</v>
      </c>
      <c r="AP21" s="5">
        <f t="shared" si="8"/>
        <v>0</v>
      </c>
      <c r="AQ21" s="5">
        <f t="shared" si="9"/>
        <v>0</v>
      </c>
      <c r="AR21" s="5">
        <f t="shared" si="10"/>
        <v>0</v>
      </c>
      <c r="AS21" s="5">
        <f t="shared" si="11"/>
        <v>0</v>
      </c>
      <c r="AT21" s="5">
        <f t="shared" si="12"/>
        <v>0</v>
      </c>
      <c r="AU21" s="5">
        <f t="shared" si="13"/>
        <v>0</v>
      </c>
      <c r="AV21" s="5">
        <f t="shared" si="14"/>
        <v>0</v>
      </c>
      <c r="AW21" s="5">
        <f t="shared" si="15"/>
        <v>0</v>
      </c>
      <c r="AX21" s="5">
        <f t="shared" si="16"/>
        <v>0</v>
      </c>
      <c r="AY21" s="5">
        <f t="shared" si="17"/>
        <v>0</v>
      </c>
      <c r="AZ21" s="5">
        <f t="shared" si="18"/>
        <v>0</v>
      </c>
      <c r="BA21" s="5">
        <f t="shared" si="19"/>
        <v>0</v>
      </c>
      <c r="BB21" s="5">
        <f t="shared" si="20"/>
        <v>0</v>
      </c>
      <c r="BC21" s="5">
        <f t="shared" si="21"/>
        <v>0</v>
      </c>
      <c r="BD21" s="5">
        <f t="shared" si="22"/>
        <v>0</v>
      </c>
      <c r="BE21" s="5">
        <f t="shared" si="23"/>
        <v>0</v>
      </c>
      <c r="BF21" s="5">
        <f t="shared" si="24"/>
        <v>0</v>
      </c>
      <c r="BG21" s="5">
        <f t="shared" si="25"/>
        <v>0</v>
      </c>
      <c r="BH21" s="5">
        <f t="shared" si="26"/>
        <v>0</v>
      </c>
      <c r="BI21" s="11">
        <f t="shared" si="27"/>
        <v>0</v>
      </c>
      <c r="BJ21" s="5">
        <f t="shared" si="28"/>
        <v>0</v>
      </c>
      <c r="BK21" s="5">
        <f t="shared" si="29"/>
        <v>0</v>
      </c>
      <c r="BL21" s="5">
        <f t="shared" si="30"/>
        <v>0</v>
      </c>
      <c r="BM21" s="5">
        <f t="shared" si="31"/>
        <v>0</v>
      </c>
      <c r="BN21" s="5">
        <f t="shared" si="32"/>
        <v>0</v>
      </c>
      <c r="BO21" s="5">
        <f t="shared" si="33"/>
        <v>0</v>
      </c>
      <c r="BP21" s="5">
        <f t="shared" si="34"/>
        <v>0</v>
      </c>
      <c r="BQ21" s="5">
        <f t="shared" si="35"/>
        <v>0</v>
      </c>
      <c r="BR21" s="5">
        <f t="shared" si="36"/>
        <v>0</v>
      </c>
      <c r="BS21" s="5">
        <f t="shared" si="37"/>
        <v>0</v>
      </c>
      <c r="BT21" s="11">
        <f t="shared" si="38"/>
        <v>0</v>
      </c>
      <c r="BU21" s="11">
        <f t="shared" si="39"/>
        <v>0</v>
      </c>
      <c r="BV21" s="5">
        <f t="shared" si="40"/>
        <v>0</v>
      </c>
      <c r="BW21" s="5">
        <f t="shared" si="41"/>
        <v>0</v>
      </c>
      <c r="BX21" s="5">
        <f t="shared" si="42"/>
        <v>0</v>
      </c>
      <c r="BY21" s="5">
        <f t="shared" si="43"/>
        <v>0</v>
      </c>
      <c r="BZ21" s="5">
        <f t="shared" si="44"/>
        <v>0</v>
      </c>
      <c r="CA21" s="5">
        <f t="shared" si="45"/>
        <v>0</v>
      </c>
      <c r="CB21" s="5">
        <f t="shared" si="46"/>
        <v>0</v>
      </c>
      <c r="CC21" s="5">
        <f t="shared" si="47"/>
        <v>0</v>
      </c>
      <c r="CD21" s="5">
        <f t="shared" si="48"/>
        <v>0</v>
      </c>
      <c r="CE21" s="5">
        <f t="shared" si="49"/>
        <v>0</v>
      </c>
      <c r="CF21" s="5">
        <f t="shared" si="50"/>
        <v>0</v>
      </c>
      <c r="CG21" s="46">
        <f t="shared" si="51"/>
        <v>-57</v>
      </c>
      <c r="CH21" s="5">
        <f t="shared" si="52"/>
        <v>0</v>
      </c>
      <c r="CI21" s="5">
        <f t="shared" si="53"/>
        <v>0</v>
      </c>
      <c r="CJ21" s="5">
        <f t="shared" si="54"/>
        <v>0</v>
      </c>
      <c r="CK21" s="5">
        <f t="shared" si="55"/>
        <v>0</v>
      </c>
      <c r="CL21" s="5">
        <f t="shared" si="56"/>
        <v>0</v>
      </c>
      <c r="CM21" s="5">
        <f t="shared" si="57"/>
        <v>0</v>
      </c>
      <c r="CN21" s="5">
        <f t="shared" si="58"/>
        <v>0</v>
      </c>
      <c r="CO21" s="5">
        <f t="shared" si="59"/>
        <v>0</v>
      </c>
      <c r="CP21" s="5">
        <f t="shared" si="60"/>
        <v>0</v>
      </c>
      <c r="CQ21" s="5">
        <f t="shared" si="61"/>
        <v>0</v>
      </c>
      <c r="CR21" s="5">
        <f t="shared" si="62"/>
        <v>0</v>
      </c>
      <c r="CS21" s="5">
        <f t="shared" si="63"/>
        <v>0</v>
      </c>
      <c r="CT21" s="11">
        <f t="shared" si="64"/>
        <v>0</v>
      </c>
      <c r="CU21" s="5">
        <f t="shared" si="65"/>
        <v>0</v>
      </c>
      <c r="CV21" s="5">
        <f t="shared" si="66"/>
        <v>0</v>
      </c>
      <c r="CW21" s="5">
        <f t="shared" si="67"/>
        <v>0</v>
      </c>
      <c r="CX21" s="41">
        <f t="shared" si="68"/>
        <v>0</v>
      </c>
      <c r="CY21" s="41">
        <f t="shared" si="69"/>
        <v>0</v>
      </c>
      <c r="CZ21" s="41">
        <f t="shared" si="70"/>
        <v>0</v>
      </c>
      <c r="DA21" s="41">
        <f t="shared" si="71"/>
        <v>0</v>
      </c>
      <c r="DB21" s="28"/>
    </row>
    <row r="22" spans="1:106" s="16" customFormat="1" ht="29.25" customHeight="1" thickTop="1" thickBot="1" x14ac:dyDescent="0.35">
      <c r="A22" s="3">
        <v>44572</v>
      </c>
      <c r="B22" s="4" t="s">
        <v>20</v>
      </c>
      <c r="C22" s="4" t="s">
        <v>26</v>
      </c>
      <c r="D22" s="4" t="s">
        <v>10</v>
      </c>
      <c r="E22" s="4" t="s">
        <v>109</v>
      </c>
      <c r="F22" s="4" t="s">
        <v>24</v>
      </c>
      <c r="G22" s="18" t="s">
        <v>129</v>
      </c>
      <c r="H22" s="25">
        <v>54.25</v>
      </c>
      <c r="I22" s="33">
        <v>45.75</v>
      </c>
      <c r="J22" s="11">
        <v>43.75</v>
      </c>
      <c r="K22" s="11">
        <f t="shared" si="72"/>
        <v>-491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47">
        <v>43.75</v>
      </c>
      <c r="X22" s="11"/>
      <c r="Y22" s="11"/>
      <c r="Z22" s="11"/>
      <c r="AA22" s="11"/>
      <c r="AB22" s="11"/>
      <c r="AC22" s="37"/>
      <c r="AD22" s="37"/>
      <c r="AE22" s="71" t="s">
        <v>20</v>
      </c>
      <c r="AF22" s="11">
        <f t="shared" si="0"/>
        <v>0</v>
      </c>
      <c r="AG22" s="5">
        <f t="shared" si="1"/>
        <v>0</v>
      </c>
      <c r="AH22" s="47">
        <f t="shared" si="2"/>
        <v>43.75</v>
      </c>
      <c r="AI22" s="11">
        <f t="shared" si="3"/>
        <v>0</v>
      </c>
      <c r="AJ22" s="13">
        <f t="shared" si="73"/>
        <v>43.75</v>
      </c>
      <c r="AK22" s="13"/>
      <c r="AL22" s="5">
        <f t="shared" si="4"/>
        <v>0</v>
      </c>
      <c r="AM22" s="5">
        <f t="shared" si="5"/>
        <v>0</v>
      </c>
      <c r="AN22" s="11">
        <f t="shared" si="6"/>
        <v>0</v>
      </c>
      <c r="AO22" s="11">
        <f t="shared" si="7"/>
        <v>0</v>
      </c>
      <c r="AP22" s="5">
        <f t="shared" si="8"/>
        <v>0</v>
      </c>
      <c r="AQ22" s="5">
        <f t="shared" si="9"/>
        <v>0</v>
      </c>
      <c r="AR22" s="5">
        <f t="shared" si="10"/>
        <v>0</v>
      </c>
      <c r="AS22" s="5">
        <f t="shared" si="11"/>
        <v>0</v>
      </c>
      <c r="AT22" s="5">
        <f t="shared" si="12"/>
        <v>0</v>
      </c>
      <c r="AU22" s="5">
        <f t="shared" si="13"/>
        <v>0</v>
      </c>
      <c r="AV22" s="5">
        <f t="shared" si="14"/>
        <v>0</v>
      </c>
      <c r="AW22" s="5">
        <f t="shared" si="15"/>
        <v>0</v>
      </c>
      <c r="AX22" s="5">
        <f t="shared" si="16"/>
        <v>0</v>
      </c>
      <c r="AY22" s="5">
        <f t="shared" si="17"/>
        <v>0</v>
      </c>
      <c r="AZ22" s="5">
        <f t="shared" si="18"/>
        <v>0</v>
      </c>
      <c r="BA22" s="5">
        <f t="shared" si="19"/>
        <v>0</v>
      </c>
      <c r="BB22" s="5">
        <f t="shared" si="20"/>
        <v>0</v>
      </c>
      <c r="BC22" s="5">
        <f t="shared" si="21"/>
        <v>0</v>
      </c>
      <c r="BD22" s="5">
        <f t="shared" si="22"/>
        <v>0</v>
      </c>
      <c r="BE22" s="5">
        <f t="shared" si="23"/>
        <v>0</v>
      </c>
      <c r="BF22" s="5">
        <f t="shared" si="24"/>
        <v>0</v>
      </c>
      <c r="BG22" s="5">
        <f t="shared" si="25"/>
        <v>0</v>
      </c>
      <c r="BH22" s="5">
        <f t="shared" si="26"/>
        <v>0</v>
      </c>
      <c r="BI22" s="11">
        <f t="shared" si="27"/>
        <v>0</v>
      </c>
      <c r="BJ22" s="5">
        <f t="shared" si="28"/>
        <v>0</v>
      </c>
      <c r="BK22" s="5">
        <f t="shared" si="29"/>
        <v>0</v>
      </c>
      <c r="BL22" s="5">
        <f t="shared" si="30"/>
        <v>0</v>
      </c>
      <c r="BM22" s="5">
        <f t="shared" si="31"/>
        <v>0</v>
      </c>
      <c r="BN22" s="5">
        <f t="shared" si="32"/>
        <v>0</v>
      </c>
      <c r="BO22" s="5">
        <f t="shared" si="33"/>
        <v>0</v>
      </c>
      <c r="BP22" s="5">
        <f t="shared" si="34"/>
        <v>0</v>
      </c>
      <c r="BQ22" s="5">
        <f t="shared" si="35"/>
        <v>0</v>
      </c>
      <c r="BR22" s="5">
        <f t="shared" si="36"/>
        <v>0</v>
      </c>
      <c r="BS22" s="5">
        <f t="shared" si="37"/>
        <v>0</v>
      </c>
      <c r="BT22" s="11">
        <f t="shared" si="38"/>
        <v>0</v>
      </c>
      <c r="BU22" s="11">
        <f t="shared" si="39"/>
        <v>0</v>
      </c>
      <c r="BV22" s="5">
        <f t="shared" si="40"/>
        <v>0</v>
      </c>
      <c r="BW22" s="5">
        <f t="shared" si="41"/>
        <v>0</v>
      </c>
      <c r="BX22" s="5">
        <f t="shared" si="42"/>
        <v>0</v>
      </c>
      <c r="BY22" s="5">
        <f t="shared" si="43"/>
        <v>0</v>
      </c>
      <c r="BZ22" s="5">
        <f t="shared" si="44"/>
        <v>0</v>
      </c>
      <c r="CA22" s="5">
        <f t="shared" si="45"/>
        <v>0</v>
      </c>
      <c r="CB22" s="5">
        <f t="shared" si="46"/>
        <v>0</v>
      </c>
      <c r="CC22" s="5">
        <f t="shared" si="47"/>
        <v>0</v>
      </c>
      <c r="CD22" s="5">
        <f t="shared" si="48"/>
        <v>0</v>
      </c>
      <c r="CE22" s="5">
        <f t="shared" si="49"/>
        <v>0</v>
      </c>
      <c r="CF22" s="48">
        <f t="shared" si="50"/>
        <v>43.75</v>
      </c>
      <c r="CG22" s="5">
        <f t="shared" si="51"/>
        <v>0</v>
      </c>
      <c r="CH22" s="5">
        <f t="shared" si="52"/>
        <v>0</v>
      </c>
      <c r="CI22" s="5">
        <f t="shared" si="53"/>
        <v>0</v>
      </c>
      <c r="CJ22" s="5">
        <f t="shared" si="54"/>
        <v>0</v>
      </c>
      <c r="CK22" s="5">
        <f t="shared" si="55"/>
        <v>0</v>
      </c>
      <c r="CL22" s="5">
        <f t="shared" si="56"/>
        <v>0</v>
      </c>
      <c r="CM22" s="5">
        <f t="shared" si="57"/>
        <v>0</v>
      </c>
      <c r="CN22" s="5">
        <f t="shared" si="58"/>
        <v>0</v>
      </c>
      <c r="CO22" s="5">
        <f t="shared" si="59"/>
        <v>0</v>
      </c>
      <c r="CP22" s="5">
        <f t="shared" si="60"/>
        <v>0</v>
      </c>
      <c r="CQ22" s="5">
        <f t="shared" si="61"/>
        <v>0</v>
      </c>
      <c r="CR22" s="5">
        <f t="shared" si="62"/>
        <v>0</v>
      </c>
      <c r="CS22" s="5">
        <f t="shared" si="63"/>
        <v>0</v>
      </c>
      <c r="CT22" s="11">
        <f t="shared" si="64"/>
        <v>0</v>
      </c>
      <c r="CU22" s="5">
        <f t="shared" si="65"/>
        <v>0</v>
      </c>
      <c r="CV22" s="5">
        <f t="shared" si="66"/>
        <v>0</v>
      </c>
      <c r="CW22" s="5">
        <f t="shared" si="67"/>
        <v>0</v>
      </c>
      <c r="CX22" s="41">
        <f t="shared" si="68"/>
        <v>0</v>
      </c>
      <c r="CY22" s="41">
        <f t="shared" si="69"/>
        <v>0</v>
      </c>
      <c r="CZ22" s="41">
        <f t="shared" si="70"/>
        <v>0</v>
      </c>
      <c r="DA22" s="41">
        <f t="shared" si="71"/>
        <v>0</v>
      </c>
      <c r="DB22" s="28"/>
    </row>
    <row r="23" spans="1:106" s="16" customFormat="1" ht="29.25" customHeight="1" thickTop="1" thickBot="1" x14ac:dyDescent="0.35">
      <c r="A23" s="3">
        <v>44572</v>
      </c>
      <c r="B23" s="4" t="s">
        <v>1</v>
      </c>
      <c r="C23" s="4" t="s">
        <v>26</v>
      </c>
      <c r="D23" s="8" t="s">
        <v>10</v>
      </c>
      <c r="E23" s="4" t="s">
        <v>110</v>
      </c>
      <c r="F23" s="4" t="s">
        <v>24</v>
      </c>
      <c r="G23" s="18" t="s">
        <v>128</v>
      </c>
      <c r="H23" s="25">
        <v>50.25</v>
      </c>
      <c r="I23" s="33">
        <v>49.75</v>
      </c>
      <c r="J23" s="11">
        <v>47.75</v>
      </c>
      <c r="K23" s="11">
        <f t="shared" si="72"/>
        <v>-443.25</v>
      </c>
      <c r="L23" s="11"/>
      <c r="M23" s="45">
        <v>47.75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37"/>
      <c r="AD23" s="37"/>
      <c r="AE23" s="71" t="s">
        <v>1</v>
      </c>
      <c r="AF23" s="11">
        <f t="shared" si="0"/>
        <v>0</v>
      </c>
      <c r="AG23" s="5">
        <f t="shared" si="1"/>
        <v>0</v>
      </c>
      <c r="AH23" s="47">
        <f t="shared" si="2"/>
        <v>47.75</v>
      </c>
      <c r="AI23" s="11">
        <f t="shared" si="3"/>
        <v>0</v>
      </c>
      <c r="AJ23" s="13">
        <f t="shared" si="73"/>
        <v>47.75</v>
      </c>
      <c r="AK23" s="13"/>
      <c r="AL23" s="5">
        <f t="shared" si="4"/>
        <v>0</v>
      </c>
      <c r="AM23" s="5">
        <f t="shared" si="5"/>
        <v>0</v>
      </c>
      <c r="AN23" s="11">
        <f t="shared" si="6"/>
        <v>0</v>
      </c>
      <c r="AO23" s="11">
        <f t="shared" si="7"/>
        <v>0</v>
      </c>
      <c r="AP23" s="5">
        <f t="shared" si="8"/>
        <v>0</v>
      </c>
      <c r="AQ23" s="5">
        <f t="shared" si="9"/>
        <v>0</v>
      </c>
      <c r="AR23" s="48">
        <f t="shared" si="10"/>
        <v>47.75</v>
      </c>
      <c r="AS23" s="5">
        <f t="shared" si="11"/>
        <v>0</v>
      </c>
      <c r="AT23" s="5">
        <f t="shared" si="12"/>
        <v>0</v>
      </c>
      <c r="AU23" s="5">
        <f t="shared" si="13"/>
        <v>0</v>
      </c>
      <c r="AV23" s="5">
        <f t="shared" si="14"/>
        <v>0</v>
      </c>
      <c r="AW23" s="5">
        <f t="shared" si="15"/>
        <v>0</v>
      </c>
      <c r="AX23" s="5">
        <f t="shared" si="16"/>
        <v>0</v>
      </c>
      <c r="AY23" s="5">
        <f t="shared" si="17"/>
        <v>0</v>
      </c>
      <c r="AZ23" s="5">
        <f t="shared" si="18"/>
        <v>0</v>
      </c>
      <c r="BA23" s="5">
        <f t="shared" si="19"/>
        <v>0</v>
      </c>
      <c r="BB23" s="5">
        <f t="shared" si="20"/>
        <v>0</v>
      </c>
      <c r="BC23" s="5">
        <f t="shared" si="21"/>
        <v>0</v>
      </c>
      <c r="BD23" s="5">
        <f t="shared" si="22"/>
        <v>0</v>
      </c>
      <c r="BE23" s="5">
        <f t="shared" si="23"/>
        <v>0</v>
      </c>
      <c r="BF23" s="5">
        <f t="shared" si="24"/>
        <v>0</v>
      </c>
      <c r="BG23" s="5">
        <f t="shared" si="25"/>
        <v>0</v>
      </c>
      <c r="BH23" s="5">
        <f t="shared" si="26"/>
        <v>0</v>
      </c>
      <c r="BI23" s="11">
        <f t="shared" si="27"/>
        <v>0</v>
      </c>
      <c r="BJ23" s="5">
        <f t="shared" si="28"/>
        <v>0</v>
      </c>
      <c r="BK23" s="5">
        <f t="shared" si="29"/>
        <v>0</v>
      </c>
      <c r="BL23" s="5">
        <f t="shared" si="30"/>
        <v>0</v>
      </c>
      <c r="BM23" s="5">
        <f t="shared" si="31"/>
        <v>0</v>
      </c>
      <c r="BN23" s="5">
        <f t="shared" si="32"/>
        <v>0</v>
      </c>
      <c r="BO23" s="5">
        <f t="shared" si="33"/>
        <v>0</v>
      </c>
      <c r="BP23" s="5">
        <f t="shared" si="34"/>
        <v>0</v>
      </c>
      <c r="BQ23" s="5">
        <f t="shared" si="35"/>
        <v>0</v>
      </c>
      <c r="BR23" s="5">
        <f t="shared" si="36"/>
        <v>0</v>
      </c>
      <c r="BS23" s="5">
        <f t="shared" si="37"/>
        <v>0</v>
      </c>
      <c r="BT23" s="11">
        <f t="shared" si="38"/>
        <v>0</v>
      </c>
      <c r="BU23" s="11">
        <f t="shared" si="39"/>
        <v>0</v>
      </c>
      <c r="BV23" s="5">
        <f t="shared" si="40"/>
        <v>0</v>
      </c>
      <c r="BW23" s="5">
        <f t="shared" si="41"/>
        <v>0</v>
      </c>
      <c r="BX23" s="5">
        <f t="shared" si="42"/>
        <v>0</v>
      </c>
      <c r="BY23" s="5">
        <f t="shared" si="43"/>
        <v>0</v>
      </c>
      <c r="BZ23" s="5">
        <f t="shared" si="44"/>
        <v>0</v>
      </c>
      <c r="CA23" s="5">
        <f t="shared" si="45"/>
        <v>0</v>
      </c>
      <c r="CB23" s="5">
        <f t="shared" si="46"/>
        <v>0</v>
      </c>
      <c r="CC23" s="5">
        <f t="shared" si="47"/>
        <v>0</v>
      </c>
      <c r="CD23" s="5">
        <f t="shared" si="48"/>
        <v>0</v>
      </c>
      <c r="CE23" s="5">
        <f t="shared" si="49"/>
        <v>0</v>
      </c>
      <c r="CF23" s="5">
        <f t="shared" si="50"/>
        <v>0</v>
      </c>
      <c r="CG23" s="5">
        <f t="shared" si="51"/>
        <v>0</v>
      </c>
      <c r="CH23" s="5">
        <f t="shared" si="52"/>
        <v>0</v>
      </c>
      <c r="CI23" s="5">
        <f t="shared" si="53"/>
        <v>0</v>
      </c>
      <c r="CJ23" s="5">
        <f t="shared" si="54"/>
        <v>0</v>
      </c>
      <c r="CK23" s="5">
        <f t="shared" si="55"/>
        <v>0</v>
      </c>
      <c r="CL23" s="5">
        <f t="shared" si="56"/>
        <v>0</v>
      </c>
      <c r="CM23" s="5">
        <f t="shared" si="57"/>
        <v>0</v>
      </c>
      <c r="CN23" s="5">
        <f t="shared" si="58"/>
        <v>0</v>
      </c>
      <c r="CO23" s="5">
        <f t="shared" si="59"/>
        <v>0</v>
      </c>
      <c r="CP23" s="5">
        <f t="shared" si="60"/>
        <v>0</v>
      </c>
      <c r="CQ23" s="5">
        <f t="shared" si="61"/>
        <v>0</v>
      </c>
      <c r="CR23" s="5">
        <f t="shared" si="62"/>
        <v>0</v>
      </c>
      <c r="CS23" s="5">
        <f t="shared" si="63"/>
        <v>0</v>
      </c>
      <c r="CT23" s="11">
        <f t="shared" si="64"/>
        <v>0</v>
      </c>
      <c r="CU23" s="5">
        <f t="shared" si="65"/>
        <v>0</v>
      </c>
      <c r="CV23" s="5">
        <f t="shared" si="66"/>
        <v>0</v>
      </c>
      <c r="CW23" s="5">
        <f t="shared" si="67"/>
        <v>0</v>
      </c>
      <c r="CX23" s="41">
        <f t="shared" si="68"/>
        <v>0</v>
      </c>
      <c r="CY23" s="41">
        <f t="shared" si="69"/>
        <v>0</v>
      </c>
      <c r="CZ23" s="41">
        <f t="shared" si="70"/>
        <v>0</v>
      </c>
      <c r="DA23" s="41">
        <f t="shared" si="71"/>
        <v>0</v>
      </c>
      <c r="DB23" s="28"/>
    </row>
    <row r="24" spans="1:106" s="16" customFormat="1" ht="29.25" customHeight="1" thickTop="1" thickBot="1" x14ac:dyDescent="0.35">
      <c r="A24" s="3">
        <v>44572</v>
      </c>
      <c r="B24" s="4" t="s">
        <v>6</v>
      </c>
      <c r="C24" s="4" t="s">
        <v>23</v>
      </c>
      <c r="D24" s="8" t="s">
        <v>10</v>
      </c>
      <c r="E24" s="4" t="s">
        <v>110</v>
      </c>
      <c r="F24" s="4" t="s">
        <v>24</v>
      </c>
      <c r="G24" s="18" t="s">
        <v>127</v>
      </c>
      <c r="H24" s="25">
        <v>53</v>
      </c>
      <c r="I24" s="44">
        <v>-53</v>
      </c>
      <c r="J24" s="45">
        <v>-54</v>
      </c>
      <c r="K24" s="11">
        <f t="shared" si="72"/>
        <v>-497.25</v>
      </c>
      <c r="L24" s="11"/>
      <c r="M24" s="11"/>
      <c r="N24" s="11"/>
      <c r="O24" s="11"/>
      <c r="P24" s="11"/>
      <c r="Q24" s="45">
        <v>-54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37"/>
      <c r="AD24" s="37"/>
      <c r="AE24" s="71" t="s">
        <v>6</v>
      </c>
      <c r="AF24" s="45">
        <f t="shared" si="0"/>
        <v>-54</v>
      </c>
      <c r="AG24" s="5">
        <f t="shared" si="1"/>
        <v>0</v>
      </c>
      <c r="AH24" s="11">
        <f t="shared" si="2"/>
        <v>0</v>
      </c>
      <c r="AI24" s="11">
        <f t="shared" si="3"/>
        <v>0</v>
      </c>
      <c r="AJ24" s="13">
        <f t="shared" si="73"/>
        <v>-54</v>
      </c>
      <c r="AK24" s="13"/>
      <c r="AL24" s="5">
        <f t="shared" si="4"/>
        <v>0</v>
      </c>
      <c r="AM24" s="5">
        <f t="shared" si="5"/>
        <v>0</v>
      </c>
      <c r="AN24" s="11">
        <f t="shared" si="6"/>
        <v>0</v>
      </c>
      <c r="AO24" s="11">
        <f t="shared" si="7"/>
        <v>0</v>
      </c>
      <c r="AP24" s="5">
        <f t="shared" si="8"/>
        <v>0</v>
      </c>
      <c r="AQ24" s="5">
        <f t="shared" si="9"/>
        <v>0</v>
      </c>
      <c r="AR24" s="5">
        <f t="shared" si="10"/>
        <v>0</v>
      </c>
      <c r="AS24" s="5">
        <f t="shared" si="11"/>
        <v>0</v>
      </c>
      <c r="AT24" s="5">
        <f t="shared" si="12"/>
        <v>0</v>
      </c>
      <c r="AU24" s="5">
        <f t="shared" si="13"/>
        <v>0</v>
      </c>
      <c r="AV24" s="5">
        <f t="shared" si="14"/>
        <v>0</v>
      </c>
      <c r="AW24" s="5">
        <f t="shared" si="15"/>
        <v>0</v>
      </c>
      <c r="AX24" s="5">
        <f t="shared" si="16"/>
        <v>0</v>
      </c>
      <c r="AY24" s="5">
        <f t="shared" si="17"/>
        <v>0</v>
      </c>
      <c r="AZ24" s="5">
        <f t="shared" si="18"/>
        <v>0</v>
      </c>
      <c r="BA24" s="5">
        <f t="shared" si="19"/>
        <v>0</v>
      </c>
      <c r="BB24" s="5">
        <f t="shared" si="20"/>
        <v>0</v>
      </c>
      <c r="BC24" s="5">
        <f t="shared" si="21"/>
        <v>0</v>
      </c>
      <c r="BD24" s="5">
        <f t="shared" si="22"/>
        <v>0</v>
      </c>
      <c r="BE24" s="5">
        <f t="shared" si="23"/>
        <v>0</v>
      </c>
      <c r="BF24" s="46">
        <f t="shared" si="24"/>
        <v>-54</v>
      </c>
      <c r="BG24" s="5">
        <f t="shared" si="25"/>
        <v>0</v>
      </c>
      <c r="BH24" s="5">
        <f t="shared" si="26"/>
        <v>0</v>
      </c>
      <c r="BI24" s="11">
        <f t="shared" si="27"/>
        <v>0</v>
      </c>
      <c r="BJ24" s="5">
        <f t="shared" si="28"/>
        <v>0</v>
      </c>
      <c r="BK24" s="5">
        <f t="shared" si="29"/>
        <v>0</v>
      </c>
      <c r="BL24" s="5">
        <f t="shared" si="30"/>
        <v>0</v>
      </c>
      <c r="BM24" s="5">
        <f t="shared" si="31"/>
        <v>0</v>
      </c>
      <c r="BN24" s="5">
        <f t="shared" si="32"/>
        <v>0</v>
      </c>
      <c r="BO24" s="5">
        <f t="shared" si="33"/>
        <v>0</v>
      </c>
      <c r="BP24" s="5">
        <f t="shared" si="34"/>
        <v>0</v>
      </c>
      <c r="BQ24" s="5">
        <f t="shared" si="35"/>
        <v>0</v>
      </c>
      <c r="BR24" s="5">
        <f t="shared" si="36"/>
        <v>0</v>
      </c>
      <c r="BS24" s="5">
        <f t="shared" si="37"/>
        <v>0</v>
      </c>
      <c r="BT24" s="11">
        <f t="shared" si="38"/>
        <v>0</v>
      </c>
      <c r="BU24" s="11">
        <f t="shared" si="39"/>
        <v>0</v>
      </c>
      <c r="BV24" s="5">
        <f t="shared" si="40"/>
        <v>0</v>
      </c>
      <c r="BW24" s="5">
        <f t="shared" si="41"/>
        <v>0</v>
      </c>
      <c r="BX24" s="5">
        <f t="shared" si="42"/>
        <v>0</v>
      </c>
      <c r="BY24" s="5">
        <f t="shared" si="43"/>
        <v>0</v>
      </c>
      <c r="BZ24" s="5">
        <f t="shared" si="44"/>
        <v>0</v>
      </c>
      <c r="CA24" s="5">
        <f t="shared" si="45"/>
        <v>0</v>
      </c>
      <c r="CB24" s="5">
        <f t="shared" si="46"/>
        <v>0</v>
      </c>
      <c r="CC24" s="5">
        <f t="shared" si="47"/>
        <v>0</v>
      </c>
      <c r="CD24" s="5">
        <f t="shared" si="48"/>
        <v>0</v>
      </c>
      <c r="CE24" s="5">
        <f t="shared" si="49"/>
        <v>0</v>
      </c>
      <c r="CF24" s="5">
        <f t="shared" si="50"/>
        <v>0</v>
      </c>
      <c r="CG24" s="5">
        <f t="shared" si="51"/>
        <v>0</v>
      </c>
      <c r="CH24" s="5">
        <f t="shared" si="52"/>
        <v>0</v>
      </c>
      <c r="CI24" s="5">
        <f t="shared" si="53"/>
        <v>0</v>
      </c>
      <c r="CJ24" s="5">
        <f t="shared" si="54"/>
        <v>0</v>
      </c>
      <c r="CK24" s="5">
        <f t="shared" si="55"/>
        <v>0</v>
      </c>
      <c r="CL24" s="5">
        <f t="shared" si="56"/>
        <v>0</v>
      </c>
      <c r="CM24" s="5">
        <f t="shared" si="57"/>
        <v>0</v>
      </c>
      <c r="CN24" s="5">
        <f t="shared" si="58"/>
        <v>0</v>
      </c>
      <c r="CO24" s="5">
        <f t="shared" si="59"/>
        <v>0</v>
      </c>
      <c r="CP24" s="5">
        <f t="shared" si="60"/>
        <v>0</v>
      </c>
      <c r="CQ24" s="5">
        <f t="shared" si="61"/>
        <v>0</v>
      </c>
      <c r="CR24" s="5">
        <f t="shared" si="62"/>
        <v>0</v>
      </c>
      <c r="CS24" s="5">
        <f t="shared" si="63"/>
        <v>0</v>
      </c>
      <c r="CT24" s="11">
        <f t="shared" si="64"/>
        <v>0</v>
      </c>
      <c r="CU24" s="5">
        <f t="shared" si="65"/>
        <v>0</v>
      </c>
      <c r="CV24" s="5">
        <f t="shared" si="66"/>
        <v>0</v>
      </c>
      <c r="CW24" s="5">
        <f t="shared" si="67"/>
        <v>0</v>
      </c>
      <c r="CX24" s="41">
        <f t="shared" si="68"/>
        <v>0</v>
      </c>
      <c r="CY24" s="41">
        <f t="shared" si="69"/>
        <v>0</v>
      </c>
      <c r="CZ24" s="41">
        <f t="shared" si="70"/>
        <v>0</v>
      </c>
      <c r="DA24" s="41">
        <f t="shared" si="71"/>
        <v>0</v>
      </c>
      <c r="DB24" s="28"/>
    </row>
    <row r="25" spans="1:106" s="16" customFormat="1" ht="29.25" customHeight="1" thickTop="1" thickBot="1" x14ac:dyDescent="0.35">
      <c r="A25" s="3">
        <v>44573</v>
      </c>
      <c r="B25" s="4" t="s">
        <v>4</v>
      </c>
      <c r="C25" s="4" t="s">
        <v>25</v>
      </c>
      <c r="D25" s="8" t="s">
        <v>10</v>
      </c>
      <c r="E25" s="4" t="s">
        <v>110</v>
      </c>
      <c r="F25" s="4" t="s">
        <v>24</v>
      </c>
      <c r="G25" s="18" t="s">
        <v>130</v>
      </c>
      <c r="H25" s="25">
        <v>50.75</v>
      </c>
      <c r="I25" s="44">
        <v>-50.75</v>
      </c>
      <c r="J25" s="45">
        <v>-51.75</v>
      </c>
      <c r="K25" s="11">
        <f t="shared" si="72"/>
        <v>-549</v>
      </c>
      <c r="L25" s="11"/>
      <c r="M25" s="11"/>
      <c r="N25" s="11"/>
      <c r="O25" s="45">
        <v>-51.75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37"/>
      <c r="AD25" s="37"/>
      <c r="AE25" s="71" t="s">
        <v>4</v>
      </c>
      <c r="AF25" s="11">
        <f t="shared" si="0"/>
        <v>0</v>
      </c>
      <c r="AG25" s="46">
        <f t="shared" si="1"/>
        <v>-51.75</v>
      </c>
      <c r="AH25" s="11">
        <f t="shared" si="2"/>
        <v>0</v>
      </c>
      <c r="AI25" s="11">
        <f t="shared" si="3"/>
        <v>0</v>
      </c>
      <c r="AJ25" s="13">
        <f t="shared" si="73"/>
        <v>-51.75</v>
      </c>
      <c r="AK25" s="13"/>
      <c r="AL25" s="5">
        <f t="shared" si="4"/>
        <v>0</v>
      </c>
      <c r="AM25" s="5">
        <f t="shared" si="5"/>
        <v>0</v>
      </c>
      <c r="AN25" s="11">
        <f t="shared" si="6"/>
        <v>0</v>
      </c>
      <c r="AO25" s="11">
        <f t="shared" si="7"/>
        <v>0</v>
      </c>
      <c r="AP25" s="5">
        <f t="shared" si="8"/>
        <v>0</v>
      </c>
      <c r="AQ25" s="5">
        <f t="shared" si="9"/>
        <v>0</v>
      </c>
      <c r="AR25" s="5">
        <f t="shared" si="10"/>
        <v>0</v>
      </c>
      <c r="AS25" s="5">
        <f t="shared" si="11"/>
        <v>0</v>
      </c>
      <c r="AT25" s="5">
        <f t="shared" si="12"/>
        <v>0</v>
      </c>
      <c r="AU25" s="5">
        <f t="shared" si="13"/>
        <v>0</v>
      </c>
      <c r="AV25" s="5">
        <f t="shared" si="14"/>
        <v>0</v>
      </c>
      <c r="AW25" s="5">
        <f t="shared" si="15"/>
        <v>0</v>
      </c>
      <c r="AX25" s="5">
        <f t="shared" si="16"/>
        <v>0</v>
      </c>
      <c r="AY25" s="46">
        <f t="shared" si="17"/>
        <v>-51.75</v>
      </c>
      <c r="AZ25" s="5">
        <f t="shared" si="18"/>
        <v>0</v>
      </c>
      <c r="BA25" s="5">
        <f t="shared" si="19"/>
        <v>0</v>
      </c>
      <c r="BB25" s="5">
        <f t="shared" si="20"/>
        <v>0</v>
      </c>
      <c r="BC25" s="5">
        <f t="shared" si="21"/>
        <v>0</v>
      </c>
      <c r="BD25" s="5">
        <f t="shared" si="22"/>
        <v>0</v>
      </c>
      <c r="BE25" s="5">
        <f t="shared" si="23"/>
        <v>0</v>
      </c>
      <c r="BF25" s="5">
        <f t="shared" si="24"/>
        <v>0</v>
      </c>
      <c r="BG25" s="5">
        <f t="shared" si="25"/>
        <v>0</v>
      </c>
      <c r="BH25" s="5">
        <f t="shared" si="26"/>
        <v>0</v>
      </c>
      <c r="BI25" s="11">
        <f t="shared" si="27"/>
        <v>0</v>
      </c>
      <c r="BJ25" s="5">
        <f t="shared" si="28"/>
        <v>0</v>
      </c>
      <c r="BK25" s="5">
        <f t="shared" si="29"/>
        <v>0</v>
      </c>
      <c r="BL25" s="5">
        <f t="shared" si="30"/>
        <v>0</v>
      </c>
      <c r="BM25" s="5">
        <f t="shared" si="31"/>
        <v>0</v>
      </c>
      <c r="BN25" s="5">
        <f t="shared" si="32"/>
        <v>0</v>
      </c>
      <c r="BO25" s="5">
        <f t="shared" si="33"/>
        <v>0</v>
      </c>
      <c r="BP25" s="5">
        <f t="shared" si="34"/>
        <v>0</v>
      </c>
      <c r="BQ25" s="5">
        <f t="shared" si="35"/>
        <v>0</v>
      </c>
      <c r="BR25" s="5">
        <f t="shared" si="36"/>
        <v>0</v>
      </c>
      <c r="BS25" s="5">
        <f t="shared" si="37"/>
        <v>0</v>
      </c>
      <c r="BT25" s="11">
        <f t="shared" si="38"/>
        <v>0</v>
      </c>
      <c r="BU25" s="11">
        <f t="shared" si="39"/>
        <v>0</v>
      </c>
      <c r="BV25" s="5">
        <f t="shared" si="40"/>
        <v>0</v>
      </c>
      <c r="BW25" s="5">
        <f t="shared" si="41"/>
        <v>0</v>
      </c>
      <c r="BX25" s="5">
        <f t="shared" si="42"/>
        <v>0</v>
      </c>
      <c r="BY25" s="5">
        <f t="shared" si="43"/>
        <v>0</v>
      </c>
      <c r="BZ25" s="5">
        <f t="shared" si="44"/>
        <v>0</v>
      </c>
      <c r="CA25" s="5">
        <f t="shared" si="45"/>
        <v>0</v>
      </c>
      <c r="CB25" s="5">
        <f t="shared" si="46"/>
        <v>0</v>
      </c>
      <c r="CC25" s="5">
        <f t="shared" si="47"/>
        <v>0</v>
      </c>
      <c r="CD25" s="5">
        <f t="shared" si="48"/>
        <v>0</v>
      </c>
      <c r="CE25" s="5">
        <f t="shared" si="49"/>
        <v>0</v>
      </c>
      <c r="CF25" s="5">
        <f t="shared" si="50"/>
        <v>0</v>
      </c>
      <c r="CG25" s="5">
        <f t="shared" si="51"/>
        <v>0</v>
      </c>
      <c r="CH25" s="5">
        <f t="shared" si="52"/>
        <v>0</v>
      </c>
      <c r="CI25" s="5">
        <f t="shared" si="53"/>
        <v>0</v>
      </c>
      <c r="CJ25" s="5">
        <f t="shared" si="54"/>
        <v>0</v>
      </c>
      <c r="CK25" s="5">
        <f t="shared" si="55"/>
        <v>0</v>
      </c>
      <c r="CL25" s="5">
        <f t="shared" si="56"/>
        <v>0</v>
      </c>
      <c r="CM25" s="5">
        <f t="shared" si="57"/>
        <v>0</v>
      </c>
      <c r="CN25" s="5">
        <f t="shared" si="58"/>
        <v>0</v>
      </c>
      <c r="CO25" s="5">
        <f t="shared" si="59"/>
        <v>0</v>
      </c>
      <c r="CP25" s="5">
        <f t="shared" si="60"/>
        <v>0</v>
      </c>
      <c r="CQ25" s="5">
        <f t="shared" si="61"/>
        <v>0</v>
      </c>
      <c r="CR25" s="5">
        <f t="shared" si="62"/>
        <v>0</v>
      </c>
      <c r="CS25" s="5">
        <f t="shared" si="63"/>
        <v>0</v>
      </c>
      <c r="CT25" s="11">
        <f t="shared" si="64"/>
        <v>0</v>
      </c>
      <c r="CU25" s="5">
        <f t="shared" si="65"/>
        <v>0</v>
      </c>
      <c r="CV25" s="5">
        <f t="shared" si="66"/>
        <v>0</v>
      </c>
      <c r="CW25" s="5">
        <f t="shared" si="67"/>
        <v>0</v>
      </c>
      <c r="CX25" s="41">
        <f t="shared" si="68"/>
        <v>0</v>
      </c>
      <c r="CY25" s="41">
        <f t="shared" si="69"/>
        <v>0</v>
      </c>
      <c r="CZ25" s="41">
        <f t="shared" si="70"/>
        <v>0</v>
      </c>
      <c r="DA25" s="41">
        <f t="shared" si="71"/>
        <v>0</v>
      </c>
      <c r="DB25" s="28"/>
    </row>
    <row r="26" spans="1:106" s="16" customFormat="1" ht="29.25" customHeight="1" thickTop="1" thickBot="1" x14ac:dyDescent="0.35">
      <c r="A26" s="3">
        <v>44574</v>
      </c>
      <c r="B26" s="4" t="s">
        <v>22</v>
      </c>
      <c r="C26" s="4" t="s">
        <v>25</v>
      </c>
      <c r="D26" s="8" t="s">
        <v>10</v>
      </c>
      <c r="E26" s="4" t="s">
        <v>102</v>
      </c>
      <c r="F26" s="4" t="s">
        <v>104</v>
      </c>
      <c r="G26" s="18" t="s">
        <v>134</v>
      </c>
      <c r="H26" s="25">
        <v>52.25</v>
      </c>
      <c r="I26" s="44">
        <v>-47.75</v>
      </c>
      <c r="J26" s="45">
        <v>-48.75</v>
      </c>
      <c r="K26" s="11">
        <f t="shared" si="72"/>
        <v>-597.75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45">
        <v>-48.75</v>
      </c>
      <c r="Y26" s="11"/>
      <c r="Z26" s="11"/>
      <c r="AA26" s="11"/>
      <c r="AB26" s="11"/>
      <c r="AC26" s="37"/>
      <c r="AD26" s="37"/>
      <c r="AE26" s="71" t="s">
        <v>22</v>
      </c>
      <c r="AF26" s="11">
        <f t="shared" si="0"/>
        <v>0</v>
      </c>
      <c r="AG26" s="46">
        <f t="shared" si="1"/>
        <v>-48.75</v>
      </c>
      <c r="AH26" s="11">
        <f t="shared" si="2"/>
        <v>0</v>
      </c>
      <c r="AI26" s="11">
        <f t="shared" si="3"/>
        <v>0</v>
      </c>
      <c r="AJ26" s="13">
        <f t="shared" si="73"/>
        <v>-48.75</v>
      </c>
      <c r="AK26" s="13"/>
      <c r="AL26" s="5">
        <f t="shared" si="4"/>
        <v>0</v>
      </c>
      <c r="AM26" s="5">
        <f t="shared" si="5"/>
        <v>0</v>
      </c>
      <c r="AN26" s="11">
        <f t="shared" si="6"/>
        <v>0</v>
      </c>
      <c r="AO26" s="11">
        <f t="shared" si="7"/>
        <v>0</v>
      </c>
      <c r="AP26" s="5">
        <f t="shared" si="8"/>
        <v>0</v>
      </c>
      <c r="AQ26" s="5">
        <f t="shared" si="9"/>
        <v>0</v>
      </c>
      <c r="AR26" s="5">
        <f t="shared" si="10"/>
        <v>0</v>
      </c>
      <c r="AS26" s="5">
        <f t="shared" si="11"/>
        <v>0</v>
      </c>
      <c r="AT26" s="5">
        <f t="shared" si="12"/>
        <v>0</v>
      </c>
      <c r="AU26" s="5">
        <f t="shared" si="13"/>
        <v>0</v>
      </c>
      <c r="AV26" s="5">
        <f t="shared" si="14"/>
        <v>0</v>
      </c>
      <c r="AW26" s="5">
        <f t="shared" si="15"/>
        <v>0</v>
      </c>
      <c r="AX26" s="5">
        <f t="shared" si="16"/>
        <v>0</v>
      </c>
      <c r="AY26" s="5">
        <f t="shared" si="17"/>
        <v>0</v>
      </c>
      <c r="AZ26" s="5">
        <f t="shared" si="18"/>
        <v>0</v>
      </c>
      <c r="BA26" s="5">
        <f t="shared" si="19"/>
        <v>0</v>
      </c>
      <c r="BB26" s="5">
        <f t="shared" si="20"/>
        <v>0</v>
      </c>
      <c r="BC26" s="5">
        <f t="shared" si="21"/>
        <v>0</v>
      </c>
      <c r="BD26" s="5">
        <f t="shared" si="22"/>
        <v>0</v>
      </c>
      <c r="BE26" s="5">
        <f t="shared" si="23"/>
        <v>0</v>
      </c>
      <c r="BF26" s="5">
        <f t="shared" si="24"/>
        <v>0</v>
      </c>
      <c r="BG26" s="5">
        <f t="shared" si="25"/>
        <v>0</v>
      </c>
      <c r="BH26" s="5">
        <f t="shared" si="26"/>
        <v>0</v>
      </c>
      <c r="BI26" s="11">
        <f t="shared" si="27"/>
        <v>0</v>
      </c>
      <c r="BJ26" s="5">
        <f t="shared" si="28"/>
        <v>0</v>
      </c>
      <c r="BK26" s="5">
        <f t="shared" si="29"/>
        <v>0</v>
      </c>
      <c r="BL26" s="5">
        <f t="shared" si="30"/>
        <v>0</v>
      </c>
      <c r="BM26" s="5">
        <f t="shared" si="31"/>
        <v>0</v>
      </c>
      <c r="BN26" s="5">
        <f t="shared" si="32"/>
        <v>0</v>
      </c>
      <c r="BO26" s="5">
        <f t="shared" si="33"/>
        <v>0</v>
      </c>
      <c r="BP26" s="5">
        <f t="shared" si="34"/>
        <v>0</v>
      </c>
      <c r="BQ26" s="5">
        <f t="shared" si="35"/>
        <v>0</v>
      </c>
      <c r="BR26" s="5">
        <f t="shared" si="36"/>
        <v>0</v>
      </c>
      <c r="BS26" s="5">
        <f t="shared" si="37"/>
        <v>0</v>
      </c>
      <c r="BT26" s="11">
        <f t="shared" si="38"/>
        <v>0</v>
      </c>
      <c r="BU26" s="11">
        <f t="shared" si="39"/>
        <v>0</v>
      </c>
      <c r="BV26" s="5">
        <f t="shared" si="40"/>
        <v>0</v>
      </c>
      <c r="BW26" s="5">
        <f t="shared" si="41"/>
        <v>0</v>
      </c>
      <c r="BX26" s="5">
        <f t="shared" si="42"/>
        <v>0</v>
      </c>
      <c r="BY26" s="5">
        <f t="shared" si="43"/>
        <v>0</v>
      </c>
      <c r="BZ26" s="5">
        <f t="shared" si="44"/>
        <v>0</v>
      </c>
      <c r="CA26" s="5">
        <f t="shared" si="45"/>
        <v>0</v>
      </c>
      <c r="CB26" s="5">
        <f t="shared" si="46"/>
        <v>0</v>
      </c>
      <c r="CC26" s="5">
        <f t="shared" si="47"/>
        <v>0</v>
      </c>
      <c r="CD26" s="5">
        <f t="shared" si="48"/>
        <v>0</v>
      </c>
      <c r="CE26" s="5">
        <f t="shared" si="49"/>
        <v>0</v>
      </c>
      <c r="CF26" s="5">
        <f t="shared" si="50"/>
        <v>0</v>
      </c>
      <c r="CG26" s="5">
        <f t="shared" si="51"/>
        <v>0</v>
      </c>
      <c r="CH26" s="5">
        <f t="shared" si="52"/>
        <v>0</v>
      </c>
      <c r="CI26" s="46">
        <f t="shared" si="53"/>
        <v>-48.75</v>
      </c>
      <c r="CJ26" s="5">
        <f t="shared" si="54"/>
        <v>0</v>
      </c>
      <c r="CK26" s="5">
        <f t="shared" si="55"/>
        <v>0</v>
      </c>
      <c r="CL26" s="5">
        <f t="shared" si="56"/>
        <v>0</v>
      </c>
      <c r="CM26" s="5">
        <f t="shared" si="57"/>
        <v>0</v>
      </c>
      <c r="CN26" s="5">
        <f t="shared" si="58"/>
        <v>0</v>
      </c>
      <c r="CO26" s="5">
        <f t="shared" si="59"/>
        <v>0</v>
      </c>
      <c r="CP26" s="5">
        <f t="shared" si="60"/>
        <v>0</v>
      </c>
      <c r="CQ26" s="5">
        <f t="shared" si="61"/>
        <v>0</v>
      </c>
      <c r="CR26" s="5">
        <f t="shared" si="62"/>
        <v>0</v>
      </c>
      <c r="CS26" s="5">
        <f t="shared" si="63"/>
        <v>0</v>
      </c>
      <c r="CT26" s="11">
        <f t="shared" si="64"/>
        <v>0</v>
      </c>
      <c r="CU26" s="5">
        <f t="shared" si="65"/>
        <v>0</v>
      </c>
      <c r="CV26" s="5">
        <f t="shared" si="66"/>
        <v>0</v>
      </c>
      <c r="CW26" s="5">
        <f t="shared" si="67"/>
        <v>0</v>
      </c>
      <c r="CX26" s="41">
        <f t="shared" si="68"/>
        <v>0</v>
      </c>
      <c r="CY26" s="41">
        <f t="shared" si="69"/>
        <v>0</v>
      </c>
      <c r="CZ26" s="41">
        <f t="shared" si="70"/>
        <v>0</v>
      </c>
      <c r="DA26" s="41">
        <f t="shared" si="71"/>
        <v>0</v>
      </c>
      <c r="DB26" s="28"/>
    </row>
    <row r="27" spans="1:106" s="16" customFormat="1" ht="29.25" customHeight="1" thickTop="1" thickBot="1" x14ac:dyDescent="0.35">
      <c r="A27" s="3">
        <v>44574</v>
      </c>
      <c r="B27" s="4" t="s">
        <v>85</v>
      </c>
      <c r="C27" s="4" t="s">
        <v>23</v>
      </c>
      <c r="D27" s="8" t="s">
        <v>10</v>
      </c>
      <c r="E27" s="4" t="s">
        <v>102</v>
      </c>
      <c r="F27" s="4" t="s">
        <v>104</v>
      </c>
      <c r="G27" s="18" t="s">
        <v>132</v>
      </c>
      <c r="H27" s="25">
        <v>50.25</v>
      </c>
      <c r="I27" s="44">
        <v>-49.75</v>
      </c>
      <c r="J27" s="45">
        <v>-50.75</v>
      </c>
      <c r="K27" s="11">
        <f t="shared" si="72"/>
        <v>-648.5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45">
        <v>-50.75</v>
      </c>
      <c r="AA27" s="11"/>
      <c r="AB27" s="11"/>
      <c r="AC27" s="37"/>
      <c r="AD27" s="37"/>
      <c r="AE27" s="71" t="s">
        <v>85</v>
      </c>
      <c r="AF27" s="45">
        <f t="shared" si="0"/>
        <v>-50.75</v>
      </c>
      <c r="AG27" s="5">
        <f t="shared" si="1"/>
        <v>0</v>
      </c>
      <c r="AH27" s="11">
        <f t="shared" si="2"/>
        <v>0</v>
      </c>
      <c r="AI27" s="11">
        <f t="shared" si="3"/>
        <v>0</v>
      </c>
      <c r="AJ27" s="13">
        <f t="shared" si="73"/>
        <v>-50.75</v>
      </c>
      <c r="AK27" s="13"/>
      <c r="AL27" s="5">
        <f t="shared" si="4"/>
        <v>0</v>
      </c>
      <c r="AM27" s="5">
        <f t="shared" si="5"/>
        <v>0</v>
      </c>
      <c r="AN27" s="11">
        <f t="shared" si="6"/>
        <v>0</v>
      </c>
      <c r="AO27" s="11">
        <f t="shared" si="7"/>
        <v>0</v>
      </c>
      <c r="AP27" s="5">
        <f t="shared" si="8"/>
        <v>0</v>
      </c>
      <c r="AQ27" s="5">
        <f t="shared" si="9"/>
        <v>0</v>
      </c>
      <c r="AR27" s="5">
        <f t="shared" si="10"/>
        <v>0</v>
      </c>
      <c r="AS27" s="5">
        <f t="shared" si="11"/>
        <v>0</v>
      </c>
      <c r="AT27" s="5">
        <f t="shared" si="12"/>
        <v>0</v>
      </c>
      <c r="AU27" s="5">
        <f t="shared" si="13"/>
        <v>0</v>
      </c>
      <c r="AV27" s="5">
        <f t="shared" si="14"/>
        <v>0</v>
      </c>
      <c r="AW27" s="5">
        <f t="shared" si="15"/>
        <v>0</v>
      </c>
      <c r="AX27" s="5">
        <f t="shared" si="16"/>
        <v>0</v>
      </c>
      <c r="AY27" s="5">
        <f t="shared" si="17"/>
        <v>0</v>
      </c>
      <c r="AZ27" s="5">
        <f t="shared" si="18"/>
        <v>0</v>
      </c>
      <c r="BA27" s="5">
        <f t="shared" si="19"/>
        <v>0</v>
      </c>
      <c r="BB27" s="5">
        <f t="shared" si="20"/>
        <v>0</v>
      </c>
      <c r="BC27" s="5">
        <f t="shared" si="21"/>
        <v>0</v>
      </c>
      <c r="BD27" s="5">
        <f t="shared" si="22"/>
        <v>0</v>
      </c>
      <c r="BE27" s="5">
        <f t="shared" si="23"/>
        <v>0</v>
      </c>
      <c r="BF27" s="5">
        <f t="shared" si="24"/>
        <v>0</v>
      </c>
      <c r="BG27" s="5">
        <f t="shared" si="25"/>
        <v>0</v>
      </c>
      <c r="BH27" s="5">
        <f t="shared" si="26"/>
        <v>0</v>
      </c>
      <c r="BI27" s="11">
        <f t="shared" si="27"/>
        <v>0</v>
      </c>
      <c r="BJ27" s="5">
        <f t="shared" si="28"/>
        <v>0</v>
      </c>
      <c r="BK27" s="5">
        <f t="shared" si="29"/>
        <v>0</v>
      </c>
      <c r="BL27" s="5">
        <f t="shared" si="30"/>
        <v>0</v>
      </c>
      <c r="BM27" s="5">
        <f t="shared" si="31"/>
        <v>0</v>
      </c>
      <c r="BN27" s="5">
        <f t="shared" si="32"/>
        <v>0</v>
      </c>
      <c r="BO27" s="5">
        <f t="shared" si="33"/>
        <v>0</v>
      </c>
      <c r="BP27" s="5">
        <f t="shared" si="34"/>
        <v>0</v>
      </c>
      <c r="BQ27" s="5">
        <f t="shared" si="35"/>
        <v>0</v>
      </c>
      <c r="BR27" s="5">
        <f t="shared" si="36"/>
        <v>0</v>
      </c>
      <c r="BS27" s="5">
        <f t="shared" si="37"/>
        <v>0</v>
      </c>
      <c r="BT27" s="11">
        <f t="shared" si="38"/>
        <v>0</v>
      </c>
      <c r="BU27" s="11">
        <f t="shared" si="39"/>
        <v>0</v>
      </c>
      <c r="BV27" s="5">
        <f t="shared" si="40"/>
        <v>0</v>
      </c>
      <c r="BW27" s="5">
        <f t="shared" si="41"/>
        <v>0</v>
      </c>
      <c r="BX27" s="5">
        <f t="shared" si="42"/>
        <v>0</v>
      </c>
      <c r="BY27" s="5">
        <f t="shared" si="43"/>
        <v>0</v>
      </c>
      <c r="BZ27" s="5">
        <f t="shared" si="44"/>
        <v>0</v>
      </c>
      <c r="CA27" s="5">
        <f t="shared" si="45"/>
        <v>0</v>
      </c>
      <c r="CB27" s="5">
        <f t="shared" si="46"/>
        <v>0</v>
      </c>
      <c r="CC27" s="5">
        <f t="shared" si="47"/>
        <v>0</v>
      </c>
      <c r="CD27" s="5">
        <f t="shared" si="48"/>
        <v>0</v>
      </c>
      <c r="CE27" s="5">
        <f t="shared" si="49"/>
        <v>0</v>
      </c>
      <c r="CF27" s="5">
        <f t="shared" si="50"/>
        <v>0</v>
      </c>
      <c r="CG27" s="5">
        <f t="shared" si="51"/>
        <v>0</v>
      </c>
      <c r="CH27" s="5">
        <f t="shared" si="52"/>
        <v>0</v>
      </c>
      <c r="CI27" s="5">
        <f t="shared" si="53"/>
        <v>0</v>
      </c>
      <c r="CJ27" s="5">
        <f t="shared" si="54"/>
        <v>0</v>
      </c>
      <c r="CK27" s="5">
        <f t="shared" si="55"/>
        <v>0</v>
      </c>
      <c r="CL27" s="5">
        <f t="shared" si="56"/>
        <v>0</v>
      </c>
      <c r="CM27" s="5">
        <f t="shared" si="57"/>
        <v>0</v>
      </c>
      <c r="CN27" s="5">
        <f t="shared" si="58"/>
        <v>0</v>
      </c>
      <c r="CO27" s="5">
        <f t="shared" si="59"/>
        <v>0</v>
      </c>
      <c r="CP27" s="46">
        <f t="shared" si="60"/>
        <v>-50.75</v>
      </c>
      <c r="CQ27" s="5">
        <f t="shared" si="61"/>
        <v>0</v>
      </c>
      <c r="CR27" s="5">
        <f t="shared" si="62"/>
        <v>0</v>
      </c>
      <c r="CS27" s="5">
        <f t="shared" si="63"/>
        <v>0</v>
      </c>
      <c r="CT27" s="11">
        <f t="shared" si="64"/>
        <v>0</v>
      </c>
      <c r="CU27" s="5">
        <f t="shared" si="65"/>
        <v>0</v>
      </c>
      <c r="CV27" s="5">
        <f t="shared" si="66"/>
        <v>0</v>
      </c>
      <c r="CW27" s="5">
        <f t="shared" si="67"/>
        <v>0</v>
      </c>
      <c r="CX27" s="41">
        <f t="shared" si="68"/>
        <v>0</v>
      </c>
      <c r="CY27" s="41">
        <f t="shared" si="69"/>
        <v>0</v>
      </c>
      <c r="CZ27" s="41">
        <f t="shared" si="70"/>
        <v>0</v>
      </c>
      <c r="DA27" s="41">
        <f t="shared" si="71"/>
        <v>0</v>
      </c>
      <c r="DB27" s="28"/>
    </row>
    <row r="28" spans="1:106" s="16" customFormat="1" ht="29.25" customHeight="1" thickTop="1" thickBot="1" x14ac:dyDescent="0.35">
      <c r="A28" s="3">
        <v>44574</v>
      </c>
      <c r="B28" s="4" t="s">
        <v>90</v>
      </c>
      <c r="C28" s="4" t="s">
        <v>25</v>
      </c>
      <c r="D28" s="8" t="s">
        <v>10</v>
      </c>
      <c r="E28" s="4" t="s">
        <v>102</v>
      </c>
      <c r="F28" s="4" t="s">
        <v>104</v>
      </c>
      <c r="G28" s="18" t="s">
        <v>135</v>
      </c>
      <c r="H28" s="25">
        <v>46.5</v>
      </c>
      <c r="I28" s="44">
        <v>-53.5</v>
      </c>
      <c r="J28" s="45">
        <v>-54.5</v>
      </c>
      <c r="K28" s="11">
        <f t="shared" si="72"/>
        <v>-703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45">
        <v>-54.5</v>
      </c>
      <c r="AB28" s="11"/>
      <c r="AC28" s="37"/>
      <c r="AD28" s="37"/>
      <c r="AE28" s="71" t="s">
        <v>90</v>
      </c>
      <c r="AF28" s="11">
        <f t="shared" si="0"/>
        <v>0</v>
      </c>
      <c r="AG28" s="46">
        <f t="shared" si="1"/>
        <v>-54.5</v>
      </c>
      <c r="AH28" s="11">
        <f t="shared" si="2"/>
        <v>0</v>
      </c>
      <c r="AI28" s="11">
        <f t="shared" si="3"/>
        <v>0</v>
      </c>
      <c r="AJ28" s="13">
        <f t="shared" si="73"/>
        <v>-54.5</v>
      </c>
      <c r="AK28" s="13"/>
      <c r="AL28" s="5">
        <f t="shared" si="4"/>
        <v>0</v>
      </c>
      <c r="AM28" s="5">
        <f t="shared" si="5"/>
        <v>0</v>
      </c>
      <c r="AN28" s="11">
        <f t="shared" si="6"/>
        <v>0</v>
      </c>
      <c r="AO28" s="11">
        <f t="shared" si="7"/>
        <v>0</v>
      </c>
      <c r="AP28" s="5">
        <f t="shared" si="8"/>
        <v>0</v>
      </c>
      <c r="AQ28" s="5">
        <f t="shared" si="9"/>
        <v>0</v>
      </c>
      <c r="AR28" s="5">
        <f t="shared" si="10"/>
        <v>0</v>
      </c>
      <c r="AS28" s="5">
        <f t="shared" si="11"/>
        <v>0</v>
      </c>
      <c r="AT28" s="5">
        <f t="shared" si="12"/>
        <v>0</v>
      </c>
      <c r="AU28" s="5">
        <f t="shared" si="13"/>
        <v>0</v>
      </c>
      <c r="AV28" s="5">
        <f t="shared" si="14"/>
        <v>0</v>
      </c>
      <c r="AW28" s="5">
        <f t="shared" si="15"/>
        <v>0</v>
      </c>
      <c r="AX28" s="5">
        <f t="shared" si="16"/>
        <v>0</v>
      </c>
      <c r="AY28" s="5">
        <f t="shared" si="17"/>
        <v>0</v>
      </c>
      <c r="AZ28" s="5">
        <f t="shared" si="18"/>
        <v>0</v>
      </c>
      <c r="BA28" s="5">
        <f t="shared" si="19"/>
        <v>0</v>
      </c>
      <c r="BB28" s="5">
        <f t="shared" si="20"/>
        <v>0</v>
      </c>
      <c r="BC28" s="5">
        <f t="shared" si="21"/>
        <v>0</v>
      </c>
      <c r="BD28" s="5">
        <f t="shared" si="22"/>
        <v>0</v>
      </c>
      <c r="BE28" s="5">
        <f t="shared" si="23"/>
        <v>0</v>
      </c>
      <c r="BF28" s="5">
        <f t="shared" si="24"/>
        <v>0</v>
      </c>
      <c r="BG28" s="5">
        <f t="shared" si="25"/>
        <v>0</v>
      </c>
      <c r="BH28" s="5">
        <f t="shared" si="26"/>
        <v>0</v>
      </c>
      <c r="BI28" s="11">
        <f t="shared" si="27"/>
        <v>0</v>
      </c>
      <c r="BJ28" s="5">
        <f t="shared" si="28"/>
        <v>0</v>
      </c>
      <c r="BK28" s="5">
        <f t="shared" si="29"/>
        <v>0</v>
      </c>
      <c r="BL28" s="5">
        <f t="shared" si="30"/>
        <v>0</v>
      </c>
      <c r="BM28" s="5">
        <f t="shared" si="31"/>
        <v>0</v>
      </c>
      <c r="BN28" s="5">
        <f t="shared" si="32"/>
        <v>0</v>
      </c>
      <c r="BO28" s="5">
        <f t="shared" si="33"/>
        <v>0</v>
      </c>
      <c r="BP28" s="5">
        <f t="shared" si="34"/>
        <v>0</v>
      </c>
      <c r="BQ28" s="5">
        <f t="shared" si="35"/>
        <v>0</v>
      </c>
      <c r="BR28" s="5">
        <f t="shared" si="36"/>
        <v>0</v>
      </c>
      <c r="BS28" s="5">
        <f t="shared" si="37"/>
        <v>0</v>
      </c>
      <c r="BT28" s="11">
        <f t="shared" si="38"/>
        <v>0</v>
      </c>
      <c r="BU28" s="11">
        <f t="shared" si="39"/>
        <v>0</v>
      </c>
      <c r="BV28" s="5">
        <f t="shared" si="40"/>
        <v>0</v>
      </c>
      <c r="BW28" s="5">
        <f t="shared" si="41"/>
        <v>0</v>
      </c>
      <c r="BX28" s="5">
        <f t="shared" si="42"/>
        <v>0</v>
      </c>
      <c r="BY28" s="5">
        <f t="shared" si="43"/>
        <v>0</v>
      </c>
      <c r="BZ28" s="5">
        <f t="shared" si="44"/>
        <v>0</v>
      </c>
      <c r="CA28" s="5">
        <f t="shared" si="45"/>
        <v>0</v>
      </c>
      <c r="CB28" s="5">
        <f t="shared" si="46"/>
        <v>0</v>
      </c>
      <c r="CC28" s="5">
        <f t="shared" si="47"/>
        <v>0</v>
      </c>
      <c r="CD28" s="5">
        <f t="shared" si="48"/>
        <v>0</v>
      </c>
      <c r="CE28" s="5">
        <f t="shared" si="49"/>
        <v>0</v>
      </c>
      <c r="CF28" s="5">
        <f t="shared" si="50"/>
        <v>0</v>
      </c>
      <c r="CG28" s="5">
        <f t="shared" si="51"/>
        <v>0</v>
      </c>
      <c r="CH28" s="5">
        <f t="shared" si="52"/>
        <v>0</v>
      </c>
      <c r="CI28" s="5">
        <f t="shared" si="53"/>
        <v>0</v>
      </c>
      <c r="CJ28" s="5">
        <f t="shared" si="54"/>
        <v>0</v>
      </c>
      <c r="CK28" s="5">
        <f t="shared" si="55"/>
        <v>0</v>
      </c>
      <c r="CL28" s="5">
        <f t="shared" si="56"/>
        <v>0</v>
      </c>
      <c r="CM28" s="5">
        <f t="shared" si="57"/>
        <v>0</v>
      </c>
      <c r="CN28" s="5">
        <f t="shared" si="58"/>
        <v>0</v>
      </c>
      <c r="CO28" s="5">
        <f t="shared" si="59"/>
        <v>0</v>
      </c>
      <c r="CP28" s="5">
        <f t="shared" si="60"/>
        <v>0</v>
      </c>
      <c r="CQ28" s="5">
        <f t="shared" si="61"/>
        <v>0</v>
      </c>
      <c r="CR28" s="5">
        <f t="shared" si="62"/>
        <v>0</v>
      </c>
      <c r="CS28" s="5">
        <f t="shared" si="63"/>
        <v>0</v>
      </c>
      <c r="CT28" s="11">
        <f t="shared" si="64"/>
        <v>0</v>
      </c>
      <c r="CU28" s="46">
        <f t="shared" si="65"/>
        <v>-54.5</v>
      </c>
      <c r="CV28" s="5">
        <f t="shared" si="66"/>
        <v>0</v>
      </c>
      <c r="CW28" s="5">
        <f t="shared" si="67"/>
        <v>0</v>
      </c>
      <c r="CX28" s="41">
        <f t="shared" si="68"/>
        <v>0</v>
      </c>
      <c r="CY28" s="41">
        <f t="shared" si="69"/>
        <v>0</v>
      </c>
      <c r="CZ28" s="41">
        <f t="shared" si="70"/>
        <v>0</v>
      </c>
      <c r="DA28" s="41">
        <f t="shared" si="71"/>
        <v>0</v>
      </c>
      <c r="DB28" s="28"/>
    </row>
    <row r="29" spans="1:106" s="16" customFormat="1" ht="29.25" customHeight="1" thickTop="1" thickBot="1" x14ac:dyDescent="0.35">
      <c r="A29" s="3">
        <v>44574</v>
      </c>
      <c r="B29" s="4" t="s">
        <v>4</v>
      </c>
      <c r="C29" s="4" t="s">
        <v>23</v>
      </c>
      <c r="D29" s="8" t="s">
        <v>10</v>
      </c>
      <c r="E29" s="4" t="s">
        <v>110</v>
      </c>
      <c r="F29" s="4" t="s">
        <v>104</v>
      </c>
      <c r="G29" s="18" t="s">
        <v>133</v>
      </c>
      <c r="H29" s="25">
        <v>49.5</v>
      </c>
      <c r="I29" s="33">
        <v>49.5</v>
      </c>
      <c r="J29" s="11">
        <v>47.5</v>
      </c>
      <c r="K29" s="11">
        <f t="shared" si="72"/>
        <v>-655.5</v>
      </c>
      <c r="L29" s="11"/>
      <c r="M29" s="11"/>
      <c r="N29" s="11"/>
      <c r="O29" s="47">
        <v>47.5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37"/>
      <c r="AD29" s="37"/>
      <c r="AE29" s="71" t="s">
        <v>4</v>
      </c>
      <c r="AF29" s="47">
        <f t="shared" si="0"/>
        <v>47.5</v>
      </c>
      <c r="AG29" s="5">
        <f t="shared" si="1"/>
        <v>0</v>
      </c>
      <c r="AH29" s="11">
        <f t="shared" si="2"/>
        <v>0</v>
      </c>
      <c r="AI29" s="11">
        <f t="shared" si="3"/>
        <v>0</v>
      </c>
      <c r="AJ29" s="13">
        <f t="shared" si="73"/>
        <v>47.5</v>
      </c>
      <c r="AK29" s="13"/>
      <c r="AL29" s="5">
        <f t="shared" si="4"/>
        <v>0</v>
      </c>
      <c r="AM29" s="5">
        <f t="shared" si="5"/>
        <v>0</v>
      </c>
      <c r="AN29" s="11">
        <f t="shared" si="6"/>
        <v>0</v>
      </c>
      <c r="AO29" s="11">
        <f t="shared" si="7"/>
        <v>0</v>
      </c>
      <c r="AP29" s="5">
        <f t="shared" si="8"/>
        <v>0</v>
      </c>
      <c r="AQ29" s="5">
        <f t="shared" si="9"/>
        <v>0</v>
      </c>
      <c r="AR29" s="5">
        <f t="shared" si="10"/>
        <v>0</v>
      </c>
      <c r="AS29" s="5">
        <f t="shared" si="11"/>
        <v>0</v>
      </c>
      <c r="AT29" s="5">
        <f t="shared" si="12"/>
        <v>0</v>
      </c>
      <c r="AU29" s="5">
        <f t="shared" si="13"/>
        <v>0</v>
      </c>
      <c r="AV29" s="5">
        <f t="shared" si="14"/>
        <v>0</v>
      </c>
      <c r="AW29" s="5">
        <f t="shared" si="15"/>
        <v>0</v>
      </c>
      <c r="AX29" s="48">
        <f t="shared" si="16"/>
        <v>47.5</v>
      </c>
      <c r="AY29" s="5">
        <f t="shared" si="17"/>
        <v>0</v>
      </c>
      <c r="AZ29" s="5">
        <f t="shared" si="18"/>
        <v>0</v>
      </c>
      <c r="BA29" s="5">
        <f t="shared" si="19"/>
        <v>0</v>
      </c>
      <c r="BB29" s="5">
        <f t="shared" si="20"/>
        <v>0</v>
      </c>
      <c r="BC29" s="5">
        <f t="shared" si="21"/>
        <v>0</v>
      </c>
      <c r="BD29" s="5">
        <f t="shared" si="22"/>
        <v>0</v>
      </c>
      <c r="BE29" s="5">
        <f t="shared" si="23"/>
        <v>0</v>
      </c>
      <c r="BF29" s="5">
        <f t="shared" si="24"/>
        <v>0</v>
      </c>
      <c r="BG29" s="5">
        <f t="shared" si="25"/>
        <v>0</v>
      </c>
      <c r="BH29" s="5">
        <f t="shared" si="26"/>
        <v>0</v>
      </c>
      <c r="BI29" s="11">
        <f t="shared" si="27"/>
        <v>0</v>
      </c>
      <c r="BJ29" s="5">
        <f t="shared" si="28"/>
        <v>0</v>
      </c>
      <c r="BK29" s="5">
        <f t="shared" si="29"/>
        <v>0</v>
      </c>
      <c r="BL29" s="5">
        <f t="shared" si="30"/>
        <v>0</v>
      </c>
      <c r="BM29" s="5">
        <f t="shared" si="31"/>
        <v>0</v>
      </c>
      <c r="BN29" s="5">
        <f t="shared" si="32"/>
        <v>0</v>
      </c>
      <c r="BO29" s="5">
        <f t="shared" si="33"/>
        <v>0</v>
      </c>
      <c r="BP29" s="5">
        <f t="shared" si="34"/>
        <v>0</v>
      </c>
      <c r="BQ29" s="5">
        <f t="shared" si="35"/>
        <v>0</v>
      </c>
      <c r="BR29" s="5">
        <f t="shared" si="36"/>
        <v>0</v>
      </c>
      <c r="BS29" s="5">
        <f t="shared" si="37"/>
        <v>0</v>
      </c>
      <c r="BT29" s="11">
        <f t="shared" si="38"/>
        <v>0</v>
      </c>
      <c r="BU29" s="11">
        <f t="shared" si="39"/>
        <v>0</v>
      </c>
      <c r="BV29" s="5">
        <f t="shared" si="40"/>
        <v>0</v>
      </c>
      <c r="BW29" s="5">
        <f t="shared" si="41"/>
        <v>0</v>
      </c>
      <c r="BX29" s="5">
        <f t="shared" si="42"/>
        <v>0</v>
      </c>
      <c r="BY29" s="5">
        <f t="shared" si="43"/>
        <v>0</v>
      </c>
      <c r="BZ29" s="5">
        <f t="shared" si="44"/>
        <v>0</v>
      </c>
      <c r="CA29" s="5">
        <f t="shared" si="45"/>
        <v>0</v>
      </c>
      <c r="CB29" s="5">
        <f t="shared" si="46"/>
        <v>0</v>
      </c>
      <c r="CC29" s="5">
        <f t="shared" si="47"/>
        <v>0</v>
      </c>
      <c r="CD29" s="5">
        <f t="shared" si="48"/>
        <v>0</v>
      </c>
      <c r="CE29" s="5">
        <f t="shared" si="49"/>
        <v>0</v>
      </c>
      <c r="CF29" s="5">
        <f t="shared" si="50"/>
        <v>0</v>
      </c>
      <c r="CG29" s="5">
        <f t="shared" si="51"/>
        <v>0</v>
      </c>
      <c r="CH29" s="5">
        <f t="shared" si="52"/>
        <v>0</v>
      </c>
      <c r="CI29" s="5">
        <f t="shared" si="53"/>
        <v>0</v>
      </c>
      <c r="CJ29" s="5">
        <f t="shared" si="54"/>
        <v>0</v>
      </c>
      <c r="CK29" s="5">
        <f t="shared" si="55"/>
        <v>0</v>
      </c>
      <c r="CL29" s="5">
        <f t="shared" si="56"/>
        <v>0</v>
      </c>
      <c r="CM29" s="5">
        <f t="shared" si="57"/>
        <v>0</v>
      </c>
      <c r="CN29" s="5">
        <f t="shared" si="58"/>
        <v>0</v>
      </c>
      <c r="CO29" s="5">
        <f t="shared" si="59"/>
        <v>0</v>
      </c>
      <c r="CP29" s="5">
        <f t="shared" si="60"/>
        <v>0</v>
      </c>
      <c r="CQ29" s="5">
        <f t="shared" si="61"/>
        <v>0</v>
      </c>
      <c r="CR29" s="5">
        <f t="shared" si="62"/>
        <v>0</v>
      </c>
      <c r="CS29" s="5">
        <f t="shared" si="63"/>
        <v>0</v>
      </c>
      <c r="CT29" s="11">
        <f t="shared" si="64"/>
        <v>0</v>
      </c>
      <c r="CU29" s="5">
        <f t="shared" si="65"/>
        <v>0</v>
      </c>
      <c r="CV29" s="5">
        <f t="shared" si="66"/>
        <v>0</v>
      </c>
      <c r="CW29" s="5">
        <f t="shared" si="67"/>
        <v>0</v>
      </c>
      <c r="CX29" s="41">
        <f t="shared" si="68"/>
        <v>0</v>
      </c>
      <c r="CY29" s="41">
        <f t="shared" si="69"/>
        <v>0</v>
      </c>
      <c r="CZ29" s="41">
        <f t="shared" si="70"/>
        <v>0</v>
      </c>
      <c r="DA29" s="41">
        <f t="shared" si="71"/>
        <v>0</v>
      </c>
      <c r="DB29" s="28"/>
    </row>
    <row r="30" spans="1:106" s="16" customFormat="1" ht="29.25" customHeight="1" thickTop="1" thickBot="1" x14ac:dyDescent="0.35">
      <c r="A30" s="3">
        <v>44574</v>
      </c>
      <c r="B30" s="4" t="s">
        <v>6</v>
      </c>
      <c r="C30" s="4" t="s">
        <v>25</v>
      </c>
      <c r="D30" s="8" t="s">
        <v>10</v>
      </c>
      <c r="E30" s="4" t="s">
        <v>110</v>
      </c>
      <c r="F30" s="4" t="s">
        <v>104</v>
      </c>
      <c r="G30" s="18" t="s">
        <v>131</v>
      </c>
      <c r="H30" s="25">
        <v>47.25</v>
      </c>
      <c r="I30" s="33">
        <v>47.25</v>
      </c>
      <c r="J30" s="11">
        <v>45.25</v>
      </c>
      <c r="K30" s="11">
        <f t="shared" si="72"/>
        <v>-610.25</v>
      </c>
      <c r="L30" s="11"/>
      <c r="M30" s="11"/>
      <c r="N30" s="11"/>
      <c r="O30" s="11"/>
      <c r="P30" s="11"/>
      <c r="Q30" s="47">
        <v>45.25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37"/>
      <c r="AD30" s="37"/>
      <c r="AE30" s="71" t="s">
        <v>6</v>
      </c>
      <c r="AF30" s="11">
        <f t="shared" si="0"/>
        <v>0</v>
      </c>
      <c r="AG30" s="48">
        <f t="shared" si="1"/>
        <v>45.25</v>
      </c>
      <c r="AH30" s="11">
        <f t="shared" si="2"/>
        <v>0</v>
      </c>
      <c r="AI30" s="11">
        <f t="shared" si="3"/>
        <v>0</v>
      </c>
      <c r="AJ30" s="13">
        <f t="shared" si="73"/>
        <v>45.25</v>
      </c>
      <c r="AK30" s="13"/>
      <c r="AL30" s="5">
        <f t="shared" si="4"/>
        <v>0</v>
      </c>
      <c r="AM30" s="5">
        <f t="shared" si="5"/>
        <v>0</v>
      </c>
      <c r="AN30" s="11">
        <f t="shared" si="6"/>
        <v>0</v>
      </c>
      <c r="AO30" s="11">
        <f t="shared" si="7"/>
        <v>0</v>
      </c>
      <c r="AP30" s="5">
        <f t="shared" si="8"/>
        <v>0</v>
      </c>
      <c r="AQ30" s="5">
        <f t="shared" si="9"/>
        <v>0</v>
      </c>
      <c r="AR30" s="5">
        <f t="shared" si="10"/>
        <v>0</v>
      </c>
      <c r="AS30" s="5">
        <f t="shared" si="11"/>
        <v>0</v>
      </c>
      <c r="AT30" s="5">
        <f t="shared" si="12"/>
        <v>0</v>
      </c>
      <c r="AU30" s="5">
        <f t="shared" si="13"/>
        <v>0</v>
      </c>
      <c r="AV30" s="5">
        <f t="shared" si="14"/>
        <v>0</v>
      </c>
      <c r="AW30" s="5">
        <f t="shared" si="15"/>
        <v>0</v>
      </c>
      <c r="AX30" s="5">
        <f t="shared" si="16"/>
        <v>0</v>
      </c>
      <c r="AY30" s="5">
        <f t="shared" si="17"/>
        <v>0</v>
      </c>
      <c r="AZ30" s="5">
        <f t="shared" si="18"/>
        <v>0</v>
      </c>
      <c r="BA30" s="5">
        <f t="shared" si="19"/>
        <v>0</v>
      </c>
      <c r="BB30" s="5">
        <f t="shared" si="20"/>
        <v>0</v>
      </c>
      <c r="BC30" s="5">
        <f t="shared" si="21"/>
        <v>0</v>
      </c>
      <c r="BD30" s="5">
        <f t="shared" si="22"/>
        <v>0</v>
      </c>
      <c r="BE30" s="5">
        <f t="shared" si="23"/>
        <v>0</v>
      </c>
      <c r="BF30" s="5">
        <f t="shared" si="24"/>
        <v>0</v>
      </c>
      <c r="BG30" s="48">
        <f t="shared" si="25"/>
        <v>45.25</v>
      </c>
      <c r="BH30" s="5">
        <f t="shared" si="26"/>
        <v>0</v>
      </c>
      <c r="BI30" s="11">
        <f t="shared" si="27"/>
        <v>0</v>
      </c>
      <c r="BJ30" s="5">
        <f t="shared" si="28"/>
        <v>0</v>
      </c>
      <c r="BK30" s="5">
        <f t="shared" si="29"/>
        <v>0</v>
      </c>
      <c r="BL30" s="5">
        <f t="shared" si="30"/>
        <v>0</v>
      </c>
      <c r="BM30" s="5">
        <f t="shared" si="31"/>
        <v>0</v>
      </c>
      <c r="BN30" s="5">
        <f t="shared" si="32"/>
        <v>0</v>
      </c>
      <c r="BO30" s="5">
        <f t="shared" si="33"/>
        <v>0</v>
      </c>
      <c r="BP30" s="5">
        <f t="shared" si="34"/>
        <v>0</v>
      </c>
      <c r="BQ30" s="5">
        <f t="shared" si="35"/>
        <v>0</v>
      </c>
      <c r="BR30" s="5">
        <f t="shared" si="36"/>
        <v>0</v>
      </c>
      <c r="BS30" s="5">
        <f t="shared" si="37"/>
        <v>0</v>
      </c>
      <c r="BT30" s="11">
        <f t="shared" si="38"/>
        <v>0</v>
      </c>
      <c r="BU30" s="11">
        <f t="shared" si="39"/>
        <v>0</v>
      </c>
      <c r="BV30" s="5">
        <f t="shared" si="40"/>
        <v>0</v>
      </c>
      <c r="BW30" s="5">
        <f t="shared" si="41"/>
        <v>0</v>
      </c>
      <c r="BX30" s="5">
        <f t="shared" si="42"/>
        <v>0</v>
      </c>
      <c r="BY30" s="5">
        <f t="shared" si="43"/>
        <v>0</v>
      </c>
      <c r="BZ30" s="5">
        <f t="shared" si="44"/>
        <v>0</v>
      </c>
      <c r="CA30" s="5">
        <f t="shared" si="45"/>
        <v>0</v>
      </c>
      <c r="CB30" s="5">
        <f t="shared" si="46"/>
        <v>0</v>
      </c>
      <c r="CC30" s="5">
        <f t="shared" si="47"/>
        <v>0</v>
      </c>
      <c r="CD30" s="5">
        <f t="shared" si="48"/>
        <v>0</v>
      </c>
      <c r="CE30" s="5">
        <f t="shared" si="49"/>
        <v>0</v>
      </c>
      <c r="CF30" s="5">
        <f t="shared" si="50"/>
        <v>0</v>
      </c>
      <c r="CG30" s="5">
        <f t="shared" si="51"/>
        <v>0</v>
      </c>
      <c r="CH30" s="5">
        <f t="shared" si="52"/>
        <v>0</v>
      </c>
      <c r="CI30" s="5">
        <f t="shared" si="53"/>
        <v>0</v>
      </c>
      <c r="CJ30" s="5">
        <f t="shared" si="54"/>
        <v>0</v>
      </c>
      <c r="CK30" s="5">
        <f t="shared" si="55"/>
        <v>0</v>
      </c>
      <c r="CL30" s="5">
        <f t="shared" si="56"/>
        <v>0</v>
      </c>
      <c r="CM30" s="5">
        <f t="shared" si="57"/>
        <v>0</v>
      </c>
      <c r="CN30" s="5">
        <f t="shared" si="58"/>
        <v>0</v>
      </c>
      <c r="CO30" s="5">
        <f t="shared" si="59"/>
        <v>0</v>
      </c>
      <c r="CP30" s="5">
        <f t="shared" si="60"/>
        <v>0</v>
      </c>
      <c r="CQ30" s="5">
        <f t="shared" si="61"/>
        <v>0</v>
      </c>
      <c r="CR30" s="5">
        <f t="shared" si="62"/>
        <v>0</v>
      </c>
      <c r="CS30" s="5">
        <f t="shared" si="63"/>
        <v>0</v>
      </c>
      <c r="CT30" s="11">
        <f t="shared" si="64"/>
        <v>0</v>
      </c>
      <c r="CU30" s="5">
        <f t="shared" si="65"/>
        <v>0</v>
      </c>
      <c r="CV30" s="5">
        <f t="shared" si="66"/>
        <v>0</v>
      </c>
      <c r="CW30" s="5">
        <f t="shared" si="67"/>
        <v>0</v>
      </c>
      <c r="CX30" s="41">
        <f t="shared" si="68"/>
        <v>0</v>
      </c>
      <c r="CY30" s="41">
        <f t="shared" si="69"/>
        <v>0</v>
      </c>
      <c r="CZ30" s="41">
        <f t="shared" si="70"/>
        <v>0</v>
      </c>
      <c r="DA30" s="41">
        <f t="shared" si="71"/>
        <v>0</v>
      </c>
      <c r="DB30" s="28"/>
    </row>
    <row r="31" spans="1:106" s="16" customFormat="1" ht="29.25" customHeight="1" thickTop="1" thickBot="1" x14ac:dyDescent="0.35">
      <c r="A31" s="3">
        <v>44577</v>
      </c>
      <c r="B31" s="4" t="s">
        <v>1</v>
      </c>
      <c r="C31" s="4" t="s">
        <v>26</v>
      </c>
      <c r="D31" s="8" t="s">
        <v>10</v>
      </c>
      <c r="E31" s="4" t="s">
        <v>110</v>
      </c>
      <c r="F31" s="4" t="s">
        <v>104</v>
      </c>
      <c r="G31" s="18" t="s">
        <v>136</v>
      </c>
      <c r="H31" s="25">
        <v>37.25</v>
      </c>
      <c r="I31" s="33">
        <v>37.25</v>
      </c>
      <c r="J31" s="11">
        <v>35.25</v>
      </c>
      <c r="K31" s="11">
        <f t="shared" si="72"/>
        <v>-575</v>
      </c>
      <c r="L31" s="11"/>
      <c r="M31" s="47">
        <v>35.25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37"/>
      <c r="AD31" s="37"/>
      <c r="AE31" s="71" t="s">
        <v>1</v>
      </c>
      <c r="AF31" s="11">
        <f t="shared" si="0"/>
        <v>0</v>
      </c>
      <c r="AG31" s="5">
        <f t="shared" si="1"/>
        <v>0</v>
      </c>
      <c r="AH31" s="47">
        <f t="shared" si="2"/>
        <v>35.25</v>
      </c>
      <c r="AI31" s="11">
        <f t="shared" si="3"/>
        <v>0</v>
      </c>
      <c r="AJ31" s="13">
        <f t="shared" si="73"/>
        <v>35.25</v>
      </c>
      <c r="AK31" s="13"/>
      <c r="AL31" s="5">
        <f t="shared" si="4"/>
        <v>0</v>
      </c>
      <c r="AM31" s="5">
        <f t="shared" si="5"/>
        <v>0</v>
      </c>
      <c r="AN31" s="11">
        <f t="shared" si="6"/>
        <v>0</v>
      </c>
      <c r="AO31" s="11">
        <f t="shared" si="7"/>
        <v>0</v>
      </c>
      <c r="AP31" s="5">
        <f t="shared" si="8"/>
        <v>0</v>
      </c>
      <c r="AQ31" s="5">
        <f t="shared" si="9"/>
        <v>0</v>
      </c>
      <c r="AR31" s="48">
        <f t="shared" si="10"/>
        <v>35.25</v>
      </c>
      <c r="AS31" s="5">
        <f t="shared" si="11"/>
        <v>0</v>
      </c>
      <c r="AT31" s="5">
        <f t="shared" si="12"/>
        <v>0</v>
      </c>
      <c r="AU31" s="5">
        <f t="shared" si="13"/>
        <v>0</v>
      </c>
      <c r="AV31" s="5">
        <f t="shared" si="14"/>
        <v>0</v>
      </c>
      <c r="AW31" s="5">
        <f t="shared" si="15"/>
        <v>0</v>
      </c>
      <c r="AX31" s="5">
        <f t="shared" si="16"/>
        <v>0</v>
      </c>
      <c r="AY31" s="5">
        <f t="shared" si="17"/>
        <v>0</v>
      </c>
      <c r="AZ31" s="5">
        <f t="shared" si="18"/>
        <v>0</v>
      </c>
      <c r="BA31" s="5">
        <f t="shared" si="19"/>
        <v>0</v>
      </c>
      <c r="BB31" s="5">
        <f t="shared" si="20"/>
        <v>0</v>
      </c>
      <c r="BC31" s="5">
        <f t="shared" si="21"/>
        <v>0</v>
      </c>
      <c r="BD31" s="5">
        <f t="shared" si="22"/>
        <v>0</v>
      </c>
      <c r="BE31" s="5">
        <f t="shared" si="23"/>
        <v>0</v>
      </c>
      <c r="BF31" s="5">
        <f t="shared" si="24"/>
        <v>0</v>
      </c>
      <c r="BG31" s="5">
        <f t="shared" si="25"/>
        <v>0</v>
      </c>
      <c r="BH31" s="5">
        <f t="shared" si="26"/>
        <v>0</v>
      </c>
      <c r="BI31" s="11">
        <f t="shared" si="27"/>
        <v>0</v>
      </c>
      <c r="BJ31" s="5">
        <f t="shared" si="28"/>
        <v>0</v>
      </c>
      <c r="BK31" s="5">
        <f t="shared" si="29"/>
        <v>0</v>
      </c>
      <c r="BL31" s="5">
        <f t="shared" si="30"/>
        <v>0</v>
      </c>
      <c r="BM31" s="5">
        <f t="shared" si="31"/>
        <v>0</v>
      </c>
      <c r="BN31" s="5">
        <f t="shared" si="32"/>
        <v>0</v>
      </c>
      <c r="BO31" s="5">
        <f t="shared" si="33"/>
        <v>0</v>
      </c>
      <c r="BP31" s="5">
        <f t="shared" si="34"/>
        <v>0</v>
      </c>
      <c r="BQ31" s="5">
        <f t="shared" si="35"/>
        <v>0</v>
      </c>
      <c r="BR31" s="5">
        <f t="shared" si="36"/>
        <v>0</v>
      </c>
      <c r="BS31" s="5">
        <f t="shared" si="37"/>
        <v>0</v>
      </c>
      <c r="BT31" s="11">
        <f t="shared" si="38"/>
        <v>0</v>
      </c>
      <c r="BU31" s="11">
        <f t="shared" si="39"/>
        <v>0</v>
      </c>
      <c r="BV31" s="5">
        <f t="shared" si="40"/>
        <v>0</v>
      </c>
      <c r="BW31" s="5">
        <f t="shared" si="41"/>
        <v>0</v>
      </c>
      <c r="BX31" s="5">
        <f t="shared" si="42"/>
        <v>0</v>
      </c>
      <c r="BY31" s="5">
        <f t="shared" si="43"/>
        <v>0</v>
      </c>
      <c r="BZ31" s="5">
        <f t="shared" si="44"/>
        <v>0</v>
      </c>
      <c r="CA31" s="5">
        <f t="shared" si="45"/>
        <v>0</v>
      </c>
      <c r="CB31" s="5">
        <f t="shared" si="46"/>
        <v>0</v>
      </c>
      <c r="CC31" s="5">
        <f t="shared" si="47"/>
        <v>0</v>
      </c>
      <c r="CD31" s="5">
        <f t="shared" si="48"/>
        <v>0</v>
      </c>
      <c r="CE31" s="5">
        <f t="shared" si="49"/>
        <v>0</v>
      </c>
      <c r="CF31" s="5">
        <f t="shared" si="50"/>
        <v>0</v>
      </c>
      <c r="CG31" s="5">
        <f t="shared" si="51"/>
        <v>0</v>
      </c>
      <c r="CH31" s="5">
        <f t="shared" si="52"/>
        <v>0</v>
      </c>
      <c r="CI31" s="5">
        <f t="shared" si="53"/>
        <v>0</v>
      </c>
      <c r="CJ31" s="5">
        <f t="shared" si="54"/>
        <v>0</v>
      </c>
      <c r="CK31" s="5">
        <f t="shared" si="55"/>
        <v>0</v>
      </c>
      <c r="CL31" s="5">
        <f t="shared" si="56"/>
        <v>0</v>
      </c>
      <c r="CM31" s="5">
        <f t="shared" si="57"/>
        <v>0</v>
      </c>
      <c r="CN31" s="5">
        <f t="shared" si="58"/>
        <v>0</v>
      </c>
      <c r="CO31" s="5">
        <f t="shared" si="59"/>
        <v>0</v>
      </c>
      <c r="CP31" s="5">
        <f t="shared" si="60"/>
        <v>0</v>
      </c>
      <c r="CQ31" s="5">
        <f t="shared" si="61"/>
        <v>0</v>
      </c>
      <c r="CR31" s="5">
        <f t="shared" si="62"/>
        <v>0</v>
      </c>
      <c r="CS31" s="5">
        <f t="shared" si="63"/>
        <v>0</v>
      </c>
      <c r="CT31" s="11">
        <f t="shared" si="64"/>
        <v>0</v>
      </c>
      <c r="CU31" s="5">
        <f t="shared" si="65"/>
        <v>0</v>
      </c>
      <c r="CV31" s="5">
        <f t="shared" si="66"/>
        <v>0</v>
      </c>
      <c r="CW31" s="5">
        <f t="shared" si="67"/>
        <v>0</v>
      </c>
      <c r="CX31" s="41">
        <f t="shared" si="68"/>
        <v>0</v>
      </c>
      <c r="CY31" s="41">
        <f t="shared" si="69"/>
        <v>0</v>
      </c>
      <c r="CZ31" s="41">
        <f t="shared" si="70"/>
        <v>0</v>
      </c>
      <c r="DA31" s="41">
        <f t="shared" si="71"/>
        <v>0</v>
      </c>
      <c r="DB31" s="28"/>
    </row>
    <row r="32" spans="1:106" s="16" customFormat="1" ht="29.25" customHeight="1" thickTop="1" thickBot="1" x14ac:dyDescent="0.35">
      <c r="A32" s="3">
        <v>44577</v>
      </c>
      <c r="B32" s="4" t="s">
        <v>7</v>
      </c>
      <c r="C32" s="4" t="s">
        <v>70</v>
      </c>
      <c r="D32" s="8" t="s">
        <v>10</v>
      </c>
      <c r="E32" s="4" t="s">
        <v>110</v>
      </c>
      <c r="F32" s="4" t="s">
        <v>24</v>
      </c>
      <c r="G32" s="18" t="s">
        <v>137</v>
      </c>
      <c r="H32" s="25">
        <v>43.5</v>
      </c>
      <c r="I32" s="44">
        <v>-43.5</v>
      </c>
      <c r="J32" s="45">
        <v>-44.5</v>
      </c>
      <c r="K32" s="11">
        <f t="shared" si="72"/>
        <v>-619.5</v>
      </c>
      <c r="L32" s="11"/>
      <c r="M32" s="11"/>
      <c r="N32" s="11"/>
      <c r="O32" s="11"/>
      <c r="P32" s="11"/>
      <c r="Q32" s="11"/>
      <c r="R32" s="45">
        <v>-44.5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37"/>
      <c r="AD32" s="37"/>
      <c r="AE32" s="71" t="s">
        <v>7</v>
      </c>
      <c r="AF32" s="11">
        <f t="shared" si="0"/>
        <v>0</v>
      </c>
      <c r="AG32" s="5">
        <f t="shared" si="1"/>
        <v>0</v>
      </c>
      <c r="AH32" s="11">
        <f t="shared" si="2"/>
        <v>0</v>
      </c>
      <c r="AI32" s="45">
        <f t="shared" si="3"/>
        <v>-44.5</v>
      </c>
      <c r="AJ32" s="13">
        <f t="shared" si="73"/>
        <v>-44.5</v>
      </c>
      <c r="AK32" s="13"/>
      <c r="AL32" s="5">
        <f t="shared" si="4"/>
        <v>0</v>
      </c>
      <c r="AM32" s="5">
        <f t="shared" si="5"/>
        <v>0</v>
      </c>
      <c r="AN32" s="11">
        <f t="shared" si="6"/>
        <v>0</v>
      </c>
      <c r="AO32" s="11">
        <f t="shared" si="7"/>
        <v>0</v>
      </c>
      <c r="AP32" s="5">
        <f t="shared" si="8"/>
        <v>0</v>
      </c>
      <c r="AQ32" s="5">
        <f t="shared" si="9"/>
        <v>0</v>
      </c>
      <c r="AR32" s="5">
        <f t="shared" si="10"/>
        <v>0</v>
      </c>
      <c r="AS32" s="5">
        <f t="shared" si="11"/>
        <v>0</v>
      </c>
      <c r="AT32" s="5">
        <f t="shared" si="12"/>
        <v>0</v>
      </c>
      <c r="AU32" s="5">
        <f t="shared" si="13"/>
        <v>0</v>
      </c>
      <c r="AV32" s="5">
        <f t="shared" si="14"/>
        <v>0</v>
      </c>
      <c r="AW32" s="5">
        <f t="shared" si="15"/>
        <v>0</v>
      </c>
      <c r="AX32" s="5">
        <f t="shared" si="16"/>
        <v>0</v>
      </c>
      <c r="AY32" s="5">
        <f t="shared" si="17"/>
        <v>0</v>
      </c>
      <c r="AZ32" s="5">
        <f t="shared" si="18"/>
        <v>0</v>
      </c>
      <c r="BA32" s="5">
        <f t="shared" si="19"/>
        <v>0</v>
      </c>
      <c r="BB32" s="5">
        <f t="shared" si="20"/>
        <v>0</v>
      </c>
      <c r="BC32" s="5">
        <f t="shared" si="21"/>
        <v>0</v>
      </c>
      <c r="BD32" s="5">
        <f t="shared" si="22"/>
        <v>0</v>
      </c>
      <c r="BE32" s="5">
        <f t="shared" si="23"/>
        <v>0</v>
      </c>
      <c r="BF32" s="5">
        <f t="shared" si="24"/>
        <v>0</v>
      </c>
      <c r="BG32" s="5">
        <f t="shared" si="25"/>
        <v>0</v>
      </c>
      <c r="BH32" s="5">
        <f t="shared" si="26"/>
        <v>0</v>
      </c>
      <c r="BI32" s="11">
        <f t="shared" si="27"/>
        <v>0</v>
      </c>
      <c r="BJ32" s="5">
        <f t="shared" si="28"/>
        <v>0</v>
      </c>
      <c r="BK32" s="5">
        <f t="shared" si="29"/>
        <v>0</v>
      </c>
      <c r="BL32" s="5">
        <f t="shared" si="30"/>
        <v>0</v>
      </c>
      <c r="BM32" s="46">
        <f t="shared" si="31"/>
        <v>-44.5</v>
      </c>
      <c r="BN32" s="5">
        <f t="shared" si="32"/>
        <v>0</v>
      </c>
      <c r="BO32" s="5">
        <f t="shared" si="33"/>
        <v>0</v>
      </c>
      <c r="BP32" s="5">
        <f t="shared" si="34"/>
        <v>0</v>
      </c>
      <c r="BQ32" s="5">
        <f t="shared" si="35"/>
        <v>0</v>
      </c>
      <c r="BR32" s="5">
        <f t="shared" si="36"/>
        <v>0</v>
      </c>
      <c r="BS32" s="5">
        <f t="shared" si="37"/>
        <v>0</v>
      </c>
      <c r="BT32" s="11">
        <f t="shared" si="38"/>
        <v>0</v>
      </c>
      <c r="BU32" s="11">
        <f t="shared" si="39"/>
        <v>0</v>
      </c>
      <c r="BV32" s="5">
        <f t="shared" si="40"/>
        <v>0</v>
      </c>
      <c r="BW32" s="5">
        <f t="shared" si="41"/>
        <v>0</v>
      </c>
      <c r="BX32" s="5">
        <f t="shared" si="42"/>
        <v>0</v>
      </c>
      <c r="BY32" s="5">
        <f t="shared" si="43"/>
        <v>0</v>
      </c>
      <c r="BZ32" s="5">
        <f t="shared" si="44"/>
        <v>0</v>
      </c>
      <c r="CA32" s="5">
        <f t="shared" si="45"/>
        <v>0</v>
      </c>
      <c r="CB32" s="5">
        <f t="shared" si="46"/>
        <v>0</v>
      </c>
      <c r="CC32" s="5">
        <f t="shared" si="47"/>
        <v>0</v>
      </c>
      <c r="CD32" s="5">
        <f t="shared" si="48"/>
        <v>0</v>
      </c>
      <c r="CE32" s="5">
        <f t="shared" si="49"/>
        <v>0</v>
      </c>
      <c r="CF32" s="5">
        <f t="shared" si="50"/>
        <v>0</v>
      </c>
      <c r="CG32" s="5">
        <f t="shared" si="51"/>
        <v>0</v>
      </c>
      <c r="CH32" s="5">
        <f t="shared" si="52"/>
        <v>0</v>
      </c>
      <c r="CI32" s="5">
        <f t="shared" si="53"/>
        <v>0</v>
      </c>
      <c r="CJ32" s="5">
        <f t="shared" si="54"/>
        <v>0</v>
      </c>
      <c r="CK32" s="5">
        <f t="shared" si="55"/>
        <v>0</v>
      </c>
      <c r="CL32" s="5">
        <f t="shared" si="56"/>
        <v>0</v>
      </c>
      <c r="CM32" s="5">
        <f t="shared" si="57"/>
        <v>0</v>
      </c>
      <c r="CN32" s="5">
        <f t="shared" si="58"/>
        <v>0</v>
      </c>
      <c r="CO32" s="5">
        <f t="shared" si="59"/>
        <v>0</v>
      </c>
      <c r="CP32" s="5">
        <f t="shared" si="60"/>
        <v>0</v>
      </c>
      <c r="CQ32" s="5">
        <f t="shared" si="61"/>
        <v>0</v>
      </c>
      <c r="CR32" s="5">
        <f t="shared" si="62"/>
        <v>0</v>
      </c>
      <c r="CS32" s="5">
        <f t="shared" si="63"/>
        <v>0</v>
      </c>
      <c r="CT32" s="11">
        <f t="shared" si="64"/>
        <v>0</v>
      </c>
      <c r="CU32" s="5">
        <f t="shared" si="65"/>
        <v>0</v>
      </c>
      <c r="CV32" s="5">
        <f t="shared" si="66"/>
        <v>0</v>
      </c>
      <c r="CW32" s="5">
        <f t="shared" si="67"/>
        <v>0</v>
      </c>
      <c r="CX32" s="41">
        <f t="shared" si="68"/>
        <v>0</v>
      </c>
      <c r="CY32" s="41">
        <f t="shared" si="69"/>
        <v>0</v>
      </c>
      <c r="CZ32" s="41">
        <f t="shared" si="70"/>
        <v>0</v>
      </c>
      <c r="DA32" s="41">
        <f t="shared" si="71"/>
        <v>0</v>
      </c>
      <c r="DB32" s="28"/>
    </row>
    <row r="33" spans="1:106" s="16" customFormat="1" ht="29.25" customHeight="1" thickTop="1" thickBot="1" x14ac:dyDescent="0.35">
      <c r="A33" s="3">
        <v>44578</v>
      </c>
      <c r="B33" s="4" t="s">
        <v>3</v>
      </c>
      <c r="C33" s="4" t="s">
        <v>25</v>
      </c>
      <c r="D33" s="8" t="s">
        <v>10</v>
      </c>
      <c r="E33" s="4" t="s">
        <v>110</v>
      </c>
      <c r="F33" s="4" t="s">
        <v>104</v>
      </c>
      <c r="G33" s="18" t="s">
        <v>138</v>
      </c>
      <c r="H33" s="25">
        <v>47.75</v>
      </c>
      <c r="I33" s="33">
        <v>47.75</v>
      </c>
      <c r="J33" s="11">
        <v>45.75</v>
      </c>
      <c r="K33" s="11">
        <f t="shared" si="72"/>
        <v>-573.75</v>
      </c>
      <c r="L33" s="11"/>
      <c r="M33" s="11"/>
      <c r="N33" s="47">
        <v>45.75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37"/>
      <c r="AD33" s="37"/>
      <c r="AE33" s="71" t="s">
        <v>3</v>
      </c>
      <c r="AF33" s="11">
        <f t="shared" si="0"/>
        <v>0</v>
      </c>
      <c r="AG33" s="48">
        <f t="shared" si="1"/>
        <v>45.75</v>
      </c>
      <c r="AH33" s="11">
        <f t="shared" si="2"/>
        <v>0</v>
      </c>
      <c r="AI33" s="11">
        <f t="shared" si="3"/>
        <v>0</v>
      </c>
      <c r="AJ33" s="13">
        <f t="shared" si="73"/>
        <v>45.75</v>
      </c>
      <c r="AK33" s="13"/>
      <c r="AL33" s="5">
        <f t="shared" si="4"/>
        <v>0</v>
      </c>
      <c r="AM33" s="5">
        <f t="shared" si="5"/>
        <v>0</v>
      </c>
      <c r="AN33" s="11">
        <f t="shared" si="6"/>
        <v>0</v>
      </c>
      <c r="AO33" s="11">
        <f t="shared" si="7"/>
        <v>0</v>
      </c>
      <c r="AP33" s="5">
        <f t="shared" si="8"/>
        <v>0</v>
      </c>
      <c r="AQ33" s="5">
        <f t="shared" si="9"/>
        <v>0</v>
      </c>
      <c r="AR33" s="5">
        <f t="shared" si="10"/>
        <v>0</v>
      </c>
      <c r="AS33" s="5">
        <f t="shared" si="11"/>
        <v>0</v>
      </c>
      <c r="AT33" s="5">
        <f t="shared" si="12"/>
        <v>0</v>
      </c>
      <c r="AU33" s="48">
        <f t="shared" si="13"/>
        <v>45.75</v>
      </c>
      <c r="AV33" s="5">
        <f t="shared" si="14"/>
        <v>0</v>
      </c>
      <c r="AW33" s="5">
        <f t="shared" si="15"/>
        <v>0</v>
      </c>
      <c r="AX33" s="5">
        <f t="shared" si="16"/>
        <v>0</v>
      </c>
      <c r="AY33" s="5">
        <f t="shared" si="17"/>
        <v>0</v>
      </c>
      <c r="AZ33" s="5">
        <f t="shared" si="18"/>
        <v>0</v>
      </c>
      <c r="BA33" s="5">
        <f t="shared" si="19"/>
        <v>0</v>
      </c>
      <c r="BB33" s="5">
        <f t="shared" si="20"/>
        <v>0</v>
      </c>
      <c r="BC33" s="5">
        <f t="shared" si="21"/>
        <v>0</v>
      </c>
      <c r="BD33" s="5">
        <f t="shared" si="22"/>
        <v>0</v>
      </c>
      <c r="BE33" s="5">
        <f t="shared" si="23"/>
        <v>0</v>
      </c>
      <c r="BF33" s="5">
        <f t="shared" si="24"/>
        <v>0</v>
      </c>
      <c r="BG33" s="5">
        <f t="shared" si="25"/>
        <v>0</v>
      </c>
      <c r="BH33" s="5">
        <f t="shared" si="26"/>
        <v>0</v>
      </c>
      <c r="BI33" s="11">
        <f t="shared" si="27"/>
        <v>0</v>
      </c>
      <c r="BJ33" s="5">
        <f t="shared" si="28"/>
        <v>0</v>
      </c>
      <c r="BK33" s="5">
        <f t="shared" si="29"/>
        <v>0</v>
      </c>
      <c r="BL33" s="5">
        <f t="shared" si="30"/>
        <v>0</v>
      </c>
      <c r="BM33" s="5">
        <f t="shared" si="31"/>
        <v>0</v>
      </c>
      <c r="BN33" s="5">
        <f t="shared" si="32"/>
        <v>0</v>
      </c>
      <c r="BO33" s="5">
        <f t="shared" si="33"/>
        <v>0</v>
      </c>
      <c r="BP33" s="5">
        <f t="shared" si="34"/>
        <v>0</v>
      </c>
      <c r="BQ33" s="5">
        <f t="shared" si="35"/>
        <v>0</v>
      </c>
      <c r="BR33" s="5">
        <f t="shared" si="36"/>
        <v>0</v>
      </c>
      <c r="BS33" s="5">
        <f t="shared" si="37"/>
        <v>0</v>
      </c>
      <c r="BT33" s="11">
        <f t="shared" si="38"/>
        <v>0</v>
      </c>
      <c r="BU33" s="11">
        <f t="shared" si="39"/>
        <v>0</v>
      </c>
      <c r="BV33" s="5">
        <f t="shared" si="40"/>
        <v>0</v>
      </c>
      <c r="BW33" s="5">
        <f t="shared" si="41"/>
        <v>0</v>
      </c>
      <c r="BX33" s="5">
        <f t="shared" si="42"/>
        <v>0</v>
      </c>
      <c r="BY33" s="5">
        <f t="shared" si="43"/>
        <v>0</v>
      </c>
      <c r="BZ33" s="5">
        <f t="shared" si="44"/>
        <v>0</v>
      </c>
      <c r="CA33" s="5">
        <f t="shared" si="45"/>
        <v>0</v>
      </c>
      <c r="CB33" s="5">
        <f t="shared" si="46"/>
        <v>0</v>
      </c>
      <c r="CC33" s="5">
        <f t="shared" si="47"/>
        <v>0</v>
      </c>
      <c r="CD33" s="5">
        <f t="shared" si="48"/>
        <v>0</v>
      </c>
      <c r="CE33" s="5">
        <f t="shared" si="49"/>
        <v>0</v>
      </c>
      <c r="CF33" s="5">
        <f t="shared" si="50"/>
        <v>0</v>
      </c>
      <c r="CG33" s="5">
        <f t="shared" si="51"/>
        <v>0</v>
      </c>
      <c r="CH33" s="5">
        <f t="shared" si="52"/>
        <v>0</v>
      </c>
      <c r="CI33" s="5">
        <f t="shared" si="53"/>
        <v>0</v>
      </c>
      <c r="CJ33" s="5">
        <f t="shared" si="54"/>
        <v>0</v>
      </c>
      <c r="CK33" s="5">
        <f t="shared" si="55"/>
        <v>0</v>
      </c>
      <c r="CL33" s="5">
        <f t="shared" si="56"/>
        <v>0</v>
      </c>
      <c r="CM33" s="5">
        <f t="shared" si="57"/>
        <v>0</v>
      </c>
      <c r="CN33" s="5">
        <f t="shared" si="58"/>
        <v>0</v>
      </c>
      <c r="CO33" s="5">
        <f t="shared" si="59"/>
        <v>0</v>
      </c>
      <c r="CP33" s="5">
        <f t="shared" si="60"/>
        <v>0</v>
      </c>
      <c r="CQ33" s="5">
        <f t="shared" si="61"/>
        <v>0</v>
      </c>
      <c r="CR33" s="5">
        <f t="shared" si="62"/>
        <v>0</v>
      </c>
      <c r="CS33" s="5">
        <f t="shared" si="63"/>
        <v>0</v>
      </c>
      <c r="CT33" s="11">
        <f t="shared" si="64"/>
        <v>0</v>
      </c>
      <c r="CU33" s="5">
        <f t="shared" si="65"/>
        <v>0</v>
      </c>
      <c r="CV33" s="5">
        <f t="shared" si="66"/>
        <v>0</v>
      </c>
      <c r="CW33" s="5">
        <f t="shared" si="67"/>
        <v>0</v>
      </c>
      <c r="CX33" s="41">
        <f t="shared" si="68"/>
        <v>0</v>
      </c>
      <c r="CY33" s="41">
        <f t="shared" si="69"/>
        <v>0</v>
      </c>
      <c r="CZ33" s="41">
        <f t="shared" si="70"/>
        <v>0</v>
      </c>
      <c r="DA33" s="41">
        <f t="shared" si="71"/>
        <v>0</v>
      </c>
      <c r="DB33" s="28"/>
    </row>
    <row r="34" spans="1:106" s="16" customFormat="1" ht="29.25" customHeight="1" thickTop="1" thickBot="1" x14ac:dyDescent="0.35">
      <c r="A34" s="3">
        <v>44578</v>
      </c>
      <c r="B34" s="4" t="s">
        <v>9</v>
      </c>
      <c r="C34" s="4" t="s">
        <v>70</v>
      </c>
      <c r="D34" s="8" t="s">
        <v>10</v>
      </c>
      <c r="E34" s="4" t="s">
        <v>110</v>
      </c>
      <c r="F34" s="4" t="s">
        <v>104</v>
      </c>
      <c r="G34" s="18" t="s">
        <v>139</v>
      </c>
      <c r="H34" s="25">
        <v>47.5</v>
      </c>
      <c r="I34" s="44">
        <v>-52.5</v>
      </c>
      <c r="J34" s="45">
        <v>-53.5</v>
      </c>
      <c r="K34" s="11">
        <f t="shared" si="72"/>
        <v>-627.25</v>
      </c>
      <c r="L34" s="11"/>
      <c r="M34" s="11"/>
      <c r="N34" s="11"/>
      <c r="O34" s="11"/>
      <c r="P34" s="11"/>
      <c r="Q34" s="11"/>
      <c r="R34" s="11"/>
      <c r="S34" s="11"/>
      <c r="T34" s="45">
        <v>-53.5</v>
      </c>
      <c r="U34" s="11"/>
      <c r="V34" s="11"/>
      <c r="W34" s="11"/>
      <c r="X34" s="11"/>
      <c r="Y34" s="11"/>
      <c r="Z34" s="11"/>
      <c r="AA34" s="11"/>
      <c r="AB34" s="11"/>
      <c r="AC34" s="37"/>
      <c r="AD34" s="37"/>
      <c r="AE34" s="71" t="s">
        <v>9</v>
      </c>
      <c r="AF34" s="11">
        <f t="shared" si="0"/>
        <v>0</v>
      </c>
      <c r="AG34" s="5">
        <f t="shared" ref="AG34:AG65" si="74">IF(C34="HF2",J34,0)</f>
        <v>0</v>
      </c>
      <c r="AH34" s="11">
        <f t="shared" si="2"/>
        <v>0</v>
      </c>
      <c r="AI34" s="45">
        <f t="shared" si="3"/>
        <v>-53.5</v>
      </c>
      <c r="AJ34" s="13">
        <f t="shared" si="73"/>
        <v>-53.5</v>
      </c>
      <c r="AK34" s="13"/>
      <c r="AL34" s="5">
        <f t="shared" si="4"/>
        <v>0</v>
      </c>
      <c r="AM34" s="5">
        <f t="shared" si="5"/>
        <v>0</v>
      </c>
      <c r="AN34" s="11">
        <f t="shared" si="6"/>
        <v>0</v>
      </c>
      <c r="AO34" s="11">
        <f t="shared" si="7"/>
        <v>0</v>
      </c>
      <c r="AP34" s="5">
        <f t="shared" si="8"/>
        <v>0</v>
      </c>
      <c r="AQ34" s="5">
        <f t="shared" si="9"/>
        <v>0</v>
      </c>
      <c r="AR34" s="5">
        <f t="shared" si="10"/>
        <v>0</v>
      </c>
      <c r="AS34" s="5">
        <f t="shared" si="11"/>
        <v>0</v>
      </c>
      <c r="AT34" s="5">
        <f t="shared" si="12"/>
        <v>0</v>
      </c>
      <c r="AU34" s="5">
        <f t="shared" si="13"/>
        <v>0</v>
      </c>
      <c r="AV34" s="5">
        <f t="shared" si="14"/>
        <v>0</v>
      </c>
      <c r="AW34" s="5">
        <f t="shared" si="15"/>
        <v>0</v>
      </c>
      <c r="AX34" s="5">
        <f t="shared" si="16"/>
        <v>0</v>
      </c>
      <c r="AY34" s="5">
        <f t="shared" si="17"/>
        <v>0</v>
      </c>
      <c r="AZ34" s="5">
        <f t="shared" si="18"/>
        <v>0</v>
      </c>
      <c r="BA34" s="5">
        <f t="shared" si="19"/>
        <v>0</v>
      </c>
      <c r="BB34" s="5">
        <f t="shared" si="20"/>
        <v>0</v>
      </c>
      <c r="BC34" s="5">
        <f t="shared" si="21"/>
        <v>0</v>
      </c>
      <c r="BD34" s="5">
        <f t="shared" si="22"/>
        <v>0</v>
      </c>
      <c r="BE34" s="5">
        <f t="shared" si="23"/>
        <v>0</v>
      </c>
      <c r="BF34" s="5">
        <f t="shared" si="24"/>
        <v>0</v>
      </c>
      <c r="BG34" s="5">
        <f t="shared" si="25"/>
        <v>0</v>
      </c>
      <c r="BH34" s="5">
        <f t="shared" si="26"/>
        <v>0</v>
      </c>
      <c r="BI34" s="11">
        <f t="shared" si="27"/>
        <v>0</v>
      </c>
      <c r="BJ34" s="5">
        <f t="shared" si="28"/>
        <v>0</v>
      </c>
      <c r="BK34" s="5">
        <f t="shared" si="29"/>
        <v>0</v>
      </c>
      <c r="BL34" s="5">
        <f t="shared" si="30"/>
        <v>0</v>
      </c>
      <c r="BM34" s="5">
        <f t="shared" si="31"/>
        <v>0</v>
      </c>
      <c r="BN34" s="5">
        <f t="shared" si="32"/>
        <v>0</v>
      </c>
      <c r="BO34" s="5">
        <f t="shared" si="33"/>
        <v>0</v>
      </c>
      <c r="BP34" s="5">
        <f t="shared" si="34"/>
        <v>0</v>
      </c>
      <c r="BQ34" s="5">
        <f t="shared" si="35"/>
        <v>0</v>
      </c>
      <c r="BR34" s="5">
        <f t="shared" si="36"/>
        <v>0</v>
      </c>
      <c r="BS34" s="5">
        <f t="shared" si="37"/>
        <v>0</v>
      </c>
      <c r="BT34" s="11">
        <f t="shared" si="38"/>
        <v>0</v>
      </c>
      <c r="BU34" s="45">
        <f t="shared" si="39"/>
        <v>-53.5</v>
      </c>
      <c r="BV34" s="5">
        <f t="shared" si="40"/>
        <v>0</v>
      </c>
      <c r="BW34" s="5">
        <f t="shared" si="41"/>
        <v>0</v>
      </c>
      <c r="BX34" s="5">
        <f t="shared" si="42"/>
        <v>0</v>
      </c>
      <c r="BY34" s="5">
        <f t="shared" si="43"/>
        <v>0</v>
      </c>
      <c r="BZ34" s="5">
        <f t="shared" si="44"/>
        <v>0</v>
      </c>
      <c r="CA34" s="5">
        <f t="shared" si="45"/>
        <v>0</v>
      </c>
      <c r="CB34" s="5">
        <f t="shared" si="46"/>
        <v>0</v>
      </c>
      <c r="CC34" s="5">
        <f t="shared" si="47"/>
        <v>0</v>
      </c>
      <c r="CD34" s="5">
        <f t="shared" si="48"/>
        <v>0</v>
      </c>
      <c r="CE34" s="5">
        <f t="shared" ref="CE34:CE65" si="75">IF(B34="GOLD",AG34,0)</f>
        <v>0</v>
      </c>
      <c r="CF34" s="5">
        <f t="shared" si="50"/>
        <v>0</v>
      </c>
      <c r="CG34" s="5">
        <f t="shared" si="51"/>
        <v>0</v>
      </c>
      <c r="CH34" s="5">
        <f t="shared" si="52"/>
        <v>0</v>
      </c>
      <c r="CI34" s="5">
        <f t="shared" si="53"/>
        <v>0</v>
      </c>
      <c r="CJ34" s="5">
        <f t="shared" si="54"/>
        <v>0</v>
      </c>
      <c r="CK34" s="5">
        <f t="shared" si="55"/>
        <v>0</v>
      </c>
      <c r="CL34" s="5">
        <f t="shared" si="56"/>
        <v>0</v>
      </c>
      <c r="CM34" s="5">
        <f t="shared" si="57"/>
        <v>0</v>
      </c>
      <c r="CN34" s="5">
        <f t="shared" si="58"/>
        <v>0</v>
      </c>
      <c r="CO34" s="5">
        <f t="shared" si="59"/>
        <v>0</v>
      </c>
      <c r="CP34" s="5">
        <f t="shared" si="60"/>
        <v>0</v>
      </c>
      <c r="CQ34" s="5">
        <f t="shared" si="61"/>
        <v>0</v>
      </c>
      <c r="CR34" s="5">
        <f t="shared" si="62"/>
        <v>0</v>
      </c>
      <c r="CS34" s="5">
        <f t="shared" si="63"/>
        <v>0</v>
      </c>
      <c r="CT34" s="11">
        <f t="shared" si="64"/>
        <v>0</v>
      </c>
      <c r="CU34" s="5">
        <f t="shared" si="65"/>
        <v>0</v>
      </c>
      <c r="CV34" s="5">
        <f t="shared" si="66"/>
        <v>0</v>
      </c>
      <c r="CW34" s="5">
        <f t="shared" si="67"/>
        <v>0</v>
      </c>
      <c r="CX34" s="41">
        <f t="shared" si="68"/>
        <v>0</v>
      </c>
      <c r="CY34" s="41">
        <f t="shared" si="69"/>
        <v>0</v>
      </c>
      <c r="CZ34" s="41">
        <f t="shared" si="70"/>
        <v>0</v>
      </c>
      <c r="DA34" s="41">
        <f t="shared" si="71"/>
        <v>0</v>
      </c>
      <c r="DB34" s="28"/>
    </row>
    <row r="35" spans="1:106" s="16" customFormat="1" ht="29.25" customHeight="1" thickTop="1" thickBot="1" x14ac:dyDescent="0.35">
      <c r="A35" s="3">
        <v>44578</v>
      </c>
      <c r="B35" s="4" t="s">
        <v>0</v>
      </c>
      <c r="C35" s="4" t="s">
        <v>70</v>
      </c>
      <c r="D35" s="8" t="s">
        <v>10</v>
      </c>
      <c r="E35" s="4" t="s">
        <v>110</v>
      </c>
      <c r="F35" s="4" t="s">
        <v>104</v>
      </c>
      <c r="G35" s="18" t="s">
        <v>140</v>
      </c>
      <c r="H35" s="25">
        <v>49.5</v>
      </c>
      <c r="I35" s="44">
        <v>-50.5</v>
      </c>
      <c r="J35" s="45">
        <v>-51.5</v>
      </c>
      <c r="K35" s="11">
        <f t="shared" si="72"/>
        <v>-678.75</v>
      </c>
      <c r="L35" s="11"/>
      <c r="M35" s="11"/>
      <c r="N35" s="11"/>
      <c r="O35" s="11"/>
      <c r="P35" s="11"/>
      <c r="Q35" s="11"/>
      <c r="R35" s="11"/>
      <c r="S35" s="11"/>
      <c r="T35" s="11"/>
      <c r="U35" s="45">
        <v>-51.5</v>
      </c>
      <c r="V35" s="11"/>
      <c r="W35" s="11"/>
      <c r="X35" s="11"/>
      <c r="Y35" s="11"/>
      <c r="Z35" s="11"/>
      <c r="AA35" s="11"/>
      <c r="AB35" s="11"/>
      <c r="AC35" s="37"/>
      <c r="AD35" s="37"/>
      <c r="AE35" s="71" t="s">
        <v>0</v>
      </c>
      <c r="AF35" s="11">
        <f t="shared" si="0"/>
        <v>0</v>
      </c>
      <c r="AG35" s="5">
        <f t="shared" si="74"/>
        <v>0</v>
      </c>
      <c r="AH35" s="11">
        <f t="shared" si="2"/>
        <v>0</v>
      </c>
      <c r="AI35" s="45">
        <f t="shared" si="3"/>
        <v>-51.5</v>
      </c>
      <c r="AJ35" s="13">
        <f t="shared" si="73"/>
        <v>-51.5</v>
      </c>
      <c r="AK35" s="13"/>
      <c r="AL35" s="5">
        <f t="shared" si="4"/>
        <v>0</v>
      </c>
      <c r="AM35" s="5">
        <f t="shared" si="5"/>
        <v>0</v>
      </c>
      <c r="AN35" s="11">
        <f t="shared" si="6"/>
        <v>0</v>
      </c>
      <c r="AO35" s="11">
        <f t="shared" si="7"/>
        <v>0</v>
      </c>
      <c r="AP35" s="5">
        <f t="shared" si="8"/>
        <v>0</v>
      </c>
      <c r="AQ35" s="5">
        <f t="shared" si="9"/>
        <v>0</v>
      </c>
      <c r="AR35" s="5">
        <f t="shared" si="10"/>
        <v>0</v>
      </c>
      <c r="AS35" s="5">
        <f t="shared" si="11"/>
        <v>0</v>
      </c>
      <c r="AT35" s="5">
        <f t="shared" si="12"/>
        <v>0</v>
      </c>
      <c r="AU35" s="5">
        <f t="shared" si="13"/>
        <v>0</v>
      </c>
      <c r="AV35" s="5">
        <f t="shared" si="14"/>
        <v>0</v>
      </c>
      <c r="AW35" s="5">
        <f t="shared" si="15"/>
        <v>0</v>
      </c>
      <c r="AX35" s="5">
        <f t="shared" si="16"/>
        <v>0</v>
      </c>
      <c r="AY35" s="5">
        <f t="shared" si="17"/>
        <v>0</v>
      </c>
      <c r="AZ35" s="5">
        <f t="shared" si="18"/>
        <v>0</v>
      </c>
      <c r="BA35" s="5">
        <f t="shared" si="19"/>
        <v>0</v>
      </c>
      <c r="BB35" s="5">
        <f t="shared" si="20"/>
        <v>0</v>
      </c>
      <c r="BC35" s="5">
        <f t="shared" si="21"/>
        <v>0</v>
      </c>
      <c r="BD35" s="5">
        <f t="shared" si="22"/>
        <v>0</v>
      </c>
      <c r="BE35" s="5">
        <f t="shared" si="23"/>
        <v>0</v>
      </c>
      <c r="BF35" s="5">
        <f t="shared" si="24"/>
        <v>0</v>
      </c>
      <c r="BG35" s="5">
        <f t="shared" si="25"/>
        <v>0</v>
      </c>
      <c r="BH35" s="5">
        <f t="shared" si="26"/>
        <v>0</v>
      </c>
      <c r="BI35" s="11">
        <f t="shared" si="27"/>
        <v>0</v>
      </c>
      <c r="BJ35" s="5">
        <f t="shared" si="28"/>
        <v>0</v>
      </c>
      <c r="BK35" s="5">
        <f t="shared" si="29"/>
        <v>0</v>
      </c>
      <c r="BL35" s="5">
        <f t="shared" si="30"/>
        <v>0</v>
      </c>
      <c r="BM35" s="5">
        <f t="shared" si="31"/>
        <v>0</v>
      </c>
      <c r="BN35" s="5">
        <f t="shared" si="32"/>
        <v>0</v>
      </c>
      <c r="BO35" s="5">
        <f t="shared" si="33"/>
        <v>0</v>
      </c>
      <c r="BP35" s="5">
        <f t="shared" si="34"/>
        <v>0</v>
      </c>
      <c r="BQ35" s="5">
        <f t="shared" si="35"/>
        <v>0</v>
      </c>
      <c r="BR35" s="5">
        <f t="shared" si="36"/>
        <v>0</v>
      </c>
      <c r="BS35" s="5">
        <f t="shared" si="37"/>
        <v>0</v>
      </c>
      <c r="BT35" s="11">
        <f t="shared" si="38"/>
        <v>0</v>
      </c>
      <c r="BU35" s="11">
        <f t="shared" si="39"/>
        <v>0</v>
      </c>
      <c r="BV35" s="5">
        <f t="shared" si="40"/>
        <v>0</v>
      </c>
      <c r="BW35" s="5">
        <f t="shared" si="41"/>
        <v>0</v>
      </c>
      <c r="BX35" s="5">
        <f t="shared" si="42"/>
        <v>0</v>
      </c>
      <c r="BY35" s="46">
        <f t="shared" si="43"/>
        <v>-51.5</v>
      </c>
      <c r="BZ35" s="5">
        <f t="shared" si="44"/>
        <v>0</v>
      </c>
      <c r="CA35" s="5">
        <f t="shared" si="45"/>
        <v>0</v>
      </c>
      <c r="CB35" s="5">
        <f t="shared" si="46"/>
        <v>0</v>
      </c>
      <c r="CC35" s="5">
        <f t="shared" si="47"/>
        <v>0</v>
      </c>
      <c r="CD35" s="5">
        <f t="shared" si="48"/>
        <v>0</v>
      </c>
      <c r="CE35" s="5">
        <f t="shared" si="75"/>
        <v>0</v>
      </c>
      <c r="CF35" s="5">
        <f t="shared" si="50"/>
        <v>0</v>
      </c>
      <c r="CG35" s="5">
        <f t="shared" si="51"/>
        <v>0</v>
      </c>
      <c r="CH35" s="5">
        <f t="shared" si="52"/>
        <v>0</v>
      </c>
      <c r="CI35" s="5">
        <f t="shared" si="53"/>
        <v>0</v>
      </c>
      <c r="CJ35" s="5">
        <f t="shared" si="54"/>
        <v>0</v>
      </c>
      <c r="CK35" s="5">
        <f t="shared" si="55"/>
        <v>0</v>
      </c>
      <c r="CL35" s="5">
        <f t="shared" si="56"/>
        <v>0</v>
      </c>
      <c r="CM35" s="5">
        <f t="shared" si="57"/>
        <v>0</v>
      </c>
      <c r="CN35" s="5">
        <f t="shared" si="58"/>
        <v>0</v>
      </c>
      <c r="CO35" s="5">
        <f t="shared" si="59"/>
        <v>0</v>
      </c>
      <c r="CP35" s="5">
        <f t="shared" si="60"/>
        <v>0</v>
      </c>
      <c r="CQ35" s="5">
        <f t="shared" si="61"/>
        <v>0</v>
      </c>
      <c r="CR35" s="5">
        <f t="shared" si="62"/>
        <v>0</v>
      </c>
      <c r="CS35" s="5">
        <f t="shared" si="63"/>
        <v>0</v>
      </c>
      <c r="CT35" s="11">
        <f t="shared" si="64"/>
        <v>0</v>
      </c>
      <c r="CU35" s="5">
        <f t="shared" si="65"/>
        <v>0</v>
      </c>
      <c r="CV35" s="5">
        <f t="shared" si="66"/>
        <v>0</v>
      </c>
      <c r="CW35" s="5">
        <f t="shared" si="67"/>
        <v>0</v>
      </c>
      <c r="CX35" s="41">
        <f t="shared" si="68"/>
        <v>0</v>
      </c>
      <c r="CY35" s="41">
        <f t="shared" si="69"/>
        <v>0</v>
      </c>
      <c r="CZ35" s="41">
        <f t="shared" si="70"/>
        <v>0</v>
      </c>
      <c r="DA35" s="41">
        <f t="shared" si="71"/>
        <v>0</v>
      </c>
      <c r="DB35" s="28"/>
    </row>
    <row r="36" spans="1:106" s="16" customFormat="1" ht="29.25" customHeight="1" thickTop="1" thickBot="1" x14ac:dyDescent="0.35">
      <c r="A36" s="3">
        <v>44579</v>
      </c>
      <c r="B36" s="4" t="s">
        <v>66</v>
      </c>
      <c r="C36" s="4" t="s">
        <v>23</v>
      </c>
      <c r="D36" s="8" t="s">
        <v>10</v>
      </c>
      <c r="E36" s="4" t="s">
        <v>103</v>
      </c>
      <c r="F36" s="4" t="s">
        <v>24</v>
      </c>
      <c r="G36" s="18" t="s">
        <v>141</v>
      </c>
      <c r="H36" s="25">
        <v>47.75</v>
      </c>
      <c r="I36" s="44">
        <v>-47.75</v>
      </c>
      <c r="J36" s="45">
        <v>-48.75</v>
      </c>
      <c r="K36" s="11">
        <f t="shared" si="72"/>
        <v>-727.5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45">
        <v>-48.75</v>
      </c>
      <c r="Z36" s="11"/>
      <c r="AA36" s="11"/>
      <c r="AB36" s="11"/>
      <c r="AC36" s="37"/>
      <c r="AD36" s="37"/>
      <c r="AE36" s="71" t="s">
        <v>66</v>
      </c>
      <c r="AF36" s="45">
        <f t="shared" si="0"/>
        <v>-48.75</v>
      </c>
      <c r="AG36" s="5">
        <f t="shared" si="74"/>
        <v>0</v>
      </c>
      <c r="AH36" s="11">
        <f t="shared" si="2"/>
        <v>0</v>
      </c>
      <c r="AI36" s="11">
        <f t="shared" si="3"/>
        <v>0</v>
      </c>
      <c r="AJ36" s="13">
        <f t="shared" si="73"/>
        <v>-48.75</v>
      </c>
      <c r="AK36" s="13"/>
      <c r="AL36" s="5">
        <f t="shared" si="4"/>
        <v>0</v>
      </c>
      <c r="AM36" s="5">
        <f t="shared" si="5"/>
        <v>0</v>
      </c>
      <c r="AN36" s="11">
        <f t="shared" si="6"/>
        <v>0</v>
      </c>
      <c r="AO36" s="11">
        <f t="shared" si="7"/>
        <v>0</v>
      </c>
      <c r="AP36" s="5">
        <f t="shared" si="8"/>
        <v>0</v>
      </c>
      <c r="AQ36" s="5">
        <f t="shared" si="9"/>
        <v>0</v>
      </c>
      <c r="AR36" s="5">
        <f t="shared" si="10"/>
        <v>0</v>
      </c>
      <c r="AS36" s="5">
        <f t="shared" si="11"/>
        <v>0</v>
      </c>
      <c r="AT36" s="5">
        <f t="shared" si="12"/>
        <v>0</v>
      </c>
      <c r="AU36" s="5">
        <f t="shared" si="13"/>
        <v>0</v>
      </c>
      <c r="AV36" s="5">
        <f t="shared" si="14"/>
        <v>0</v>
      </c>
      <c r="AW36" s="5">
        <f t="shared" si="15"/>
        <v>0</v>
      </c>
      <c r="AX36" s="5">
        <f t="shared" si="16"/>
        <v>0</v>
      </c>
      <c r="AY36" s="5">
        <f t="shared" si="17"/>
        <v>0</v>
      </c>
      <c r="AZ36" s="5">
        <f t="shared" si="18"/>
        <v>0</v>
      </c>
      <c r="BA36" s="5">
        <f t="shared" si="19"/>
        <v>0</v>
      </c>
      <c r="BB36" s="5">
        <f t="shared" si="20"/>
        <v>0</v>
      </c>
      <c r="BC36" s="5">
        <f t="shared" si="21"/>
        <v>0</v>
      </c>
      <c r="BD36" s="5">
        <f t="shared" si="22"/>
        <v>0</v>
      </c>
      <c r="BE36" s="5">
        <f t="shared" si="23"/>
        <v>0</v>
      </c>
      <c r="BF36" s="5">
        <f t="shared" si="24"/>
        <v>0</v>
      </c>
      <c r="BG36" s="5">
        <f t="shared" si="25"/>
        <v>0</v>
      </c>
      <c r="BH36" s="5">
        <f t="shared" si="26"/>
        <v>0</v>
      </c>
      <c r="BI36" s="11">
        <f t="shared" si="27"/>
        <v>0</v>
      </c>
      <c r="BJ36" s="5">
        <f t="shared" si="28"/>
        <v>0</v>
      </c>
      <c r="BK36" s="5">
        <f t="shared" si="29"/>
        <v>0</v>
      </c>
      <c r="BL36" s="5">
        <f t="shared" si="30"/>
        <v>0</v>
      </c>
      <c r="BM36" s="5">
        <f t="shared" si="31"/>
        <v>0</v>
      </c>
      <c r="BN36" s="5">
        <f t="shared" si="32"/>
        <v>0</v>
      </c>
      <c r="BO36" s="5">
        <f t="shared" si="33"/>
        <v>0</v>
      </c>
      <c r="BP36" s="5">
        <f t="shared" si="34"/>
        <v>0</v>
      </c>
      <c r="BQ36" s="5">
        <f t="shared" si="35"/>
        <v>0</v>
      </c>
      <c r="BR36" s="5">
        <f t="shared" si="36"/>
        <v>0</v>
      </c>
      <c r="BS36" s="5">
        <f t="shared" si="37"/>
        <v>0</v>
      </c>
      <c r="BT36" s="11">
        <f t="shared" si="38"/>
        <v>0</v>
      </c>
      <c r="BU36" s="11">
        <f t="shared" si="39"/>
        <v>0</v>
      </c>
      <c r="BV36" s="5">
        <f t="shared" si="40"/>
        <v>0</v>
      </c>
      <c r="BW36" s="5">
        <f t="shared" si="41"/>
        <v>0</v>
      </c>
      <c r="BX36" s="5">
        <f t="shared" si="42"/>
        <v>0</v>
      </c>
      <c r="BY36" s="5">
        <f t="shared" si="43"/>
        <v>0</v>
      </c>
      <c r="BZ36" s="5">
        <f t="shared" si="44"/>
        <v>0</v>
      </c>
      <c r="CA36" s="5">
        <f t="shared" si="45"/>
        <v>0</v>
      </c>
      <c r="CB36" s="5">
        <f t="shared" si="46"/>
        <v>0</v>
      </c>
      <c r="CC36" s="5">
        <f t="shared" si="47"/>
        <v>0</v>
      </c>
      <c r="CD36" s="5">
        <f t="shared" si="48"/>
        <v>0</v>
      </c>
      <c r="CE36" s="5">
        <f t="shared" si="75"/>
        <v>0</v>
      </c>
      <c r="CF36" s="5">
        <f t="shared" si="50"/>
        <v>0</v>
      </c>
      <c r="CG36" s="5">
        <f t="shared" si="51"/>
        <v>0</v>
      </c>
      <c r="CH36" s="5">
        <f t="shared" si="52"/>
        <v>0</v>
      </c>
      <c r="CI36" s="5">
        <f t="shared" si="53"/>
        <v>0</v>
      </c>
      <c r="CJ36" s="5">
        <f t="shared" si="54"/>
        <v>0</v>
      </c>
      <c r="CK36" s="5">
        <f t="shared" si="55"/>
        <v>0</v>
      </c>
      <c r="CL36" s="46">
        <f t="shared" si="56"/>
        <v>-48.75</v>
      </c>
      <c r="CM36" s="5">
        <f t="shared" si="57"/>
        <v>0</v>
      </c>
      <c r="CN36" s="5">
        <f t="shared" si="58"/>
        <v>0</v>
      </c>
      <c r="CO36" s="5">
        <f t="shared" si="59"/>
        <v>0</v>
      </c>
      <c r="CP36" s="5">
        <f t="shared" si="60"/>
        <v>0</v>
      </c>
      <c r="CQ36" s="5">
        <f t="shared" si="61"/>
        <v>0</v>
      </c>
      <c r="CR36" s="5">
        <f t="shared" si="62"/>
        <v>0</v>
      </c>
      <c r="CS36" s="5">
        <f t="shared" si="63"/>
        <v>0</v>
      </c>
      <c r="CT36" s="11">
        <f t="shared" si="64"/>
        <v>0</v>
      </c>
      <c r="CU36" s="5">
        <f t="shared" si="65"/>
        <v>0</v>
      </c>
      <c r="CV36" s="5">
        <f t="shared" si="66"/>
        <v>0</v>
      </c>
      <c r="CW36" s="5">
        <f t="shared" si="67"/>
        <v>0</v>
      </c>
      <c r="CX36" s="41">
        <f t="shared" si="68"/>
        <v>0</v>
      </c>
      <c r="CY36" s="41">
        <f t="shared" si="69"/>
        <v>0</v>
      </c>
      <c r="CZ36" s="41">
        <f t="shared" si="70"/>
        <v>0</v>
      </c>
      <c r="DA36" s="41">
        <f t="shared" si="71"/>
        <v>0</v>
      </c>
      <c r="DB36" s="28"/>
    </row>
    <row r="37" spans="1:106" s="16" customFormat="1" ht="29.25" customHeight="1" thickTop="1" thickBot="1" x14ac:dyDescent="0.35">
      <c r="A37" s="3">
        <v>44579</v>
      </c>
      <c r="B37" s="4" t="s">
        <v>3</v>
      </c>
      <c r="C37" s="4" t="s">
        <v>23</v>
      </c>
      <c r="D37" s="8" t="s">
        <v>10</v>
      </c>
      <c r="E37" s="4" t="s">
        <v>110</v>
      </c>
      <c r="F37" s="4" t="s">
        <v>24</v>
      </c>
      <c r="G37" s="18" t="s">
        <v>142</v>
      </c>
      <c r="H37" s="25">
        <v>52.25</v>
      </c>
      <c r="I37" s="33">
        <v>47.75</v>
      </c>
      <c r="J37" s="11">
        <v>45.75</v>
      </c>
      <c r="K37" s="11">
        <f t="shared" si="72"/>
        <v>-681.75</v>
      </c>
      <c r="L37" s="11"/>
      <c r="M37" s="11"/>
      <c r="N37" s="47">
        <v>45.75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37"/>
      <c r="AD37" s="37"/>
      <c r="AE37" s="71" t="s">
        <v>3</v>
      </c>
      <c r="AF37" s="47">
        <f t="shared" si="0"/>
        <v>45.75</v>
      </c>
      <c r="AG37" s="5">
        <f t="shared" si="74"/>
        <v>0</v>
      </c>
      <c r="AH37" s="11">
        <f t="shared" si="2"/>
        <v>0</v>
      </c>
      <c r="AI37" s="11">
        <f t="shared" si="3"/>
        <v>0</v>
      </c>
      <c r="AJ37" s="13">
        <f t="shared" si="73"/>
        <v>45.75</v>
      </c>
      <c r="AK37" s="13"/>
      <c r="AL37" s="5">
        <f t="shared" si="4"/>
        <v>0</v>
      </c>
      <c r="AM37" s="5">
        <f t="shared" si="5"/>
        <v>0</v>
      </c>
      <c r="AN37" s="11">
        <f t="shared" si="6"/>
        <v>0</v>
      </c>
      <c r="AO37" s="11">
        <f t="shared" si="7"/>
        <v>0</v>
      </c>
      <c r="AP37" s="5">
        <f t="shared" si="8"/>
        <v>0</v>
      </c>
      <c r="AQ37" s="5">
        <f t="shared" si="9"/>
        <v>0</v>
      </c>
      <c r="AR37" s="5">
        <f t="shared" si="10"/>
        <v>0</v>
      </c>
      <c r="AS37" s="5">
        <f t="shared" si="11"/>
        <v>0</v>
      </c>
      <c r="AT37" s="48">
        <f t="shared" si="12"/>
        <v>45.75</v>
      </c>
      <c r="AU37" s="5">
        <f t="shared" si="13"/>
        <v>0</v>
      </c>
      <c r="AV37" s="5">
        <f t="shared" si="14"/>
        <v>0</v>
      </c>
      <c r="AW37" s="5">
        <f t="shared" si="15"/>
        <v>0</v>
      </c>
      <c r="AX37" s="5">
        <f t="shared" si="16"/>
        <v>0</v>
      </c>
      <c r="AY37" s="5">
        <f t="shared" si="17"/>
        <v>0</v>
      </c>
      <c r="AZ37" s="5">
        <f t="shared" si="18"/>
        <v>0</v>
      </c>
      <c r="BA37" s="5">
        <f t="shared" si="19"/>
        <v>0</v>
      </c>
      <c r="BB37" s="5">
        <f t="shared" si="20"/>
        <v>0</v>
      </c>
      <c r="BC37" s="5">
        <f t="shared" si="21"/>
        <v>0</v>
      </c>
      <c r="BD37" s="5">
        <f t="shared" si="22"/>
        <v>0</v>
      </c>
      <c r="BE37" s="5">
        <f t="shared" si="23"/>
        <v>0</v>
      </c>
      <c r="BF37" s="5">
        <f t="shared" si="24"/>
        <v>0</v>
      </c>
      <c r="BG37" s="5">
        <f t="shared" si="25"/>
        <v>0</v>
      </c>
      <c r="BH37" s="5">
        <f t="shared" si="26"/>
        <v>0</v>
      </c>
      <c r="BI37" s="11">
        <f t="shared" si="27"/>
        <v>0</v>
      </c>
      <c r="BJ37" s="5">
        <f t="shared" si="28"/>
        <v>0</v>
      </c>
      <c r="BK37" s="5">
        <f t="shared" si="29"/>
        <v>0</v>
      </c>
      <c r="BL37" s="5">
        <f t="shared" si="30"/>
        <v>0</v>
      </c>
      <c r="BM37" s="5">
        <f t="shared" si="31"/>
        <v>0</v>
      </c>
      <c r="BN37" s="5">
        <f t="shared" si="32"/>
        <v>0</v>
      </c>
      <c r="BO37" s="5">
        <f t="shared" si="33"/>
        <v>0</v>
      </c>
      <c r="BP37" s="5">
        <f t="shared" si="34"/>
        <v>0</v>
      </c>
      <c r="BQ37" s="5">
        <f t="shared" si="35"/>
        <v>0</v>
      </c>
      <c r="BR37" s="5">
        <f t="shared" si="36"/>
        <v>0</v>
      </c>
      <c r="BS37" s="5">
        <f t="shared" si="37"/>
        <v>0</v>
      </c>
      <c r="BT37" s="11">
        <f t="shared" si="38"/>
        <v>0</v>
      </c>
      <c r="BU37" s="11">
        <f t="shared" si="39"/>
        <v>0</v>
      </c>
      <c r="BV37" s="5">
        <f t="shared" si="40"/>
        <v>0</v>
      </c>
      <c r="BW37" s="5">
        <f t="shared" si="41"/>
        <v>0</v>
      </c>
      <c r="BX37" s="5">
        <f t="shared" si="42"/>
        <v>0</v>
      </c>
      <c r="BY37" s="5">
        <f t="shared" si="43"/>
        <v>0</v>
      </c>
      <c r="BZ37" s="5">
        <f t="shared" si="44"/>
        <v>0</v>
      </c>
      <c r="CA37" s="5">
        <f t="shared" si="45"/>
        <v>0</v>
      </c>
      <c r="CB37" s="5">
        <f t="shared" si="46"/>
        <v>0</v>
      </c>
      <c r="CC37" s="5">
        <f t="shared" si="47"/>
        <v>0</v>
      </c>
      <c r="CD37" s="5">
        <f t="shared" si="48"/>
        <v>0</v>
      </c>
      <c r="CE37" s="5">
        <f t="shared" si="75"/>
        <v>0</v>
      </c>
      <c r="CF37" s="5">
        <f t="shared" si="50"/>
        <v>0</v>
      </c>
      <c r="CG37" s="5">
        <f t="shared" si="51"/>
        <v>0</v>
      </c>
      <c r="CH37" s="5">
        <f t="shared" si="52"/>
        <v>0</v>
      </c>
      <c r="CI37" s="5">
        <f t="shared" si="53"/>
        <v>0</v>
      </c>
      <c r="CJ37" s="5">
        <f t="shared" si="54"/>
        <v>0</v>
      </c>
      <c r="CK37" s="5">
        <f t="shared" si="55"/>
        <v>0</v>
      </c>
      <c r="CL37" s="5">
        <f t="shared" si="56"/>
        <v>0</v>
      </c>
      <c r="CM37" s="5">
        <f t="shared" si="57"/>
        <v>0</v>
      </c>
      <c r="CN37" s="5">
        <f t="shared" si="58"/>
        <v>0</v>
      </c>
      <c r="CO37" s="5">
        <f t="shared" si="59"/>
        <v>0</v>
      </c>
      <c r="CP37" s="5">
        <f t="shared" si="60"/>
        <v>0</v>
      </c>
      <c r="CQ37" s="5">
        <f t="shared" si="61"/>
        <v>0</v>
      </c>
      <c r="CR37" s="5">
        <f t="shared" si="62"/>
        <v>0</v>
      </c>
      <c r="CS37" s="5">
        <f t="shared" si="63"/>
        <v>0</v>
      </c>
      <c r="CT37" s="11">
        <f t="shared" si="64"/>
        <v>0</v>
      </c>
      <c r="CU37" s="5">
        <f t="shared" si="65"/>
        <v>0</v>
      </c>
      <c r="CV37" s="5">
        <f t="shared" si="66"/>
        <v>0</v>
      </c>
      <c r="CW37" s="5">
        <f t="shared" si="67"/>
        <v>0</v>
      </c>
      <c r="CX37" s="41">
        <f t="shared" si="68"/>
        <v>0</v>
      </c>
      <c r="CY37" s="41">
        <f t="shared" si="69"/>
        <v>0</v>
      </c>
      <c r="CZ37" s="41">
        <f t="shared" si="70"/>
        <v>0</v>
      </c>
      <c r="DA37" s="41">
        <f t="shared" si="71"/>
        <v>0</v>
      </c>
      <c r="DB37" s="28"/>
    </row>
    <row r="38" spans="1:106" s="16" customFormat="1" ht="29.25" customHeight="1" thickTop="1" thickBot="1" x14ac:dyDescent="0.35">
      <c r="A38" s="3">
        <v>44580</v>
      </c>
      <c r="B38" s="4" t="s">
        <v>66</v>
      </c>
      <c r="C38" s="4" t="s">
        <v>23</v>
      </c>
      <c r="D38" s="8" t="s">
        <v>10</v>
      </c>
      <c r="E38" s="4" t="s">
        <v>103</v>
      </c>
      <c r="F38" s="4" t="s">
        <v>104</v>
      </c>
      <c r="G38" s="18" t="s">
        <v>143</v>
      </c>
      <c r="H38" s="25">
        <v>50.25</v>
      </c>
      <c r="I38" s="33">
        <v>50.25</v>
      </c>
      <c r="J38" s="11">
        <v>48.25</v>
      </c>
      <c r="K38" s="11">
        <f t="shared" si="72"/>
        <v>-633.5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47">
        <v>48.25</v>
      </c>
      <c r="Z38" s="11"/>
      <c r="AA38" s="11"/>
      <c r="AB38" s="11"/>
      <c r="AC38" s="37"/>
      <c r="AD38" s="37"/>
      <c r="AE38" s="71" t="s">
        <v>66</v>
      </c>
      <c r="AF38" s="47">
        <f t="shared" si="0"/>
        <v>48.25</v>
      </c>
      <c r="AG38" s="5">
        <f t="shared" si="74"/>
        <v>0</v>
      </c>
      <c r="AH38" s="11">
        <f t="shared" si="2"/>
        <v>0</v>
      </c>
      <c r="AI38" s="11">
        <f t="shared" si="3"/>
        <v>0</v>
      </c>
      <c r="AJ38" s="13">
        <f t="shared" si="73"/>
        <v>48.25</v>
      </c>
      <c r="AK38" s="13"/>
      <c r="AL38" s="5">
        <f t="shared" si="4"/>
        <v>0</v>
      </c>
      <c r="AM38" s="5">
        <f t="shared" si="5"/>
        <v>0</v>
      </c>
      <c r="AN38" s="11">
        <f t="shared" si="6"/>
        <v>0</v>
      </c>
      <c r="AO38" s="11">
        <f t="shared" si="7"/>
        <v>0</v>
      </c>
      <c r="AP38" s="5">
        <f t="shared" si="8"/>
        <v>0</v>
      </c>
      <c r="AQ38" s="5">
        <f t="shared" si="9"/>
        <v>0</v>
      </c>
      <c r="AR38" s="5">
        <f t="shared" si="10"/>
        <v>0</v>
      </c>
      <c r="AS38" s="5">
        <f t="shared" si="11"/>
        <v>0</v>
      </c>
      <c r="AT38" s="5">
        <f t="shared" si="12"/>
        <v>0</v>
      </c>
      <c r="AU38" s="5">
        <f t="shared" si="13"/>
        <v>0</v>
      </c>
      <c r="AV38" s="5">
        <f t="shared" si="14"/>
        <v>0</v>
      </c>
      <c r="AW38" s="5">
        <f t="shared" si="15"/>
        <v>0</v>
      </c>
      <c r="AX38" s="5">
        <f t="shared" si="16"/>
        <v>0</v>
      </c>
      <c r="AY38" s="5">
        <f t="shared" si="17"/>
        <v>0</v>
      </c>
      <c r="AZ38" s="5">
        <f t="shared" si="18"/>
        <v>0</v>
      </c>
      <c r="BA38" s="5">
        <f t="shared" si="19"/>
        <v>0</v>
      </c>
      <c r="BB38" s="5">
        <f t="shared" si="20"/>
        <v>0</v>
      </c>
      <c r="BC38" s="5">
        <f t="shared" si="21"/>
        <v>0</v>
      </c>
      <c r="BD38" s="5">
        <f t="shared" si="22"/>
        <v>0</v>
      </c>
      <c r="BE38" s="5">
        <f t="shared" si="23"/>
        <v>0</v>
      </c>
      <c r="BF38" s="5">
        <f t="shared" si="24"/>
        <v>0</v>
      </c>
      <c r="BG38" s="5">
        <f t="shared" si="25"/>
        <v>0</v>
      </c>
      <c r="BH38" s="5">
        <f t="shared" si="26"/>
        <v>0</v>
      </c>
      <c r="BI38" s="11">
        <f t="shared" si="27"/>
        <v>0</v>
      </c>
      <c r="BJ38" s="5">
        <f t="shared" si="28"/>
        <v>0</v>
      </c>
      <c r="BK38" s="5">
        <f t="shared" si="29"/>
        <v>0</v>
      </c>
      <c r="BL38" s="5">
        <f t="shared" si="30"/>
        <v>0</v>
      </c>
      <c r="BM38" s="5">
        <f t="shared" si="31"/>
        <v>0</v>
      </c>
      <c r="BN38" s="5">
        <f t="shared" si="32"/>
        <v>0</v>
      </c>
      <c r="BO38" s="5">
        <f t="shared" si="33"/>
        <v>0</v>
      </c>
      <c r="BP38" s="5">
        <f t="shared" si="34"/>
        <v>0</v>
      </c>
      <c r="BQ38" s="5">
        <f t="shared" si="35"/>
        <v>0</v>
      </c>
      <c r="BR38" s="5">
        <f t="shared" si="36"/>
        <v>0</v>
      </c>
      <c r="BS38" s="5">
        <f t="shared" si="37"/>
        <v>0</v>
      </c>
      <c r="BT38" s="11">
        <f t="shared" si="38"/>
        <v>0</v>
      </c>
      <c r="BU38" s="11">
        <f t="shared" si="39"/>
        <v>0</v>
      </c>
      <c r="BV38" s="5">
        <f t="shared" si="40"/>
        <v>0</v>
      </c>
      <c r="BW38" s="5">
        <f t="shared" si="41"/>
        <v>0</v>
      </c>
      <c r="BX38" s="5">
        <f t="shared" si="42"/>
        <v>0</v>
      </c>
      <c r="BY38" s="5">
        <f t="shared" si="43"/>
        <v>0</v>
      </c>
      <c r="BZ38" s="5">
        <f t="shared" si="44"/>
        <v>0</v>
      </c>
      <c r="CA38" s="5">
        <f t="shared" si="45"/>
        <v>0</v>
      </c>
      <c r="CB38" s="5">
        <f t="shared" si="46"/>
        <v>0</v>
      </c>
      <c r="CC38" s="5">
        <f t="shared" si="47"/>
        <v>0</v>
      </c>
      <c r="CD38" s="5">
        <f t="shared" si="48"/>
        <v>0</v>
      </c>
      <c r="CE38" s="5">
        <f t="shared" si="75"/>
        <v>0</v>
      </c>
      <c r="CF38" s="5">
        <f t="shared" si="50"/>
        <v>0</v>
      </c>
      <c r="CG38" s="5">
        <f t="shared" si="51"/>
        <v>0</v>
      </c>
      <c r="CH38" s="5">
        <f t="shared" si="52"/>
        <v>0</v>
      </c>
      <c r="CI38" s="5">
        <f t="shared" si="53"/>
        <v>0</v>
      </c>
      <c r="CJ38" s="5">
        <f t="shared" si="54"/>
        <v>0</v>
      </c>
      <c r="CK38" s="5">
        <f t="shared" si="55"/>
        <v>0</v>
      </c>
      <c r="CL38" s="48">
        <f t="shared" si="56"/>
        <v>48.25</v>
      </c>
      <c r="CM38" s="5">
        <f t="shared" si="57"/>
        <v>0</v>
      </c>
      <c r="CN38" s="5">
        <f t="shared" si="58"/>
        <v>0</v>
      </c>
      <c r="CO38" s="5">
        <f t="shared" si="59"/>
        <v>0</v>
      </c>
      <c r="CP38" s="5">
        <f t="shared" si="60"/>
        <v>0</v>
      </c>
      <c r="CQ38" s="5">
        <f t="shared" si="61"/>
        <v>0</v>
      </c>
      <c r="CR38" s="5">
        <f t="shared" si="62"/>
        <v>0</v>
      </c>
      <c r="CS38" s="5">
        <f t="shared" si="63"/>
        <v>0</v>
      </c>
      <c r="CT38" s="11">
        <f t="shared" si="64"/>
        <v>0</v>
      </c>
      <c r="CU38" s="5">
        <f t="shared" si="65"/>
        <v>0</v>
      </c>
      <c r="CV38" s="5">
        <f t="shared" si="66"/>
        <v>0</v>
      </c>
      <c r="CW38" s="5">
        <f t="shared" si="67"/>
        <v>0</v>
      </c>
      <c r="CX38" s="41">
        <f t="shared" si="68"/>
        <v>0</v>
      </c>
      <c r="CY38" s="41">
        <f t="shared" si="69"/>
        <v>0</v>
      </c>
      <c r="CZ38" s="41">
        <f t="shared" si="70"/>
        <v>0</v>
      </c>
      <c r="DA38" s="41">
        <f t="shared" si="71"/>
        <v>0</v>
      </c>
      <c r="DB38" s="28"/>
    </row>
    <row r="39" spans="1:106" s="16" customFormat="1" ht="29.25" customHeight="1" thickTop="1" thickBot="1" x14ac:dyDescent="0.35">
      <c r="A39" s="3">
        <v>44580</v>
      </c>
      <c r="B39" s="4" t="s">
        <v>20</v>
      </c>
      <c r="C39" s="4" t="s">
        <v>23</v>
      </c>
      <c r="D39" s="4" t="s">
        <v>10</v>
      </c>
      <c r="E39" s="4" t="s">
        <v>109</v>
      </c>
      <c r="F39" s="4" t="s">
        <v>24</v>
      </c>
      <c r="G39" s="18" t="s">
        <v>144</v>
      </c>
      <c r="H39" s="25">
        <v>50.75</v>
      </c>
      <c r="I39" s="33">
        <v>49.25</v>
      </c>
      <c r="J39" s="11">
        <v>47.25</v>
      </c>
      <c r="K39" s="11">
        <f t="shared" si="72"/>
        <v>-586.25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47">
        <v>47.25</v>
      </c>
      <c r="X39" s="11"/>
      <c r="Y39" s="11"/>
      <c r="Z39" s="11"/>
      <c r="AA39" s="11"/>
      <c r="AB39" s="11"/>
      <c r="AC39" s="37"/>
      <c r="AD39" s="37"/>
      <c r="AE39" s="71" t="s">
        <v>20</v>
      </c>
      <c r="AF39" s="47">
        <f t="shared" si="0"/>
        <v>47.25</v>
      </c>
      <c r="AG39" s="5">
        <f t="shared" si="74"/>
        <v>0</v>
      </c>
      <c r="AH39" s="11">
        <f t="shared" si="2"/>
        <v>0</v>
      </c>
      <c r="AI39" s="11">
        <f t="shared" si="3"/>
        <v>0</v>
      </c>
      <c r="AJ39" s="13">
        <f t="shared" si="73"/>
        <v>47.25</v>
      </c>
      <c r="AK39" s="13"/>
      <c r="AL39" s="5">
        <f t="shared" si="4"/>
        <v>0</v>
      </c>
      <c r="AM39" s="5">
        <f t="shared" si="5"/>
        <v>0</v>
      </c>
      <c r="AN39" s="11">
        <f t="shared" si="6"/>
        <v>0</v>
      </c>
      <c r="AO39" s="11">
        <f t="shared" si="7"/>
        <v>0</v>
      </c>
      <c r="AP39" s="5">
        <f t="shared" si="8"/>
        <v>0</v>
      </c>
      <c r="AQ39" s="5">
        <f t="shared" si="9"/>
        <v>0</v>
      </c>
      <c r="AR39" s="5">
        <f t="shared" si="10"/>
        <v>0</v>
      </c>
      <c r="AS39" s="5">
        <f t="shared" si="11"/>
        <v>0</v>
      </c>
      <c r="AT39" s="5">
        <f t="shared" si="12"/>
        <v>0</v>
      </c>
      <c r="AU39" s="5">
        <f t="shared" si="13"/>
        <v>0</v>
      </c>
      <c r="AV39" s="5">
        <f t="shared" si="14"/>
        <v>0</v>
      </c>
      <c r="AW39" s="5">
        <f t="shared" si="15"/>
        <v>0</v>
      </c>
      <c r="AX39" s="5">
        <f t="shared" si="16"/>
        <v>0</v>
      </c>
      <c r="AY39" s="5">
        <f t="shared" si="17"/>
        <v>0</v>
      </c>
      <c r="AZ39" s="5">
        <f t="shared" si="18"/>
        <v>0</v>
      </c>
      <c r="BA39" s="5">
        <f t="shared" si="19"/>
        <v>0</v>
      </c>
      <c r="BB39" s="5">
        <f t="shared" si="20"/>
        <v>0</v>
      </c>
      <c r="BC39" s="5">
        <f t="shared" si="21"/>
        <v>0</v>
      </c>
      <c r="BD39" s="5">
        <f t="shared" si="22"/>
        <v>0</v>
      </c>
      <c r="BE39" s="5">
        <f t="shared" si="23"/>
        <v>0</v>
      </c>
      <c r="BF39" s="5">
        <f t="shared" si="24"/>
        <v>0</v>
      </c>
      <c r="BG39" s="5">
        <f t="shared" si="25"/>
        <v>0</v>
      </c>
      <c r="BH39" s="5">
        <f t="shared" si="26"/>
        <v>0</v>
      </c>
      <c r="BI39" s="11">
        <f t="shared" si="27"/>
        <v>0</v>
      </c>
      <c r="BJ39" s="5">
        <f t="shared" si="28"/>
        <v>0</v>
      </c>
      <c r="BK39" s="5">
        <f t="shared" si="29"/>
        <v>0</v>
      </c>
      <c r="BL39" s="5">
        <f t="shared" si="30"/>
        <v>0</v>
      </c>
      <c r="BM39" s="5">
        <f t="shared" si="31"/>
        <v>0</v>
      </c>
      <c r="BN39" s="5">
        <f t="shared" si="32"/>
        <v>0</v>
      </c>
      <c r="BO39" s="5">
        <f t="shared" si="33"/>
        <v>0</v>
      </c>
      <c r="BP39" s="5">
        <f t="shared" si="34"/>
        <v>0</v>
      </c>
      <c r="BQ39" s="5">
        <f t="shared" si="35"/>
        <v>0</v>
      </c>
      <c r="BR39" s="5">
        <f t="shared" si="36"/>
        <v>0</v>
      </c>
      <c r="BS39" s="5">
        <f t="shared" si="37"/>
        <v>0</v>
      </c>
      <c r="BT39" s="11">
        <f t="shared" si="38"/>
        <v>0</v>
      </c>
      <c r="BU39" s="11">
        <f t="shared" si="39"/>
        <v>0</v>
      </c>
      <c r="BV39" s="5">
        <f t="shared" si="40"/>
        <v>0</v>
      </c>
      <c r="BW39" s="5">
        <f t="shared" si="41"/>
        <v>0</v>
      </c>
      <c r="BX39" s="5">
        <f t="shared" si="42"/>
        <v>0</v>
      </c>
      <c r="BY39" s="5">
        <f t="shared" si="43"/>
        <v>0</v>
      </c>
      <c r="BZ39" s="5">
        <f t="shared" si="44"/>
        <v>0</v>
      </c>
      <c r="CA39" s="5">
        <f t="shared" si="45"/>
        <v>0</v>
      </c>
      <c r="CB39" s="5">
        <f t="shared" si="46"/>
        <v>0</v>
      </c>
      <c r="CC39" s="5">
        <f t="shared" si="47"/>
        <v>0</v>
      </c>
      <c r="CD39" s="48">
        <f t="shared" si="48"/>
        <v>47.25</v>
      </c>
      <c r="CE39" s="5">
        <f t="shared" si="75"/>
        <v>0</v>
      </c>
      <c r="CF39" s="5">
        <f t="shared" si="50"/>
        <v>0</v>
      </c>
      <c r="CG39" s="5">
        <f t="shared" si="51"/>
        <v>0</v>
      </c>
      <c r="CH39" s="5">
        <f t="shared" si="52"/>
        <v>0</v>
      </c>
      <c r="CI39" s="5">
        <f t="shared" si="53"/>
        <v>0</v>
      </c>
      <c r="CJ39" s="5">
        <f t="shared" si="54"/>
        <v>0</v>
      </c>
      <c r="CK39" s="5">
        <f t="shared" si="55"/>
        <v>0</v>
      </c>
      <c r="CL39" s="5">
        <f t="shared" si="56"/>
        <v>0</v>
      </c>
      <c r="CM39" s="5">
        <f t="shared" si="57"/>
        <v>0</v>
      </c>
      <c r="CN39" s="5">
        <f t="shared" si="58"/>
        <v>0</v>
      </c>
      <c r="CO39" s="5">
        <f t="shared" si="59"/>
        <v>0</v>
      </c>
      <c r="CP39" s="5">
        <f t="shared" si="60"/>
        <v>0</v>
      </c>
      <c r="CQ39" s="5">
        <f t="shared" si="61"/>
        <v>0</v>
      </c>
      <c r="CR39" s="5">
        <f t="shared" si="62"/>
        <v>0</v>
      </c>
      <c r="CS39" s="5">
        <f t="shared" si="63"/>
        <v>0</v>
      </c>
      <c r="CT39" s="11">
        <f t="shared" si="64"/>
        <v>0</v>
      </c>
      <c r="CU39" s="5">
        <f t="shared" si="65"/>
        <v>0</v>
      </c>
      <c r="CV39" s="5">
        <f t="shared" si="66"/>
        <v>0</v>
      </c>
      <c r="CW39" s="5">
        <f t="shared" si="67"/>
        <v>0</v>
      </c>
      <c r="CX39" s="41">
        <f t="shared" si="68"/>
        <v>0</v>
      </c>
      <c r="CY39" s="41">
        <f t="shared" si="69"/>
        <v>0</v>
      </c>
      <c r="CZ39" s="41">
        <f t="shared" si="70"/>
        <v>0</v>
      </c>
      <c r="DA39" s="41">
        <f t="shared" si="71"/>
        <v>0</v>
      </c>
      <c r="DB39" s="28"/>
    </row>
    <row r="40" spans="1:106" s="16" customFormat="1" ht="29.25" customHeight="1" thickTop="1" thickBot="1" x14ac:dyDescent="0.35">
      <c r="A40" s="3">
        <v>44580</v>
      </c>
      <c r="B40" s="4" t="s">
        <v>3</v>
      </c>
      <c r="C40" s="4" t="s">
        <v>23</v>
      </c>
      <c r="D40" s="8" t="s">
        <v>10</v>
      </c>
      <c r="E40" s="4" t="s">
        <v>110</v>
      </c>
      <c r="F40" s="4" t="s">
        <v>104</v>
      </c>
      <c r="G40" s="18" t="s">
        <v>145</v>
      </c>
      <c r="H40" s="25">
        <v>50</v>
      </c>
      <c r="I40" s="33">
        <v>50</v>
      </c>
      <c r="J40" s="11">
        <v>48</v>
      </c>
      <c r="K40" s="11">
        <f t="shared" si="72"/>
        <v>-538.25</v>
      </c>
      <c r="L40" s="11"/>
      <c r="M40" s="11"/>
      <c r="N40" s="47">
        <v>48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37"/>
      <c r="AD40" s="37"/>
      <c r="AE40" s="71" t="s">
        <v>3</v>
      </c>
      <c r="AF40" s="47">
        <f t="shared" si="0"/>
        <v>48</v>
      </c>
      <c r="AG40" s="5">
        <f t="shared" si="74"/>
        <v>0</v>
      </c>
      <c r="AH40" s="11">
        <f t="shared" si="2"/>
        <v>0</v>
      </c>
      <c r="AI40" s="11">
        <f t="shared" si="3"/>
        <v>0</v>
      </c>
      <c r="AJ40" s="13">
        <f t="shared" si="73"/>
        <v>48</v>
      </c>
      <c r="AK40" s="13"/>
      <c r="AL40" s="5">
        <f t="shared" si="4"/>
        <v>0</v>
      </c>
      <c r="AM40" s="5">
        <f t="shared" si="5"/>
        <v>0</v>
      </c>
      <c r="AN40" s="11">
        <f t="shared" si="6"/>
        <v>0</v>
      </c>
      <c r="AO40" s="11">
        <f t="shared" si="7"/>
        <v>0</v>
      </c>
      <c r="AP40" s="5">
        <f t="shared" si="8"/>
        <v>0</v>
      </c>
      <c r="AQ40" s="5">
        <f t="shared" si="9"/>
        <v>0</v>
      </c>
      <c r="AR40" s="5">
        <f t="shared" si="10"/>
        <v>0</v>
      </c>
      <c r="AS40" s="5">
        <f t="shared" si="11"/>
        <v>0</v>
      </c>
      <c r="AT40" s="48">
        <f t="shared" si="12"/>
        <v>48</v>
      </c>
      <c r="AU40" s="5">
        <f t="shared" si="13"/>
        <v>0</v>
      </c>
      <c r="AV40" s="5">
        <f t="shared" si="14"/>
        <v>0</v>
      </c>
      <c r="AW40" s="5">
        <f t="shared" si="15"/>
        <v>0</v>
      </c>
      <c r="AX40" s="5">
        <f t="shared" si="16"/>
        <v>0</v>
      </c>
      <c r="AY40" s="5">
        <f t="shared" si="17"/>
        <v>0</v>
      </c>
      <c r="AZ40" s="5">
        <f t="shared" si="18"/>
        <v>0</v>
      </c>
      <c r="BA40" s="5">
        <f t="shared" si="19"/>
        <v>0</v>
      </c>
      <c r="BB40" s="5">
        <f t="shared" si="20"/>
        <v>0</v>
      </c>
      <c r="BC40" s="5">
        <f t="shared" si="21"/>
        <v>0</v>
      </c>
      <c r="BD40" s="5">
        <f t="shared" si="22"/>
        <v>0</v>
      </c>
      <c r="BE40" s="5">
        <f t="shared" si="23"/>
        <v>0</v>
      </c>
      <c r="BF40" s="5">
        <f t="shared" si="24"/>
        <v>0</v>
      </c>
      <c r="BG40" s="5">
        <f t="shared" si="25"/>
        <v>0</v>
      </c>
      <c r="BH40" s="5">
        <f t="shared" si="26"/>
        <v>0</v>
      </c>
      <c r="BI40" s="11">
        <f t="shared" si="27"/>
        <v>0</v>
      </c>
      <c r="BJ40" s="5">
        <f t="shared" si="28"/>
        <v>0</v>
      </c>
      <c r="BK40" s="5">
        <f t="shared" si="29"/>
        <v>0</v>
      </c>
      <c r="BL40" s="5">
        <f t="shared" si="30"/>
        <v>0</v>
      </c>
      <c r="BM40" s="5">
        <f t="shared" si="31"/>
        <v>0</v>
      </c>
      <c r="BN40" s="5">
        <f t="shared" si="32"/>
        <v>0</v>
      </c>
      <c r="BO40" s="5">
        <f t="shared" si="33"/>
        <v>0</v>
      </c>
      <c r="BP40" s="5">
        <f t="shared" si="34"/>
        <v>0</v>
      </c>
      <c r="BQ40" s="5">
        <f t="shared" si="35"/>
        <v>0</v>
      </c>
      <c r="BR40" s="5">
        <f t="shared" si="36"/>
        <v>0</v>
      </c>
      <c r="BS40" s="5">
        <f t="shared" si="37"/>
        <v>0</v>
      </c>
      <c r="BT40" s="11">
        <f t="shared" si="38"/>
        <v>0</v>
      </c>
      <c r="BU40" s="11">
        <f t="shared" si="39"/>
        <v>0</v>
      </c>
      <c r="BV40" s="5">
        <f t="shared" si="40"/>
        <v>0</v>
      </c>
      <c r="BW40" s="5">
        <f t="shared" si="41"/>
        <v>0</v>
      </c>
      <c r="BX40" s="5">
        <f t="shared" si="42"/>
        <v>0</v>
      </c>
      <c r="BY40" s="5">
        <f t="shared" si="43"/>
        <v>0</v>
      </c>
      <c r="BZ40" s="5">
        <f t="shared" si="44"/>
        <v>0</v>
      </c>
      <c r="CA40" s="5">
        <f t="shared" si="45"/>
        <v>0</v>
      </c>
      <c r="CB40" s="5">
        <f t="shared" si="46"/>
        <v>0</v>
      </c>
      <c r="CC40" s="5">
        <f t="shared" si="47"/>
        <v>0</v>
      </c>
      <c r="CD40" s="5">
        <f t="shared" si="48"/>
        <v>0</v>
      </c>
      <c r="CE40" s="5">
        <f t="shared" si="75"/>
        <v>0</v>
      </c>
      <c r="CF40" s="5">
        <f t="shared" si="50"/>
        <v>0</v>
      </c>
      <c r="CG40" s="5">
        <f t="shared" si="51"/>
        <v>0</v>
      </c>
      <c r="CH40" s="5">
        <f t="shared" si="52"/>
        <v>0</v>
      </c>
      <c r="CI40" s="5">
        <f t="shared" si="53"/>
        <v>0</v>
      </c>
      <c r="CJ40" s="5">
        <f t="shared" si="54"/>
        <v>0</v>
      </c>
      <c r="CK40" s="5">
        <f t="shared" si="55"/>
        <v>0</v>
      </c>
      <c r="CL40" s="5">
        <f t="shared" si="56"/>
        <v>0</v>
      </c>
      <c r="CM40" s="5">
        <f t="shared" si="57"/>
        <v>0</v>
      </c>
      <c r="CN40" s="5">
        <f t="shared" si="58"/>
        <v>0</v>
      </c>
      <c r="CO40" s="5">
        <f t="shared" si="59"/>
        <v>0</v>
      </c>
      <c r="CP40" s="5">
        <f t="shared" si="60"/>
        <v>0</v>
      </c>
      <c r="CQ40" s="5">
        <f t="shared" si="61"/>
        <v>0</v>
      </c>
      <c r="CR40" s="5">
        <f t="shared" si="62"/>
        <v>0</v>
      </c>
      <c r="CS40" s="5">
        <f t="shared" si="63"/>
        <v>0</v>
      </c>
      <c r="CT40" s="11">
        <f t="shared" si="64"/>
        <v>0</v>
      </c>
      <c r="CU40" s="5">
        <f t="shared" si="65"/>
        <v>0</v>
      </c>
      <c r="CV40" s="5">
        <f t="shared" si="66"/>
        <v>0</v>
      </c>
      <c r="CW40" s="5">
        <f t="shared" si="67"/>
        <v>0</v>
      </c>
      <c r="CX40" s="41">
        <f t="shared" si="68"/>
        <v>0</v>
      </c>
      <c r="CY40" s="41">
        <f t="shared" si="69"/>
        <v>0</v>
      </c>
      <c r="CZ40" s="41">
        <f t="shared" si="70"/>
        <v>0</v>
      </c>
      <c r="DA40" s="41">
        <f t="shared" si="71"/>
        <v>0</v>
      </c>
      <c r="DB40" s="28"/>
    </row>
    <row r="41" spans="1:106" s="16" customFormat="1" ht="29.25" customHeight="1" thickTop="1" thickBot="1" x14ac:dyDescent="0.35">
      <c r="A41" s="3">
        <v>44580</v>
      </c>
      <c r="B41" s="4" t="s">
        <v>0</v>
      </c>
      <c r="C41" s="4" t="s">
        <v>23</v>
      </c>
      <c r="D41" s="8" t="s">
        <v>10</v>
      </c>
      <c r="E41" s="4" t="s">
        <v>110</v>
      </c>
      <c r="F41" s="4" t="s">
        <v>104</v>
      </c>
      <c r="G41" s="18" t="s">
        <v>146</v>
      </c>
      <c r="H41" s="25">
        <v>55</v>
      </c>
      <c r="I41" s="33">
        <v>55</v>
      </c>
      <c r="J41" s="11">
        <v>53</v>
      </c>
      <c r="K41" s="11">
        <f t="shared" si="72"/>
        <v>-485.25</v>
      </c>
      <c r="L41" s="11"/>
      <c r="M41" s="11"/>
      <c r="N41" s="11"/>
      <c r="O41" s="11"/>
      <c r="P41" s="11"/>
      <c r="Q41" s="11"/>
      <c r="R41" s="11"/>
      <c r="S41" s="11"/>
      <c r="T41" s="11"/>
      <c r="U41" s="47">
        <v>53</v>
      </c>
      <c r="V41" s="11"/>
      <c r="W41" s="11"/>
      <c r="X41" s="11"/>
      <c r="Y41" s="11"/>
      <c r="Z41" s="11"/>
      <c r="AA41" s="11"/>
      <c r="AB41" s="11"/>
      <c r="AC41" s="37"/>
      <c r="AD41" s="37"/>
      <c r="AE41" s="71" t="s">
        <v>0</v>
      </c>
      <c r="AF41" s="47">
        <f t="shared" si="0"/>
        <v>53</v>
      </c>
      <c r="AG41" s="5">
        <f t="shared" si="74"/>
        <v>0</v>
      </c>
      <c r="AH41" s="11">
        <f t="shared" si="2"/>
        <v>0</v>
      </c>
      <c r="AI41" s="11">
        <f t="shared" si="3"/>
        <v>0</v>
      </c>
      <c r="AJ41" s="13">
        <f t="shared" si="73"/>
        <v>53</v>
      </c>
      <c r="AK41" s="13"/>
      <c r="AL41" s="5">
        <f t="shared" si="4"/>
        <v>0</v>
      </c>
      <c r="AM41" s="5">
        <f t="shared" si="5"/>
        <v>0</v>
      </c>
      <c r="AN41" s="11">
        <f t="shared" si="6"/>
        <v>0</v>
      </c>
      <c r="AO41" s="11">
        <f t="shared" si="7"/>
        <v>0</v>
      </c>
      <c r="AP41" s="5">
        <f t="shared" si="8"/>
        <v>0</v>
      </c>
      <c r="AQ41" s="5">
        <f t="shared" si="9"/>
        <v>0</v>
      </c>
      <c r="AR41" s="5">
        <f t="shared" si="10"/>
        <v>0</v>
      </c>
      <c r="AS41" s="5">
        <f t="shared" si="11"/>
        <v>0</v>
      </c>
      <c r="AT41" s="5">
        <f t="shared" si="12"/>
        <v>0</v>
      </c>
      <c r="AU41" s="5">
        <f t="shared" si="13"/>
        <v>0</v>
      </c>
      <c r="AV41" s="5">
        <f t="shared" si="14"/>
        <v>0</v>
      </c>
      <c r="AW41" s="5">
        <f t="shared" si="15"/>
        <v>0</v>
      </c>
      <c r="AX41" s="5">
        <f t="shared" si="16"/>
        <v>0</v>
      </c>
      <c r="AY41" s="5">
        <f t="shared" si="17"/>
        <v>0</v>
      </c>
      <c r="AZ41" s="5">
        <f t="shared" si="18"/>
        <v>0</v>
      </c>
      <c r="BA41" s="5">
        <f t="shared" si="19"/>
        <v>0</v>
      </c>
      <c r="BB41" s="5">
        <f t="shared" si="20"/>
        <v>0</v>
      </c>
      <c r="BC41" s="5">
        <f t="shared" si="21"/>
        <v>0</v>
      </c>
      <c r="BD41" s="5">
        <f t="shared" si="22"/>
        <v>0</v>
      </c>
      <c r="BE41" s="5">
        <f t="shared" si="23"/>
        <v>0</v>
      </c>
      <c r="BF41" s="5">
        <f t="shared" si="24"/>
        <v>0</v>
      </c>
      <c r="BG41" s="5">
        <f t="shared" si="25"/>
        <v>0</v>
      </c>
      <c r="BH41" s="5">
        <f t="shared" si="26"/>
        <v>0</v>
      </c>
      <c r="BI41" s="11">
        <f t="shared" si="27"/>
        <v>0</v>
      </c>
      <c r="BJ41" s="5">
        <f t="shared" si="28"/>
        <v>0</v>
      </c>
      <c r="BK41" s="5">
        <f t="shared" si="29"/>
        <v>0</v>
      </c>
      <c r="BL41" s="5">
        <f t="shared" si="30"/>
        <v>0</v>
      </c>
      <c r="BM41" s="5">
        <f t="shared" si="31"/>
        <v>0</v>
      </c>
      <c r="BN41" s="5">
        <f t="shared" si="32"/>
        <v>0</v>
      </c>
      <c r="BO41" s="5">
        <f t="shared" si="33"/>
        <v>0</v>
      </c>
      <c r="BP41" s="5">
        <f t="shared" si="34"/>
        <v>0</v>
      </c>
      <c r="BQ41" s="5">
        <f t="shared" si="35"/>
        <v>0</v>
      </c>
      <c r="BR41" s="5">
        <f t="shared" si="36"/>
        <v>0</v>
      </c>
      <c r="BS41" s="5">
        <f t="shared" si="37"/>
        <v>0</v>
      </c>
      <c r="BT41" s="11">
        <f t="shared" si="38"/>
        <v>0</v>
      </c>
      <c r="BU41" s="11">
        <f t="shared" si="39"/>
        <v>0</v>
      </c>
      <c r="BV41" s="48">
        <f t="shared" si="40"/>
        <v>53</v>
      </c>
      <c r="BW41" s="5">
        <f t="shared" si="41"/>
        <v>0</v>
      </c>
      <c r="BX41" s="5">
        <f t="shared" si="42"/>
        <v>0</v>
      </c>
      <c r="BY41" s="5">
        <f t="shared" si="43"/>
        <v>0</v>
      </c>
      <c r="BZ41" s="5">
        <f t="shared" si="44"/>
        <v>0</v>
      </c>
      <c r="CA41" s="5">
        <f t="shared" si="45"/>
        <v>0</v>
      </c>
      <c r="CB41" s="5">
        <f t="shared" si="46"/>
        <v>0</v>
      </c>
      <c r="CC41" s="5">
        <f t="shared" si="47"/>
        <v>0</v>
      </c>
      <c r="CD41" s="5">
        <f t="shared" si="48"/>
        <v>0</v>
      </c>
      <c r="CE41" s="5">
        <f t="shared" si="75"/>
        <v>0</v>
      </c>
      <c r="CF41" s="5">
        <f t="shared" si="50"/>
        <v>0</v>
      </c>
      <c r="CG41" s="5">
        <f t="shared" si="51"/>
        <v>0</v>
      </c>
      <c r="CH41" s="5">
        <f t="shared" si="52"/>
        <v>0</v>
      </c>
      <c r="CI41" s="5">
        <f t="shared" si="53"/>
        <v>0</v>
      </c>
      <c r="CJ41" s="5">
        <f t="shared" si="54"/>
        <v>0</v>
      </c>
      <c r="CK41" s="5">
        <f t="shared" si="55"/>
        <v>0</v>
      </c>
      <c r="CL41" s="5">
        <f t="shared" si="56"/>
        <v>0</v>
      </c>
      <c r="CM41" s="5">
        <f t="shared" si="57"/>
        <v>0</v>
      </c>
      <c r="CN41" s="5">
        <f t="shared" si="58"/>
        <v>0</v>
      </c>
      <c r="CO41" s="5">
        <f t="shared" si="59"/>
        <v>0</v>
      </c>
      <c r="CP41" s="5">
        <f t="shared" si="60"/>
        <v>0</v>
      </c>
      <c r="CQ41" s="5">
        <f t="shared" si="61"/>
        <v>0</v>
      </c>
      <c r="CR41" s="5">
        <f t="shared" si="62"/>
        <v>0</v>
      </c>
      <c r="CS41" s="5">
        <f t="shared" si="63"/>
        <v>0</v>
      </c>
      <c r="CT41" s="11">
        <f t="shared" si="64"/>
        <v>0</v>
      </c>
      <c r="CU41" s="5">
        <f t="shared" si="65"/>
        <v>0</v>
      </c>
      <c r="CV41" s="5">
        <f t="shared" si="66"/>
        <v>0</v>
      </c>
      <c r="CW41" s="5">
        <f t="shared" si="67"/>
        <v>0</v>
      </c>
      <c r="CX41" s="41">
        <f t="shared" si="68"/>
        <v>0</v>
      </c>
      <c r="CY41" s="41">
        <f t="shared" si="69"/>
        <v>0</v>
      </c>
      <c r="CZ41" s="41">
        <f t="shared" si="70"/>
        <v>0</v>
      </c>
      <c r="DA41" s="41">
        <f t="shared" si="71"/>
        <v>0</v>
      </c>
      <c r="DB41" s="28"/>
    </row>
    <row r="42" spans="1:106" s="16" customFormat="1" ht="29.25" customHeight="1" thickTop="1" thickBot="1" x14ac:dyDescent="0.35">
      <c r="A42" s="3">
        <v>44581</v>
      </c>
      <c r="B42" s="4" t="s">
        <v>18</v>
      </c>
      <c r="C42" s="4" t="s">
        <v>70</v>
      </c>
      <c r="D42" s="8" t="s">
        <v>10</v>
      </c>
      <c r="E42" s="4" t="s">
        <v>103</v>
      </c>
      <c r="F42" s="4" t="s">
        <v>24</v>
      </c>
      <c r="G42" s="18" t="s">
        <v>147</v>
      </c>
      <c r="H42" s="25">
        <v>46.75</v>
      </c>
      <c r="I42" s="33">
        <v>53.75</v>
      </c>
      <c r="J42" s="11">
        <v>51.75</v>
      </c>
      <c r="K42" s="11">
        <f t="shared" si="72"/>
        <v>-433.5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47">
        <v>51.75</v>
      </c>
      <c r="W42" s="11"/>
      <c r="X42" s="11"/>
      <c r="Y42" s="11"/>
      <c r="Z42" s="11"/>
      <c r="AA42" s="11"/>
      <c r="AB42" s="11"/>
      <c r="AC42" s="37"/>
      <c r="AD42" s="37"/>
      <c r="AE42" s="71" t="s">
        <v>18</v>
      </c>
      <c r="AF42" s="11">
        <f t="shared" si="0"/>
        <v>0</v>
      </c>
      <c r="AG42" s="5">
        <f t="shared" si="74"/>
        <v>0</v>
      </c>
      <c r="AH42" s="11">
        <f t="shared" si="2"/>
        <v>0</v>
      </c>
      <c r="AI42" s="47">
        <f t="shared" si="3"/>
        <v>51.75</v>
      </c>
      <c r="AJ42" s="13">
        <f t="shared" si="73"/>
        <v>51.75</v>
      </c>
      <c r="AK42" s="13"/>
      <c r="AL42" s="5">
        <f t="shared" si="4"/>
        <v>0</v>
      </c>
      <c r="AM42" s="5">
        <f t="shared" si="5"/>
        <v>0</v>
      </c>
      <c r="AN42" s="11">
        <f t="shared" si="6"/>
        <v>0</v>
      </c>
      <c r="AO42" s="11">
        <f t="shared" si="7"/>
        <v>0</v>
      </c>
      <c r="AP42" s="5">
        <f t="shared" si="8"/>
        <v>0</v>
      </c>
      <c r="AQ42" s="5">
        <f t="shared" si="9"/>
        <v>0</v>
      </c>
      <c r="AR42" s="5">
        <f t="shared" si="10"/>
        <v>0</v>
      </c>
      <c r="AS42" s="5">
        <f t="shared" si="11"/>
        <v>0</v>
      </c>
      <c r="AT42" s="5">
        <f t="shared" si="12"/>
        <v>0</v>
      </c>
      <c r="AU42" s="5">
        <f t="shared" si="13"/>
        <v>0</v>
      </c>
      <c r="AV42" s="5">
        <f t="shared" si="14"/>
        <v>0</v>
      </c>
      <c r="AW42" s="5">
        <f t="shared" si="15"/>
        <v>0</v>
      </c>
      <c r="AX42" s="5">
        <f t="shared" si="16"/>
        <v>0</v>
      </c>
      <c r="AY42" s="5">
        <f t="shared" si="17"/>
        <v>0</v>
      </c>
      <c r="AZ42" s="5">
        <f t="shared" si="18"/>
        <v>0</v>
      </c>
      <c r="BA42" s="5">
        <f t="shared" si="19"/>
        <v>0</v>
      </c>
      <c r="BB42" s="5">
        <f t="shared" si="20"/>
        <v>0</v>
      </c>
      <c r="BC42" s="5">
        <f t="shared" si="21"/>
        <v>0</v>
      </c>
      <c r="BD42" s="5">
        <f t="shared" si="22"/>
        <v>0</v>
      </c>
      <c r="BE42" s="5">
        <f t="shared" si="23"/>
        <v>0</v>
      </c>
      <c r="BF42" s="5">
        <f t="shared" si="24"/>
        <v>0</v>
      </c>
      <c r="BG42" s="5">
        <f t="shared" si="25"/>
        <v>0</v>
      </c>
      <c r="BH42" s="5">
        <f t="shared" si="26"/>
        <v>0</v>
      </c>
      <c r="BI42" s="11">
        <f t="shared" si="27"/>
        <v>0</v>
      </c>
      <c r="BJ42" s="5">
        <f t="shared" si="28"/>
        <v>0</v>
      </c>
      <c r="BK42" s="5">
        <f t="shared" si="29"/>
        <v>0</v>
      </c>
      <c r="BL42" s="5">
        <f t="shared" si="30"/>
        <v>0</v>
      </c>
      <c r="BM42" s="5">
        <f t="shared" si="31"/>
        <v>0</v>
      </c>
      <c r="BN42" s="5">
        <f t="shared" si="32"/>
        <v>0</v>
      </c>
      <c r="BO42" s="5">
        <f t="shared" si="33"/>
        <v>0</v>
      </c>
      <c r="BP42" s="5">
        <f t="shared" si="34"/>
        <v>0</v>
      </c>
      <c r="BQ42" s="5">
        <f t="shared" si="35"/>
        <v>0</v>
      </c>
      <c r="BR42" s="5">
        <f t="shared" si="36"/>
        <v>0</v>
      </c>
      <c r="BS42" s="5">
        <f t="shared" si="37"/>
        <v>0</v>
      </c>
      <c r="BT42" s="11">
        <f t="shared" si="38"/>
        <v>0</v>
      </c>
      <c r="BU42" s="11">
        <f t="shared" si="39"/>
        <v>0</v>
      </c>
      <c r="BV42" s="5">
        <f t="shared" si="40"/>
        <v>0</v>
      </c>
      <c r="BW42" s="5">
        <f t="shared" si="41"/>
        <v>0</v>
      </c>
      <c r="BX42" s="5">
        <f t="shared" si="42"/>
        <v>0</v>
      </c>
      <c r="BY42" s="5">
        <f t="shared" si="43"/>
        <v>0</v>
      </c>
      <c r="BZ42" s="5">
        <f t="shared" si="44"/>
        <v>0</v>
      </c>
      <c r="CA42" s="5">
        <f t="shared" si="45"/>
        <v>0</v>
      </c>
      <c r="CB42" s="5">
        <f t="shared" si="46"/>
        <v>0</v>
      </c>
      <c r="CC42" s="48">
        <f t="shared" si="47"/>
        <v>51.75</v>
      </c>
      <c r="CD42" s="5">
        <f t="shared" si="48"/>
        <v>0</v>
      </c>
      <c r="CE42" s="5">
        <f t="shared" si="75"/>
        <v>0</v>
      </c>
      <c r="CF42" s="5">
        <f t="shared" si="50"/>
        <v>0</v>
      </c>
      <c r="CG42" s="5">
        <f t="shared" si="51"/>
        <v>0</v>
      </c>
      <c r="CH42" s="5">
        <f t="shared" si="52"/>
        <v>0</v>
      </c>
      <c r="CI42" s="5">
        <f t="shared" si="53"/>
        <v>0</v>
      </c>
      <c r="CJ42" s="5">
        <f t="shared" si="54"/>
        <v>0</v>
      </c>
      <c r="CK42" s="5">
        <f t="shared" si="55"/>
        <v>0</v>
      </c>
      <c r="CL42" s="5">
        <f t="shared" si="56"/>
        <v>0</v>
      </c>
      <c r="CM42" s="5">
        <f t="shared" si="57"/>
        <v>0</v>
      </c>
      <c r="CN42" s="5">
        <f t="shared" si="58"/>
        <v>0</v>
      </c>
      <c r="CO42" s="5">
        <f t="shared" si="59"/>
        <v>0</v>
      </c>
      <c r="CP42" s="5">
        <f t="shared" si="60"/>
        <v>0</v>
      </c>
      <c r="CQ42" s="5">
        <f t="shared" si="61"/>
        <v>0</v>
      </c>
      <c r="CR42" s="5">
        <f t="shared" si="62"/>
        <v>0</v>
      </c>
      <c r="CS42" s="5">
        <f t="shared" si="63"/>
        <v>0</v>
      </c>
      <c r="CT42" s="11">
        <f t="shared" si="64"/>
        <v>0</v>
      </c>
      <c r="CU42" s="5">
        <f t="shared" si="65"/>
        <v>0</v>
      </c>
      <c r="CV42" s="5">
        <f t="shared" si="66"/>
        <v>0</v>
      </c>
      <c r="CW42" s="5">
        <f t="shared" si="67"/>
        <v>0</v>
      </c>
      <c r="CX42" s="41">
        <f t="shared" si="68"/>
        <v>0</v>
      </c>
      <c r="CY42" s="41">
        <f t="shared" si="69"/>
        <v>0</v>
      </c>
      <c r="CZ42" s="41">
        <f t="shared" si="70"/>
        <v>0</v>
      </c>
      <c r="DA42" s="41">
        <f t="shared" si="71"/>
        <v>0</v>
      </c>
      <c r="DB42" s="28"/>
    </row>
    <row r="43" spans="1:106" s="16" customFormat="1" ht="29.25" customHeight="1" thickTop="1" thickBot="1" x14ac:dyDescent="0.35">
      <c r="A43" s="3">
        <v>44581</v>
      </c>
      <c r="B43" s="4" t="s">
        <v>7</v>
      </c>
      <c r="C43" s="4" t="s">
        <v>70</v>
      </c>
      <c r="D43" s="8" t="s">
        <v>10</v>
      </c>
      <c r="E43" s="4" t="s">
        <v>110</v>
      </c>
      <c r="F43" s="4" t="s">
        <v>104</v>
      </c>
      <c r="G43" s="18" t="s">
        <v>148</v>
      </c>
      <c r="H43" s="25">
        <v>47.75</v>
      </c>
      <c r="I43" s="33">
        <v>47.75</v>
      </c>
      <c r="J43" s="11">
        <v>45.75</v>
      </c>
      <c r="K43" s="11">
        <f t="shared" si="72"/>
        <v>-387.75</v>
      </c>
      <c r="L43" s="11"/>
      <c r="M43" s="11"/>
      <c r="N43" s="11"/>
      <c r="O43" s="11"/>
      <c r="P43" s="11"/>
      <c r="Q43" s="11"/>
      <c r="R43" s="47">
        <v>45.75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37"/>
      <c r="AD43" s="37"/>
      <c r="AE43" s="71" t="s">
        <v>7</v>
      </c>
      <c r="AF43" s="11">
        <f t="shared" si="0"/>
        <v>0</v>
      </c>
      <c r="AG43" s="5">
        <f t="shared" si="74"/>
        <v>0</v>
      </c>
      <c r="AH43" s="11">
        <f t="shared" si="2"/>
        <v>0</v>
      </c>
      <c r="AI43" s="47">
        <f t="shared" si="3"/>
        <v>45.75</v>
      </c>
      <c r="AJ43" s="13">
        <f t="shared" si="73"/>
        <v>45.75</v>
      </c>
      <c r="AK43" s="13"/>
      <c r="AL43" s="5">
        <f t="shared" si="4"/>
        <v>0</v>
      </c>
      <c r="AM43" s="5">
        <f t="shared" si="5"/>
        <v>0</v>
      </c>
      <c r="AN43" s="11">
        <f t="shared" si="6"/>
        <v>0</v>
      </c>
      <c r="AO43" s="11">
        <f t="shared" si="7"/>
        <v>0</v>
      </c>
      <c r="AP43" s="5">
        <f t="shared" si="8"/>
        <v>0</v>
      </c>
      <c r="AQ43" s="5">
        <f t="shared" si="9"/>
        <v>0</v>
      </c>
      <c r="AR43" s="5">
        <f t="shared" si="10"/>
        <v>0</v>
      </c>
      <c r="AS43" s="5">
        <f t="shared" si="11"/>
        <v>0</v>
      </c>
      <c r="AT43" s="5">
        <f t="shared" si="12"/>
        <v>0</v>
      </c>
      <c r="AU43" s="5">
        <f t="shared" si="13"/>
        <v>0</v>
      </c>
      <c r="AV43" s="5">
        <f t="shared" si="14"/>
        <v>0</v>
      </c>
      <c r="AW43" s="5">
        <f t="shared" si="15"/>
        <v>0</v>
      </c>
      <c r="AX43" s="5">
        <f t="shared" si="16"/>
        <v>0</v>
      </c>
      <c r="AY43" s="5">
        <f t="shared" si="17"/>
        <v>0</v>
      </c>
      <c r="AZ43" s="5">
        <f t="shared" si="18"/>
        <v>0</v>
      </c>
      <c r="BA43" s="5">
        <f t="shared" si="19"/>
        <v>0</v>
      </c>
      <c r="BB43" s="5">
        <f t="shared" si="20"/>
        <v>0</v>
      </c>
      <c r="BC43" s="5">
        <f t="shared" si="21"/>
        <v>0</v>
      </c>
      <c r="BD43" s="5">
        <f t="shared" si="22"/>
        <v>0</v>
      </c>
      <c r="BE43" s="5">
        <f t="shared" si="23"/>
        <v>0</v>
      </c>
      <c r="BF43" s="5">
        <f t="shared" si="24"/>
        <v>0</v>
      </c>
      <c r="BG43" s="5">
        <f t="shared" si="25"/>
        <v>0</v>
      </c>
      <c r="BH43" s="5">
        <f t="shared" si="26"/>
        <v>0</v>
      </c>
      <c r="BI43" s="11">
        <f t="shared" si="27"/>
        <v>0</v>
      </c>
      <c r="BJ43" s="5">
        <f t="shared" si="28"/>
        <v>0</v>
      </c>
      <c r="BK43" s="5">
        <f t="shared" si="29"/>
        <v>0</v>
      </c>
      <c r="BL43" s="5">
        <f t="shared" si="30"/>
        <v>0</v>
      </c>
      <c r="BM43" s="48">
        <f t="shared" si="31"/>
        <v>45.75</v>
      </c>
      <c r="BN43" s="5">
        <f t="shared" si="32"/>
        <v>0</v>
      </c>
      <c r="BO43" s="5">
        <f t="shared" si="33"/>
        <v>0</v>
      </c>
      <c r="BP43" s="5">
        <f t="shared" si="34"/>
        <v>0</v>
      </c>
      <c r="BQ43" s="5">
        <f t="shared" si="35"/>
        <v>0</v>
      </c>
      <c r="BR43" s="5">
        <f t="shared" si="36"/>
        <v>0</v>
      </c>
      <c r="BS43" s="5">
        <f t="shared" si="37"/>
        <v>0</v>
      </c>
      <c r="BT43" s="11">
        <f t="shared" si="38"/>
        <v>0</v>
      </c>
      <c r="BU43" s="11">
        <f t="shared" si="39"/>
        <v>0</v>
      </c>
      <c r="BV43" s="5">
        <f t="shared" si="40"/>
        <v>0</v>
      </c>
      <c r="BW43" s="5">
        <f t="shared" si="41"/>
        <v>0</v>
      </c>
      <c r="BX43" s="5">
        <f t="shared" si="42"/>
        <v>0</v>
      </c>
      <c r="BY43" s="5">
        <f t="shared" si="43"/>
        <v>0</v>
      </c>
      <c r="BZ43" s="5">
        <f t="shared" si="44"/>
        <v>0</v>
      </c>
      <c r="CA43" s="5">
        <f t="shared" si="45"/>
        <v>0</v>
      </c>
      <c r="CB43" s="5">
        <f t="shared" si="46"/>
        <v>0</v>
      </c>
      <c r="CC43" s="5">
        <f t="shared" si="47"/>
        <v>0</v>
      </c>
      <c r="CD43" s="5">
        <f t="shared" si="48"/>
        <v>0</v>
      </c>
      <c r="CE43" s="5">
        <f t="shared" si="75"/>
        <v>0</v>
      </c>
      <c r="CF43" s="5">
        <f t="shared" si="50"/>
        <v>0</v>
      </c>
      <c r="CG43" s="5">
        <f t="shared" si="51"/>
        <v>0</v>
      </c>
      <c r="CH43" s="5">
        <f t="shared" si="52"/>
        <v>0</v>
      </c>
      <c r="CI43" s="5">
        <f t="shared" si="53"/>
        <v>0</v>
      </c>
      <c r="CJ43" s="5">
        <f t="shared" si="54"/>
        <v>0</v>
      </c>
      <c r="CK43" s="5">
        <f t="shared" si="55"/>
        <v>0</v>
      </c>
      <c r="CL43" s="5">
        <f t="shared" si="56"/>
        <v>0</v>
      </c>
      <c r="CM43" s="5">
        <f t="shared" si="57"/>
        <v>0</v>
      </c>
      <c r="CN43" s="5">
        <f t="shared" si="58"/>
        <v>0</v>
      </c>
      <c r="CO43" s="5">
        <f t="shared" si="59"/>
        <v>0</v>
      </c>
      <c r="CP43" s="5">
        <f t="shared" si="60"/>
        <v>0</v>
      </c>
      <c r="CQ43" s="5">
        <f t="shared" si="61"/>
        <v>0</v>
      </c>
      <c r="CR43" s="5">
        <f t="shared" si="62"/>
        <v>0</v>
      </c>
      <c r="CS43" s="5">
        <f t="shared" si="63"/>
        <v>0</v>
      </c>
      <c r="CT43" s="11">
        <f t="shared" si="64"/>
        <v>0</v>
      </c>
      <c r="CU43" s="5">
        <f t="shared" si="65"/>
        <v>0</v>
      </c>
      <c r="CV43" s="5">
        <f t="shared" si="66"/>
        <v>0</v>
      </c>
      <c r="CW43" s="5">
        <f t="shared" si="67"/>
        <v>0</v>
      </c>
      <c r="CX43" s="41">
        <f t="shared" si="68"/>
        <v>0</v>
      </c>
      <c r="CY43" s="41">
        <f t="shared" si="69"/>
        <v>0</v>
      </c>
      <c r="CZ43" s="41">
        <f t="shared" si="70"/>
        <v>0</v>
      </c>
      <c r="DA43" s="41">
        <f t="shared" si="71"/>
        <v>0</v>
      </c>
      <c r="DB43" s="28"/>
    </row>
    <row r="44" spans="1:106" s="16" customFormat="1" ht="29.25" customHeight="1" thickTop="1" thickBot="1" x14ac:dyDescent="0.35">
      <c r="A44" s="3">
        <v>44584</v>
      </c>
      <c r="B44" s="4" t="s">
        <v>20</v>
      </c>
      <c r="C44" s="4" t="s">
        <v>70</v>
      </c>
      <c r="D44" s="4" t="s">
        <v>10</v>
      </c>
      <c r="E44" s="4" t="s">
        <v>109</v>
      </c>
      <c r="F44" s="4" t="s">
        <v>24</v>
      </c>
      <c r="G44" s="18" t="s">
        <v>153</v>
      </c>
      <c r="H44" s="25">
        <v>49.5</v>
      </c>
      <c r="I44" s="33">
        <v>50.5</v>
      </c>
      <c r="J44" s="11">
        <v>48.5</v>
      </c>
      <c r="K44" s="11">
        <f t="shared" si="72"/>
        <v>-339.25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47">
        <v>48.5</v>
      </c>
      <c r="X44" s="11"/>
      <c r="Y44" s="11"/>
      <c r="Z44" s="11"/>
      <c r="AA44" s="11"/>
      <c r="AB44" s="11"/>
      <c r="AC44" s="37"/>
      <c r="AD44" s="37"/>
      <c r="AE44" s="71" t="s">
        <v>20</v>
      </c>
      <c r="AF44" s="11">
        <f t="shared" si="0"/>
        <v>0</v>
      </c>
      <c r="AG44" s="5">
        <f t="shared" si="74"/>
        <v>0</v>
      </c>
      <c r="AH44" s="11">
        <f t="shared" si="2"/>
        <v>0</v>
      </c>
      <c r="AI44" s="47">
        <f t="shared" si="3"/>
        <v>48.5</v>
      </c>
      <c r="AJ44" s="13">
        <f t="shared" si="73"/>
        <v>48.5</v>
      </c>
      <c r="AK44" s="13"/>
      <c r="AL44" s="5">
        <f t="shared" si="4"/>
        <v>0</v>
      </c>
      <c r="AM44" s="5">
        <f t="shared" si="5"/>
        <v>0</v>
      </c>
      <c r="AN44" s="11">
        <f t="shared" si="6"/>
        <v>0</v>
      </c>
      <c r="AO44" s="11">
        <f t="shared" si="7"/>
        <v>0</v>
      </c>
      <c r="AP44" s="5">
        <f t="shared" si="8"/>
        <v>0</v>
      </c>
      <c r="AQ44" s="5">
        <f t="shared" si="9"/>
        <v>0</v>
      </c>
      <c r="AR44" s="5">
        <f t="shared" si="10"/>
        <v>0</v>
      </c>
      <c r="AS44" s="5">
        <f t="shared" si="11"/>
        <v>0</v>
      </c>
      <c r="AT44" s="5">
        <f t="shared" si="12"/>
        <v>0</v>
      </c>
      <c r="AU44" s="5">
        <f t="shared" si="13"/>
        <v>0</v>
      </c>
      <c r="AV44" s="5">
        <f t="shared" si="14"/>
        <v>0</v>
      </c>
      <c r="AW44" s="5">
        <f t="shared" si="15"/>
        <v>0</v>
      </c>
      <c r="AX44" s="5">
        <f t="shared" si="16"/>
        <v>0</v>
      </c>
      <c r="AY44" s="5">
        <f t="shared" si="17"/>
        <v>0</v>
      </c>
      <c r="AZ44" s="5">
        <f t="shared" si="18"/>
        <v>0</v>
      </c>
      <c r="BA44" s="5">
        <f t="shared" si="19"/>
        <v>0</v>
      </c>
      <c r="BB44" s="5">
        <f t="shared" si="20"/>
        <v>0</v>
      </c>
      <c r="BC44" s="5">
        <f t="shared" si="21"/>
        <v>0</v>
      </c>
      <c r="BD44" s="5">
        <f t="shared" si="22"/>
        <v>0</v>
      </c>
      <c r="BE44" s="5">
        <f t="shared" si="23"/>
        <v>0</v>
      </c>
      <c r="BF44" s="5">
        <f t="shared" si="24"/>
        <v>0</v>
      </c>
      <c r="BG44" s="5">
        <f t="shared" si="25"/>
        <v>0</v>
      </c>
      <c r="BH44" s="5">
        <f t="shared" si="26"/>
        <v>0</v>
      </c>
      <c r="BI44" s="11">
        <f t="shared" si="27"/>
        <v>0</v>
      </c>
      <c r="BJ44" s="5">
        <f t="shared" si="28"/>
        <v>0</v>
      </c>
      <c r="BK44" s="5">
        <f t="shared" si="29"/>
        <v>0</v>
      </c>
      <c r="BL44" s="5">
        <f t="shared" si="30"/>
        <v>0</v>
      </c>
      <c r="BM44" s="5">
        <f t="shared" si="31"/>
        <v>0</v>
      </c>
      <c r="BN44" s="5">
        <f t="shared" si="32"/>
        <v>0</v>
      </c>
      <c r="BO44" s="5">
        <f t="shared" si="33"/>
        <v>0</v>
      </c>
      <c r="BP44" s="5">
        <f t="shared" si="34"/>
        <v>0</v>
      </c>
      <c r="BQ44" s="5">
        <f t="shared" si="35"/>
        <v>0</v>
      </c>
      <c r="BR44" s="5">
        <f t="shared" si="36"/>
        <v>0</v>
      </c>
      <c r="BS44" s="5">
        <f t="shared" si="37"/>
        <v>0</v>
      </c>
      <c r="BT44" s="11">
        <f t="shared" si="38"/>
        <v>0</v>
      </c>
      <c r="BU44" s="11">
        <f t="shared" si="39"/>
        <v>0</v>
      </c>
      <c r="BV44" s="5">
        <f t="shared" si="40"/>
        <v>0</v>
      </c>
      <c r="BW44" s="5">
        <f t="shared" si="41"/>
        <v>0</v>
      </c>
      <c r="BX44" s="5">
        <f t="shared" si="42"/>
        <v>0</v>
      </c>
      <c r="BY44" s="5">
        <f t="shared" si="43"/>
        <v>0</v>
      </c>
      <c r="BZ44" s="5">
        <f t="shared" si="44"/>
        <v>0</v>
      </c>
      <c r="CA44" s="5">
        <f t="shared" si="45"/>
        <v>0</v>
      </c>
      <c r="CB44" s="5">
        <f t="shared" si="46"/>
        <v>0</v>
      </c>
      <c r="CC44" s="5">
        <f t="shared" si="47"/>
        <v>0</v>
      </c>
      <c r="CD44" s="5">
        <f t="shared" si="48"/>
        <v>0</v>
      </c>
      <c r="CE44" s="5">
        <f t="shared" si="75"/>
        <v>0</v>
      </c>
      <c r="CF44" s="5">
        <f t="shared" si="50"/>
        <v>0</v>
      </c>
      <c r="CG44" s="48">
        <f t="shared" si="51"/>
        <v>48.5</v>
      </c>
      <c r="CH44" s="5">
        <f t="shared" si="52"/>
        <v>0</v>
      </c>
      <c r="CI44" s="5">
        <f t="shared" si="53"/>
        <v>0</v>
      </c>
      <c r="CJ44" s="5">
        <f t="shared" si="54"/>
        <v>0</v>
      </c>
      <c r="CK44" s="5">
        <f t="shared" si="55"/>
        <v>0</v>
      </c>
      <c r="CL44" s="5">
        <f t="shared" si="56"/>
        <v>0</v>
      </c>
      <c r="CM44" s="5">
        <f t="shared" si="57"/>
        <v>0</v>
      </c>
      <c r="CN44" s="5">
        <f t="shared" si="58"/>
        <v>0</v>
      </c>
      <c r="CO44" s="5">
        <f t="shared" si="59"/>
        <v>0</v>
      </c>
      <c r="CP44" s="5">
        <f t="shared" si="60"/>
        <v>0</v>
      </c>
      <c r="CQ44" s="5">
        <f t="shared" si="61"/>
        <v>0</v>
      </c>
      <c r="CR44" s="5">
        <f t="shared" si="62"/>
        <v>0</v>
      </c>
      <c r="CS44" s="5">
        <f t="shared" si="63"/>
        <v>0</v>
      </c>
      <c r="CT44" s="11">
        <f t="shared" si="64"/>
        <v>0</v>
      </c>
      <c r="CU44" s="5">
        <f t="shared" si="65"/>
        <v>0</v>
      </c>
      <c r="CV44" s="5">
        <f t="shared" si="66"/>
        <v>0</v>
      </c>
      <c r="CW44" s="5">
        <f t="shared" si="67"/>
        <v>0</v>
      </c>
      <c r="CX44" s="41">
        <f t="shared" si="68"/>
        <v>0</v>
      </c>
      <c r="CY44" s="41">
        <f t="shared" si="69"/>
        <v>0</v>
      </c>
      <c r="CZ44" s="41">
        <f t="shared" si="70"/>
        <v>0</v>
      </c>
      <c r="DA44" s="41">
        <f t="shared" si="71"/>
        <v>0</v>
      </c>
      <c r="DB44" s="28"/>
    </row>
    <row r="45" spans="1:106" s="16" customFormat="1" ht="29.25" customHeight="1" thickTop="1" thickBot="1" x14ac:dyDescent="0.35">
      <c r="A45" s="3">
        <v>44584</v>
      </c>
      <c r="B45" s="4" t="s">
        <v>2</v>
      </c>
      <c r="C45" s="4" t="s">
        <v>23</v>
      </c>
      <c r="D45" s="8" t="s">
        <v>10</v>
      </c>
      <c r="E45" s="4" t="s">
        <v>110</v>
      </c>
      <c r="F45" s="4" t="s">
        <v>104</v>
      </c>
      <c r="G45" s="18" t="s">
        <v>149</v>
      </c>
      <c r="H45" s="25">
        <v>48</v>
      </c>
      <c r="I45" s="33">
        <v>48</v>
      </c>
      <c r="J45" s="11">
        <v>46</v>
      </c>
      <c r="K45" s="11">
        <f t="shared" si="72"/>
        <v>-293.25</v>
      </c>
      <c r="L45" s="47">
        <v>46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37"/>
      <c r="AD45" s="37"/>
      <c r="AE45" s="71" t="s">
        <v>2</v>
      </c>
      <c r="AF45" s="47">
        <f t="shared" si="0"/>
        <v>46</v>
      </c>
      <c r="AG45" s="5">
        <f t="shared" si="74"/>
        <v>0</v>
      </c>
      <c r="AH45" s="11">
        <f t="shared" si="2"/>
        <v>0</v>
      </c>
      <c r="AI45" s="11">
        <f t="shared" si="3"/>
        <v>0</v>
      </c>
      <c r="AJ45" s="13">
        <f t="shared" si="73"/>
        <v>46</v>
      </c>
      <c r="AK45" s="13"/>
      <c r="AL45" s="48">
        <f t="shared" si="4"/>
        <v>46</v>
      </c>
      <c r="AM45" s="5">
        <f t="shared" si="5"/>
        <v>0</v>
      </c>
      <c r="AN45" s="11">
        <f t="shared" si="6"/>
        <v>0</v>
      </c>
      <c r="AO45" s="11">
        <f t="shared" si="7"/>
        <v>0</v>
      </c>
      <c r="AP45" s="5">
        <f t="shared" si="8"/>
        <v>0</v>
      </c>
      <c r="AQ45" s="5">
        <f t="shared" si="9"/>
        <v>0</v>
      </c>
      <c r="AR45" s="5">
        <f t="shared" si="10"/>
        <v>0</v>
      </c>
      <c r="AS45" s="5">
        <f t="shared" si="11"/>
        <v>0</v>
      </c>
      <c r="AT45" s="5">
        <f t="shared" si="12"/>
        <v>0</v>
      </c>
      <c r="AU45" s="5">
        <f t="shared" si="13"/>
        <v>0</v>
      </c>
      <c r="AV45" s="5">
        <f t="shared" si="14"/>
        <v>0</v>
      </c>
      <c r="AW45" s="5">
        <f t="shared" si="15"/>
        <v>0</v>
      </c>
      <c r="AX45" s="5">
        <f t="shared" si="16"/>
        <v>0</v>
      </c>
      <c r="AY45" s="5">
        <f t="shared" si="17"/>
        <v>0</v>
      </c>
      <c r="AZ45" s="5">
        <f t="shared" si="18"/>
        <v>0</v>
      </c>
      <c r="BA45" s="5">
        <f t="shared" si="19"/>
        <v>0</v>
      </c>
      <c r="BB45" s="5">
        <f t="shared" si="20"/>
        <v>0</v>
      </c>
      <c r="BC45" s="5">
        <f t="shared" si="21"/>
        <v>0</v>
      </c>
      <c r="BD45" s="5">
        <f t="shared" si="22"/>
        <v>0</v>
      </c>
      <c r="BE45" s="5">
        <f t="shared" si="23"/>
        <v>0</v>
      </c>
      <c r="BF45" s="5">
        <f t="shared" si="24"/>
        <v>0</v>
      </c>
      <c r="BG45" s="5">
        <f t="shared" si="25"/>
        <v>0</v>
      </c>
      <c r="BH45" s="5">
        <f t="shared" si="26"/>
        <v>0</v>
      </c>
      <c r="BI45" s="11">
        <f t="shared" si="27"/>
        <v>0</v>
      </c>
      <c r="BJ45" s="5">
        <f t="shared" si="28"/>
        <v>0</v>
      </c>
      <c r="BK45" s="5">
        <f t="shared" si="29"/>
        <v>0</v>
      </c>
      <c r="BL45" s="5">
        <f t="shared" si="30"/>
        <v>0</v>
      </c>
      <c r="BM45" s="5">
        <f t="shared" si="31"/>
        <v>0</v>
      </c>
      <c r="BN45" s="5">
        <f t="shared" si="32"/>
        <v>0</v>
      </c>
      <c r="BO45" s="5">
        <f t="shared" si="33"/>
        <v>0</v>
      </c>
      <c r="BP45" s="5">
        <f t="shared" si="34"/>
        <v>0</v>
      </c>
      <c r="BQ45" s="5">
        <f t="shared" si="35"/>
        <v>0</v>
      </c>
      <c r="BR45" s="5">
        <f t="shared" si="36"/>
        <v>0</v>
      </c>
      <c r="BS45" s="5">
        <f t="shared" si="37"/>
        <v>0</v>
      </c>
      <c r="BT45" s="11">
        <f t="shared" si="38"/>
        <v>0</v>
      </c>
      <c r="BU45" s="11">
        <f t="shared" si="39"/>
        <v>0</v>
      </c>
      <c r="BV45" s="5">
        <f t="shared" si="40"/>
        <v>0</v>
      </c>
      <c r="BW45" s="5">
        <f t="shared" si="41"/>
        <v>0</v>
      </c>
      <c r="BX45" s="5">
        <f t="shared" si="42"/>
        <v>0</v>
      </c>
      <c r="BY45" s="5">
        <f t="shared" si="43"/>
        <v>0</v>
      </c>
      <c r="BZ45" s="5">
        <f t="shared" si="44"/>
        <v>0</v>
      </c>
      <c r="CA45" s="5">
        <f t="shared" si="45"/>
        <v>0</v>
      </c>
      <c r="CB45" s="5">
        <f t="shared" si="46"/>
        <v>0</v>
      </c>
      <c r="CC45" s="5">
        <f t="shared" si="47"/>
        <v>0</v>
      </c>
      <c r="CD45" s="5">
        <f t="shared" si="48"/>
        <v>0</v>
      </c>
      <c r="CE45" s="5">
        <f t="shared" si="75"/>
        <v>0</v>
      </c>
      <c r="CF45" s="5">
        <f t="shared" si="50"/>
        <v>0</v>
      </c>
      <c r="CG45" s="5">
        <f t="shared" si="51"/>
        <v>0</v>
      </c>
      <c r="CH45" s="5">
        <f t="shared" si="52"/>
        <v>0</v>
      </c>
      <c r="CI45" s="5">
        <f t="shared" si="53"/>
        <v>0</v>
      </c>
      <c r="CJ45" s="5">
        <f t="shared" si="54"/>
        <v>0</v>
      </c>
      <c r="CK45" s="5">
        <f t="shared" si="55"/>
        <v>0</v>
      </c>
      <c r="CL45" s="5">
        <f t="shared" si="56"/>
        <v>0</v>
      </c>
      <c r="CM45" s="5">
        <f t="shared" si="57"/>
        <v>0</v>
      </c>
      <c r="CN45" s="5">
        <f t="shared" si="58"/>
        <v>0</v>
      </c>
      <c r="CO45" s="5">
        <f t="shared" si="59"/>
        <v>0</v>
      </c>
      <c r="CP45" s="5">
        <f t="shared" si="60"/>
        <v>0</v>
      </c>
      <c r="CQ45" s="5">
        <f t="shared" si="61"/>
        <v>0</v>
      </c>
      <c r="CR45" s="5">
        <f t="shared" si="62"/>
        <v>0</v>
      </c>
      <c r="CS45" s="5">
        <f t="shared" si="63"/>
        <v>0</v>
      </c>
      <c r="CT45" s="11">
        <f t="shared" si="64"/>
        <v>0</v>
      </c>
      <c r="CU45" s="5">
        <f t="shared" si="65"/>
        <v>0</v>
      </c>
      <c r="CV45" s="5">
        <f t="shared" si="66"/>
        <v>0</v>
      </c>
      <c r="CW45" s="5">
        <f t="shared" si="67"/>
        <v>0</v>
      </c>
      <c r="CX45" s="41">
        <f t="shared" si="68"/>
        <v>0</v>
      </c>
      <c r="CY45" s="41">
        <f t="shared" si="69"/>
        <v>0</v>
      </c>
      <c r="CZ45" s="41">
        <f t="shared" si="70"/>
        <v>0</v>
      </c>
      <c r="DA45" s="41">
        <f t="shared" si="71"/>
        <v>0</v>
      </c>
      <c r="DB45" s="28"/>
    </row>
    <row r="46" spans="1:106" s="16" customFormat="1" ht="29.25" customHeight="1" thickTop="1" thickBot="1" x14ac:dyDescent="0.35">
      <c r="A46" s="3">
        <v>44584</v>
      </c>
      <c r="B46" s="4" t="s">
        <v>1</v>
      </c>
      <c r="C46" s="4" t="s">
        <v>23</v>
      </c>
      <c r="D46" s="8" t="s">
        <v>10</v>
      </c>
      <c r="E46" s="4" t="s">
        <v>110</v>
      </c>
      <c r="F46" s="4" t="s">
        <v>104</v>
      </c>
      <c r="G46" s="18" t="s">
        <v>150</v>
      </c>
      <c r="H46" s="25">
        <v>57.5</v>
      </c>
      <c r="I46" s="33">
        <v>57.5</v>
      </c>
      <c r="J46" s="11">
        <v>55.5</v>
      </c>
      <c r="K46" s="11">
        <f t="shared" si="72"/>
        <v>-237.75</v>
      </c>
      <c r="L46" s="11"/>
      <c r="M46" s="47">
        <v>55.5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37"/>
      <c r="AD46" s="37"/>
      <c r="AE46" s="71" t="s">
        <v>1</v>
      </c>
      <c r="AF46" s="47">
        <f t="shared" si="0"/>
        <v>55.5</v>
      </c>
      <c r="AG46" s="5">
        <f t="shared" si="74"/>
        <v>0</v>
      </c>
      <c r="AH46" s="11">
        <f t="shared" si="2"/>
        <v>0</v>
      </c>
      <c r="AI46" s="11">
        <f t="shared" si="3"/>
        <v>0</v>
      </c>
      <c r="AJ46" s="13">
        <f t="shared" si="73"/>
        <v>55.5</v>
      </c>
      <c r="AK46" s="13"/>
      <c r="AL46" s="5">
        <f t="shared" si="4"/>
        <v>0</v>
      </c>
      <c r="AM46" s="5">
        <f t="shared" si="5"/>
        <v>0</v>
      </c>
      <c r="AN46" s="11">
        <f t="shared" si="6"/>
        <v>0</v>
      </c>
      <c r="AO46" s="11">
        <f t="shared" si="7"/>
        <v>0</v>
      </c>
      <c r="AP46" s="48">
        <f t="shared" si="8"/>
        <v>55.5</v>
      </c>
      <c r="AQ46" s="5">
        <f t="shared" si="9"/>
        <v>0</v>
      </c>
      <c r="AR46" s="5">
        <f t="shared" si="10"/>
        <v>0</v>
      </c>
      <c r="AS46" s="5">
        <f t="shared" si="11"/>
        <v>0</v>
      </c>
      <c r="AT46" s="5">
        <f t="shared" si="12"/>
        <v>0</v>
      </c>
      <c r="AU46" s="5">
        <f t="shared" si="13"/>
        <v>0</v>
      </c>
      <c r="AV46" s="5">
        <f t="shared" si="14"/>
        <v>0</v>
      </c>
      <c r="AW46" s="5">
        <f t="shared" si="15"/>
        <v>0</v>
      </c>
      <c r="AX46" s="5">
        <f t="shared" si="16"/>
        <v>0</v>
      </c>
      <c r="AY46" s="5">
        <f t="shared" si="17"/>
        <v>0</v>
      </c>
      <c r="AZ46" s="5">
        <f t="shared" si="18"/>
        <v>0</v>
      </c>
      <c r="BA46" s="5">
        <f t="shared" si="19"/>
        <v>0</v>
      </c>
      <c r="BB46" s="5">
        <f t="shared" si="20"/>
        <v>0</v>
      </c>
      <c r="BC46" s="5">
        <f t="shared" si="21"/>
        <v>0</v>
      </c>
      <c r="BD46" s="5">
        <f t="shared" si="22"/>
        <v>0</v>
      </c>
      <c r="BE46" s="5">
        <f t="shared" si="23"/>
        <v>0</v>
      </c>
      <c r="BF46" s="5">
        <f t="shared" si="24"/>
        <v>0</v>
      </c>
      <c r="BG46" s="5">
        <f t="shared" si="25"/>
        <v>0</v>
      </c>
      <c r="BH46" s="5">
        <f t="shared" si="26"/>
        <v>0</v>
      </c>
      <c r="BI46" s="11">
        <f t="shared" si="27"/>
        <v>0</v>
      </c>
      <c r="BJ46" s="5">
        <f t="shared" si="28"/>
        <v>0</v>
      </c>
      <c r="BK46" s="5">
        <f t="shared" si="29"/>
        <v>0</v>
      </c>
      <c r="BL46" s="5">
        <f t="shared" si="30"/>
        <v>0</v>
      </c>
      <c r="BM46" s="5">
        <f t="shared" si="31"/>
        <v>0</v>
      </c>
      <c r="BN46" s="5">
        <f t="shared" si="32"/>
        <v>0</v>
      </c>
      <c r="BO46" s="5">
        <f t="shared" si="33"/>
        <v>0</v>
      </c>
      <c r="BP46" s="5">
        <f t="shared" si="34"/>
        <v>0</v>
      </c>
      <c r="BQ46" s="5">
        <f t="shared" si="35"/>
        <v>0</v>
      </c>
      <c r="BR46" s="5">
        <f t="shared" si="36"/>
        <v>0</v>
      </c>
      <c r="BS46" s="5">
        <f t="shared" si="37"/>
        <v>0</v>
      </c>
      <c r="BT46" s="11">
        <f t="shared" si="38"/>
        <v>0</v>
      </c>
      <c r="BU46" s="11">
        <f t="shared" si="39"/>
        <v>0</v>
      </c>
      <c r="BV46" s="5">
        <f t="shared" si="40"/>
        <v>0</v>
      </c>
      <c r="BW46" s="5">
        <f t="shared" si="41"/>
        <v>0</v>
      </c>
      <c r="BX46" s="5">
        <f t="shared" si="42"/>
        <v>0</v>
      </c>
      <c r="BY46" s="5">
        <f t="shared" si="43"/>
        <v>0</v>
      </c>
      <c r="BZ46" s="5">
        <f t="shared" si="44"/>
        <v>0</v>
      </c>
      <c r="CA46" s="5">
        <f t="shared" si="45"/>
        <v>0</v>
      </c>
      <c r="CB46" s="5">
        <f t="shared" si="46"/>
        <v>0</v>
      </c>
      <c r="CC46" s="5">
        <f t="shared" si="47"/>
        <v>0</v>
      </c>
      <c r="CD46" s="5">
        <f t="shared" si="48"/>
        <v>0</v>
      </c>
      <c r="CE46" s="5">
        <f t="shared" si="75"/>
        <v>0</v>
      </c>
      <c r="CF46" s="5">
        <f t="shared" si="50"/>
        <v>0</v>
      </c>
      <c r="CG46" s="5">
        <f t="shared" si="51"/>
        <v>0</v>
      </c>
      <c r="CH46" s="5">
        <f t="shared" si="52"/>
        <v>0</v>
      </c>
      <c r="CI46" s="5">
        <f t="shared" si="53"/>
        <v>0</v>
      </c>
      <c r="CJ46" s="5">
        <f t="shared" si="54"/>
        <v>0</v>
      </c>
      <c r="CK46" s="5">
        <f t="shared" si="55"/>
        <v>0</v>
      </c>
      <c r="CL46" s="5">
        <f t="shared" si="56"/>
        <v>0</v>
      </c>
      <c r="CM46" s="5">
        <f t="shared" si="57"/>
        <v>0</v>
      </c>
      <c r="CN46" s="5">
        <f t="shared" si="58"/>
        <v>0</v>
      </c>
      <c r="CO46" s="5">
        <f t="shared" si="59"/>
        <v>0</v>
      </c>
      <c r="CP46" s="5">
        <f t="shared" si="60"/>
        <v>0</v>
      </c>
      <c r="CQ46" s="5">
        <f t="shared" si="61"/>
        <v>0</v>
      </c>
      <c r="CR46" s="5">
        <f t="shared" si="62"/>
        <v>0</v>
      </c>
      <c r="CS46" s="5">
        <f t="shared" si="63"/>
        <v>0</v>
      </c>
      <c r="CT46" s="11">
        <f t="shared" si="64"/>
        <v>0</v>
      </c>
      <c r="CU46" s="5">
        <f t="shared" si="65"/>
        <v>0</v>
      </c>
      <c r="CV46" s="5">
        <f t="shared" si="66"/>
        <v>0</v>
      </c>
      <c r="CW46" s="5">
        <f t="shared" si="67"/>
        <v>0</v>
      </c>
      <c r="CX46" s="41">
        <f t="shared" si="68"/>
        <v>0</v>
      </c>
      <c r="CY46" s="41">
        <f t="shared" si="69"/>
        <v>0</v>
      </c>
      <c r="CZ46" s="41">
        <f t="shared" si="70"/>
        <v>0</v>
      </c>
      <c r="DA46" s="41">
        <f t="shared" si="71"/>
        <v>0</v>
      </c>
      <c r="DB46" s="28"/>
    </row>
    <row r="47" spans="1:106" s="16" customFormat="1" ht="29.25" customHeight="1" thickTop="1" thickBot="1" x14ac:dyDescent="0.35">
      <c r="A47" s="3">
        <v>44584</v>
      </c>
      <c r="B47" s="4" t="s">
        <v>3</v>
      </c>
      <c r="C47" s="4" t="s">
        <v>25</v>
      </c>
      <c r="D47" s="8" t="s">
        <v>10</v>
      </c>
      <c r="E47" s="4" t="s">
        <v>110</v>
      </c>
      <c r="F47" s="4" t="s">
        <v>24</v>
      </c>
      <c r="G47" s="18" t="s">
        <v>151</v>
      </c>
      <c r="H47" s="25">
        <v>50.5</v>
      </c>
      <c r="I47" s="33">
        <v>49.5</v>
      </c>
      <c r="J47" s="11">
        <v>47.5</v>
      </c>
      <c r="K47" s="11">
        <f t="shared" si="72"/>
        <v>-190.25</v>
      </c>
      <c r="L47" s="11"/>
      <c r="M47" s="11"/>
      <c r="N47" s="47">
        <v>47.5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37"/>
      <c r="AD47" s="37"/>
      <c r="AE47" s="71" t="s">
        <v>3</v>
      </c>
      <c r="AF47" s="11">
        <f t="shared" si="0"/>
        <v>0</v>
      </c>
      <c r="AG47" s="48">
        <f t="shared" si="74"/>
        <v>47.5</v>
      </c>
      <c r="AH47" s="11">
        <f t="shared" si="2"/>
        <v>0</v>
      </c>
      <c r="AI47" s="11">
        <f t="shared" si="3"/>
        <v>0</v>
      </c>
      <c r="AJ47" s="13">
        <f t="shared" si="73"/>
        <v>47.5</v>
      </c>
      <c r="AK47" s="13"/>
      <c r="AL47" s="5">
        <f t="shared" si="4"/>
        <v>0</v>
      </c>
      <c r="AM47" s="5">
        <f t="shared" si="5"/>
        <v>0</v>
      </c>
      <c r="AN47" s="11">
        <f t="shared" si="6"/>
        <v>0</v>
      </c>
      <c r="AO47" s="11">
        <f t="shared" si="7"/>
        <v>0</v>
      </c>
      <c r="AP47" s="5">
        <f t="shared" si="8"/>
        <v>0</v>
      </c>
      <c r="AQ47" s="5">
        <f t="shared" si="9"/>
        <v>0</v>
      </c>
      <c r="AR47" s="5">
        <f t="shared" si="10"/>
        <v>0</v>
      </c>
      <c r="AS47" s="5">
        <f t="shared" si="11"/>
        <v>0</v>
      </c>
      <c r="AT47" s="5">
        <f t="shared" si="12"/>
        <v>0</v>
      </c>
      <c r="AU47" s="48">
        <f t="shared" si="13"/>
        <v>47.5</v>
      </c>
      <c r="AV47" s="5">
        <f t="shared" si="14"/>
        <v>0</v>
      </c>
      <c r="AW47" s="5">
        <f t="shared" si="15"/>
        <v>0</v>
      </c>
      <c r="AX47" s="5">
        <f t="shared" si="16"/>
        <v>0</v>
      </c>
      <c r="AY47" s="5">
        <f t="shared" si="17"/>
        <v>0</v>
      </c>
      <c r="AZ47" s="5">
        <f t="shared" si="18"/>
        <v>0</v>
      </c>
      <c r="BA47" s="5">
        <f t="shared" si="19"/>
        <v>0</v>
      </c>
      <c r="BB47" s="5">
        <f t="shared" si="20"/>
        <v>0</v>
      </c>
      <c r="BC47" s="5">
        <f t="shared" si="21"/>
        <v>0</v>
      </c>
      <c r="BD47" s="5">
        <f t="shared" si="22"/>
        <v>0</v>
      </c>
      <c r="BE47" s="5">
        <f t="shared" si="23"/>
        <v>0</v>
      </c>
      <c r="BF47" s="5">
        <f t="shared" si="24"/>
        <v>0</v>
      </c>
      <c r="BG47" s="5">
        <f t="shared" si="25"/>
        <v>0</v>
      </c>
      <c r="BH47" s="5">
        <f t="shared" si="26"/>
        <v>0</v>
      </c>
      <c r="BI47" s="11">
        <f t="shared" si="27"/>
        <v>0</v>
      </c>
      <c r="BJ47" s="5">
        <f t="shared" si="28"/>
        <v>0</v>
      </c>
      <c r="BK47" s="5">
        <f t="shared" si="29"/>
        <v>0</v>
      </c>
      <c r="BL47" s="5">
        <f t="shared" si="30"/>
        <v>0</v>
      </c>
      <c r="BM47" s="5">
        <f t="shared" si="31"/>
        <v>0</v>
      </c>
      <c r="BN47" s="5">
        <f t="shared" si="32"/>
        <v>0</v>
      </c>
      <c r="BO47" s="5">
        <f t="shared" si="33"/>
        <v>0</v>
      </c>
      <c r="BP47" s="5">
        <f t="shared" si="34"/>
        <v>0</v>
      </c>
      <c r="BQ47" s="5">
        <f t="shared" si="35"/>
        <v>0</v>
      </c>
      <c r="BR47" s="5">
        <f t="shared" si="36"/>
        <v>0</v>
      </c>
      <c r="BS47" s="5">
        <f t="shared" si="37"/>
        <v>0</v>
      </c>
      <c r="BT47" s="11">
        <f t="shared" si="38"/>
        <v>0</v>
      </c>
      <c r="BU47" s="11">
        <f t="shared" si="39"/>
        <v>0</v>
      </c>
      <c r="BV47" s="5">
        <f t="shared" si="40"/>
        <v>0</v>
      </c>
      <c r="BW47" s="5">
        <f t="shared" si="41"/>
        <v>0</v>
      </c>
      <c r="BX47" s="5">
        <f t="shared" si="42"/>
        <v>0</v>
      </c>
      <c r="BY47" s="5">
        <f t="shared" si="43"/>
        <v>0</v>
      </c>
      <c r="BZ47" s="5">
        <f t="shared" si="44"/>
        <v>0</v>
      </c>
      <c r="CA47" s="5">
        <f t="shared" si="45"/>
        <v>0</v>
      </c>
      <c r="CB47" s="5">
        <f t="shared" si="46"/>
        <v>0</v>
      </c>
      <c r="CC47" s="5">
        <f t="shared" si="47"/>
        <v>0</v>
      </c>
      <c r="CD47" s="5">
        <f t="shared" si="48"/>
        <v>0</v>
      </c>
      <c r="CE47" s="5">
        <f t="shared" si="75"/>
        <v>0</v>
      </c>
      <c r="CF47" s="5">
        <f t="shared" si="50"/>
        <v>0</v>
      </c>
      <c r="CG47" s="5">
        <f t="shared" si="51"/>
        <v>0</v>
      </c>
      <c r="CH47" s="5">
        <f t="shared" si="52"/>
        <v>0</v>
      </c>
      <c r="CI47" s="5">
        <f t="shared" si="53"/>
        <v>0</v>
      </c>
      <c r="CJ47" s="5">
        <f t="shared" si="54"/>
        <v>0</v>
      </c>
      <c r="CK47" s="5">
        <f t="shared" si="55"/>
        <v>0</v>
      </c>
      <c r="CL47" s="5">
        <f t="shared" si="56"/>
        <v>0</v>
      </c>
      <c r="CM47" s="5">
        <f t="shared" si="57"/>
        <v>0</v>
      </c>
      <c r="CN47" s="5">
        <f t="shared" si="58"/>
        <v>0</v>
      </c>
      <c r="CO47" s="5">
        <f t="shared" si="59"/>
        <v>0</v>
      </c>
      <c r="CP47" s="5">
        <f t="shared" si="60"/>
        <v>0</v>
      </c>
      <c r="CQ47" s="5">
        <f t="shared" si="61"/>
        <v>0</v>
      </c>
      <c r="CR47" s="5">
        <f t="shared" si="62"/>
        <v>0</v>
      </c>
      <c r="CS47" s="5">
        <f t="shared" si="63"/>
        <v>0</v>
      </c>
      <c r="CT47" s="11">
        <f t="shared" si="64"/>
        <v>0</v>
      </c>
      <c r="CU47" s="5">
        <f t="shared" si="65"/>
        <v>0</v>
      </c>
      <c r="CV47" s="5">
        <f t="shared" si="66"/>
        <v>0</v>
      </c>
      <c r="CW47" s="5">
        <f t="shared" si="67"/>
        <v>0</v>
      </c>
      <c r="CX47" s="41">
        <f t="shared" si="68"/>
        <v>0</v>
      </c>
      <c r="CY47" s="41">
        <f t="shared" si="69"/>
        <v>0</v>
      </c>
      <c r="CZ47" s="41">
        <f t="shared" si="70"/>
        <v>0</v>
      </c>
      <c r="DA47" s="41">
        <f t="shared" si="71"/>
        <v>0</v>
      </c>
      <c r="DB47" s="28"/>
    </row>
    <row r="48" spans="1:106" s="16" customFormat="1" ht="29.25" customHeight="1" thickTop="1" thickBot="1" x14ac:dyDescent="0.35">
      <c r="A48" s="3">
        <v>44584</v>
      </c>
      <c r="B48" s="4" t="s">
        <v>9</v>
      </c>
      <c r="C48" s="4" t="s">
        <v>26</v>
      </c>
      <c r="D48" s="8" t="s">
        <v>10</v>
      </c>
      <c r="E48" s="4" t="s">
        <v>110</v>
      </c>
      <c r="F48" s="4" t="s">
        <v>104</v>
      </c>
      <c r="G48" s="18" t="s">
        <v>152</v>
      </c>
      <c r="H48" s="25">
        <v>53.5</v>
      </c>
      <c r="I48" s="44">
        <v>-46.5</v>
      </c>
      <c r="J48" s="45">
        <v>-47.5</v>
      </c>
      <c r="K48" s="11">
        <f t="shared" si="72"/>
        <v>-237.75</v>
      </c>
      <c r="L48" s="11"/>
      <c r="M48" s="11"/>
      <c r="N48" s="11"/>
      <c r="O48" s="11"/>
      <c r="P48" s="11"/>
      <c r="Q48" s="11"/>
      <c r="R48" s="11"/>
      <c r="S48" s="11"/>
      <c r="T48" s="45">
        <v>-47.5</v>
      </c>
      <c r="U48" s="11"/>
      <c r="V48" s="11"/>
      <c r="W48" s="11"/>
      <c r="X48" s="11"/>
      <c r="Y48" s="11"/>
      <c r="Z48" s="11"/>
      <c r="AA48" s="11"/>
      <c r="AB48" s="11"/>
      <c r="AC48" s="37"/>
      <c r="AD48" s="37"/>
      <c r="AE48" s="71" t="s">
        <v>9</v>
      </c>
      <c r="AF48" s="11">
        <f t="shared" si="0"/>
        <v>0</v>
      </c>
      <c r="AG48" s="5">
        <f t="shared" si="74"/>
        <v>0</v>
      </c>
      <c r="AH48" s="45">
        <f t="shared" si="2"/>
        <v>-47.5</v>
      </c>
      <c r="AI48" s="11">
        <f t="shared" si="3"/>
        <v>0</v>
      </c>
      <c r="AJ48" s="13">
        <f t="shared" si="73"/>
        <v>-47.5</v>
      </c>
      <c r="AK48" s="13"/>
      <c r="AL48" s="5">
        <f t="shared" si="4"/>
        <v>0</v>
      </c>
      <c r="AM48" s="5">
        <f t="shared" si="5"/>
        <v>0</v>
      </c>
      <c r="AN48" s="11">
        <f t="shared" si="6"/>
        <v>0</v>
      </c>
      <c r="AO48" s="11">
        <f t="shared" si="7"/>
        <v>0</v>
      </c>
      <c r="AP48" s="5">
        <f t="shared" si="8"/>
        <v>0</v>
      </c>
      <c r="AQ48" s="5">
        <f t="shared" si="9"/>
        <v>0</v>
      </c>
      <c r="AR48" s="5">
        <f t="shared" si="10"/>
        <v>0</v>
      </c>
      <c r="AS48" s="5">
        <f t="shared" si="11"/>
        <v>0</v>
      </c>
      <c r="AT48" s="5">
        <f t="shared" si="12"/>
        <v>0</v>
      </c>
      <c r="AU48" s="5">
        <f t="shared" si="13"/>
        <v>0</v>
      </c>
      <c r="AV48" s="5">
        <f t="shared" si="14"/>
        <v>0</v>
      </c>
      <c r="AW48" s="5">
        <f t="shared" si="15"/>
        <v>0</v>
      </c>
      <c r="AX48" s="5">
        <f t="shared" si="16"/>
        <v>0</v>
      </c>
      <c r="AY48" s="5">
        <f t="shared" si="17"/>
        <v>0</v>
      </c>
      <c r="AZ48" s="5">
        <f t="shared" si="18"/>
        <v>0</v>
      </c>
      <c r="BA48" s="5">
        <f t="shared" si="19"/>
        <v>0</v>
      </c>
      <c r="BB48" s="5">
        <f t="shared" si="20"/>
        <v>0</v>
      </c>
      <c r="BC48" s="5">
        <f t="shared" si="21"/>
        <v>0</v>
      </c>
      <c r="BD48" s="5">
        <f t="shared" si="22"/>
        <v>0</v>
      </c>
      <c r="BE48" s="5">
        <f t="shared" si="23"/>
        <v>0</v>
      </c>
      <c r="BF48" s="5">
        <f t="shared" si="24"/>
        <v>0</v>
      </c>
      <c r="BG48" s="5">
        <f t="shared" si="25"/>
        <v>0</v>
      </c>
      <c r="BH48" s="5">
        <f t="shared" si="26"/>
        <v>0</v>
      </c>
      <c r="BI48" s="11">
        <f t="shared" si="27"/>
        <v>0</v>
      </c>
      <c r="BJ48" s="5">
        <f t="shared" si="28"/>
        <v>0</v>
      </c>
      <c r="BK48" s="5">
        <f t="shared" si="29"/>
        <v>0</v>
      </c>
      <c r="BL48" s="5">
        <f t="shared" si="30"/>
        <v>0</v>
      </c>
      <c r="BM48" s="5">
        <f t="shared" si="31"/>
        <v>0</v>
      </c>
      <c r="BN48" s="5">
        <f t="shared" si="32"/>
        <v>0</v>
      </c>
      <c r="BO48" s="5">
        <f t="shared" si="33"/>
        <v>0</v>
      </c>
      <c r="BP48" s="5">
        <f t="shared" si="34"/>
        <v>0</v>
      </c>
      <c r="BQ48" s="5">
        <f t="shared" si="35"/>
        <v>0</v>
      </c>
      <c r="BR48" s="5">
        <f t="shared" si="36"/>
        <v>0</v>
      </c>
      <c r="BS48" s="5">
        <f t="shared" si="37"/>
        <v>0</v>
      </c>
      <c r="BT48" s="45">
        <f t="shared" si="38"/>
        <v>-47.5</v>
      </c>
      <c r="BU48" s="11">
        <f t="shared" si="39"/>
        <v>0</v>
      </c>
      <c r="BV48" s="5">
        <f t="shared" si="40"/>
        <v>0</v>
      </c>
      <c r="BW48" s="5">
        <f t="shared" si="41"/>
        <v>0</v>
      </c>
      <c r="BX48" s="5">
        <f t="shared" si="42"/>
        <v>0</v>
      </c>
      <c r="BY48" s="5">
        <f t="shared" si="43"/>
        <v>0</v>
      </c>
      <c r="BZ48" s="5">
        <f t="shared" si="44"/>
        <v>0</v>
      </c>
      <c r="CA48" s="5">
        <f t="shared" si="45"/>
        <v>0</v>
      </c>
      <c r="CB48" s="5">
        <f t="shared" si="46"/>
        <v>0</v>
      </c>
      <c r="CC48" s="5">
        <f t="shared" si="47"/>
        <v>0</v>
      </c>
      <c r="CD48" s="5">
        <f t="shared" si="48"/>
        <v>0</v>
      </c>
      <c r="CE48" s="5">
        <f t="shared" si="75"/>
        <v>0</v>
      </c>
      <c r="CF48" s="5">
        <f t="shared" si="50"/>
        <v>0</v>
      </c>
      <c r="CG48" s="5">
        <f t="shared" si="51"/>
        <v>0</v>
      </c>
      <c r="CH48" s="5">
        <f t="shared" si="52"/>
        <v>0</v>
      </c>
      <c r="CI48" s="5">
        <f t="shared" si="53"/>
        <v>0</v>
      </c>
      <c r="CJ48" s="5">
        <f t="shared" si="54"/>
        <v>0</v>
      </c>
      <c r="CK48" s="5">
        <f t="shared" si="55"/>
        <v>0</v>
      </c>
      <c r="CL48" s="5">
        <f t="shared" si="56"/>
        <v>0</v>
      </c>
      <c r="CM48" s="5">
        <f t="shared" si="57"/>
        <v>0</v>
      </c>
      <c r="CN48" s="5">
        <f t="shared" si="58"/>
        <v>0</v>
      </c>
      <c r="CO48" s="5">
        <f t="shared" si="59"/>
        <v>0</v>
      </c>
      <c r="CP48" s="5">
        <f t="shared" si="60"/>
        <v>0</v>
      </c>
      <c r="CQ48" s="5">
        <f t="shared" si="61"/>
        <v>0</v>
      </c>
      <c r="CR48" s="5">
        <f t="shared" si="62"/>
        <v>0</v>
      </c>
      <c r="CS48" s="5">
        <f t="shared" si="63"/>
        <v>0</v>
      </c>
      <c r="CT48" s="11">
        <f t="shared" si="64"/>
        <v>0</v>
      </c>
      <c r="CU48" s="5">
        <f t="shared" si="65"/>
        <v>0</v>
      </c>
      <c r="CV48" s="5">
        <f t="shared" si="66"/>
        <v>0</v>
      </c>
      <c r="CW48" s="5">
        <f t="shared" si="67"/>
        <v>0</v>
      </c>
      <c r="CX48" s="41">
        <f t="shared" si="68"/>
        <v>0</v>
      </c>
      <c r="CY48" s="41">
        <f t="shared" si="69"/>
        <v>0</v>
      </c>
      <c r="CZ48" s="41">
        <f t="shared" si="70"/>
        <v>0</v>
      </c>
      <c r="DA48" s="41">
        <f t="shared" si="71"/>
        <v>0</v>
      </c>
      <c r="DB48" s="28"/>
    </row>
    <row r="49" spans="1:106" s="16" customFormat="1" ht="29.25" customHeight="1" thickTop="1" thickBot="1" x14ac:dyDescent="0.35">
      <c r="A49" s="3">
        <v>44585</v>
      </c>
      <c r="B49" s="4" t="s">
        <v>66</v>
      </c>
      <c r="C49" s="4" t="s">
        <v>70</v>
      </c>
      <c r="D49" s="8" t="s">
        <v>10</v>
      </c>
      <c r="E49" s="4" t="s">
        <v>103</v>
      </c>
      <c r="F49" s="4" t="s">
        <v>104</v>
      </c>
      <c r="G49" s="18" t="s">
        <v>154</v>
      </c>
      <c r="H49" s="25">
        <v>53.5</v>
      </c>
      <c r="I49" s="44">
        <v>-46.5</v>
      </c>
      <c r="J49" s="45">
        <v>-47.5</v>
      </c>
      <c r="K49" s="11">
        <f t="shared" si="72"/>
        <v>-285.25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45">
        <v>-47.5</v>
      </c>
      <c r="Z49" s="11"/>
      <c r="AA49" s="11"/>
      <c r="AB49" s="11"/>
      <c r="AC49" s="37"/>
      <c r="AD49" s="37"/>
      <c r="AE49" s="71" t="s">
        <v>66</v>
      </c>
      <c r="AF49" s="11">
        <f t="shared" si="0"/>
        <v>0</v>
      </c>
      <c r="AG49" s="5">
        <f t="shared" si="74"/>
        <v>0</v>
      </c>
      <c r="AH49" s="11">
        <f t="shared" si="2"/>
        <v>0</v>
      </c>
      <c r="AI49" s="45">
        <f t="shared" si="3"/>
        <v>-47.5</v>
      </c>
      <c r="AJ49" s="13">
        <f t="shared" si="73"/>
        <v>-47.5</v>
      </c>
      <c r="AK49" s="13"/>
      <c r="AL49" s="5">
        <f t="shared" si="4"/>
        <v>0</v>
      </c>
      <c r="AM49" s="5">
        <f t="shared" si="5"/>
        <v>0</v>
      </c>
      <c r="AN49" s="11">
        <f t="shared" si="6"/>
        <v>0</v>
      </c>
      <c r="AO49" s="11">
        <f t="shared" si="7"/>
        <v>0</v>
      </c>
      <c r="AP49" s="5">
        <f t="shared" si="8"/>
        <v>0</v>
      </c>
      <c r="AQ49" s="5">
        <f t="shared" si="9"/>
        <v>0</v>
      </c>
      <c r="AR49" s="5">
        <f t="shared" si="10"/>
        <v>0</v>
      </c>
      <c r="AS49" s="5">
        <f t="shared" si="11"/>
        <v>0</v>
      </c>
      <c r="AT49" s="5">
        <f t="shared" si="12"/>
        <v>0</v>
      </c>
      <c r="AU49" s="5">
        <f t="shared" si="13"/>
        <v>0</v>
      </c>
      <c r="AV49" s="5">
        <f t="shared" si="14"/>
        <v>0</v>
      </c>
      <c r="AW49" s="5">
        <f t="shared" si="15"/>
        <v>0</v>
      </c>
      <c r="AX49" s="5">
        <f t="shared" si="16"/>
        <v>0</v>
      </c>
      <c r="AY49" s="5">
        <f t="shared" si="17"/>
        <v>0</v>
      </c>
      <c r="AZ49" s="5">
        <f t="shared" si="18"/>
        <v>0</v>
      </c>
      <c r="BA49" s="5">
        <f t="shared" si="19"/>
        <v>0</v>
      </c>
      <c r="BB49" s="5">
        <f t="shared" si="20"/>
        <v>0</v>
      </c>
      <c r="BC49" s="5">
        <f t="shared" si="21"/>
        <v>0</v>
      </c>
      <c r="BD49" s="5">
        <f t="shared" si="22"/>
        <v>0</v>
      </c>
      <c r="BE49" s="5">
        <f t="shared" si="23"/>
        <v>0</v>
      </c>
      <c r="BF49" s="5">
        <f t="shared" si="24"/>
        <v>0</v>
      </c>
      <c r="BG49" s="5">
        <f t="shared" si="25"/>
        <v>0</v>
      </c>
      <c r="BH49" s="5">
        <f t="shared" si="26"/>
        <v>0</v>
      </c>
      <c r="BI49" s="11">
        <f t="shared" si="27"/>
        <v>0</v>
      </c>
      <c r="BJ49" s="5">
        <f t="shared" si="28"/>
        <v>0</v>
      </c>
      <c r="BK49" s="5">
        <f t="shared" si="29"/>
        <v>0</v>
      </c>
      <c r="BL49" s="5">
        <f t="shared" si="30"/>
        <v>0</v>
      </c>
      <c r="BM49" s="5">
        <f t="shared" si="31"/>
        <v>0</v>
      </c>
      <c r="BN49" s="5">
        <f t="shared" si="32"/>
        <v>0</v>
      </c>
      <c r="BO49" s="5">
        <f t="shared" si="33"/>
        <v>0</v>
      </c>
      <c r="BP49" s="5">
        <f t="shared" si="34"/>
        <v>0</v>
      </c>
      <c r="BQ49" s="5">
        <f t="shared" si="35"/>
        <v>0</v>
      </c>
      <c r="BR49" s="5">
        <f t="shared" si="36"/>
        <v>0</v>
      </c>
      <c r="BS49" s="5">
        <f t="shared" si="37"/>
        <v>0</v>
      </c>
      <c r="BT49" s="11">
        <f t="shared" si="38"/>
        <v>0</v>
      </c>
      <c r="BU49" s="11">
        <f t="shared" si="39"/>
        <v>0</v>
      </c>
      <c r="BV49" s="5">
        <f t="shared" si="40"/>
        <v>0</v>
      </c>
      <c r="BW49" s="5">
        <f t="shared" si="41"/>
        <v>0</v>
      </c>
      <c r="BX49" s="5">
        <f t="shared" si="42"/>
        <v>0</v>
      </c>
      <c r="BY49" s="5">
        <f t="shared" si="43"/>
        <v>0</v>
      </c>
      <c r="BZ49" s="5">
        <f t="shared" si="44"/>
        <v>0</v>
      </c>
      <c r="CA49" s="5">
        <f t="shared" si="45"/>
        <v>0</v>
      </c>
      <c r="CB49" s="5">
        <f t="shared" si="46"/>
        <v>0</v>
      </c>
      <c r="CC49" s="5">
        <f t="shared" si="47"/>
        <v>0</v>
      </c>
      <c r="CD49" s="5">
        <f t="shared" si="48"/>
        <v>0</v>
      </c>
      <c r="CE49" s="5">
        <f t="shared" si="75"/>
        <v>0</v>
      </c>
      <c r="CF49" s="5">
        <f t="shared" si="50"/>
        <v>0</v>
      </c>
      <c r="CG49" s="5">
        <f t="shared" si="51"/>
        <v>0</v>
      </c>
      <c r="CH49" s="5">
        <f t="shared" si="52"/>
        <v>0</v>
      </c>
      <c r="CI49" s="5">
        <f t="shared" si="53"/>
        <v>0</v>
      </c>
      <c r="CJ49" s="5">
        <f t="shared" si="54"/>
        <v>0</v>
      </c>
      <c r="CK49" s="5">
        <f t="shared" si="55"/>
        <v>0</v>
      </c>
      <c r="CL49" s="5">
        <f t="shared" si="56"/>
        <v>0</v>
      </c>
      <c r="CM49" s="5">
        <f t="shared" si="57"/>
        <v>0</v>
      </c>
      <c r="CN49" s="5">
        <f t="shared" si="58"/>
        <v>0</v>
      </c>
      <c r="CO49" s="46">
        <f t="shared" si="59"/>
        <v>-47.5</v>
      </c>
      <c r="CP49" s="5">
        <f t="shared" si="60"/>
        <v>0</v>
      </c>
      <c r="CQ49" s="5">
        <f t="shared" si="61"/>
        <v>0</v>
      </c>
      <c r="CR49" s="5">
        <f t="shared" si="62"/>
        <v>0</v>
      </c>
      <c r="CS49" s="5">
        <f t="shared" si="63"/>
        <v>0</v>
      </c>
      <c r="CT49" s="11">
        <f t="shared" si="64"/>
        <v>0</v>
      </c>
      <c r="CU49" s="5">
        <f t="shared" si="65"/>
        <v>0</v>
      </c>
      <c r="CV49" s="5">
        <f t="shared" si="66"/>
        <v>0</v>
      </c>
      <c r="CW49" s="5">
        <f t="shared" si="67"/>
        <v>0</v>
      </c>
      <c r="CX49" s="41">
        <f t="shared" si="68"/>
        <v>0</v>
      </c>
      <c r="CY49" s="41">
        <f t="shared" si="69"/>
        <v>0</v>
      </c>
      <c r="CZ49" s="41">
        <f t="shared" si="70"/>
        <v>0</v>
      </c>
      <c r="DA49" s="41">
        <f t="shared" si="71"/>
        <v>0</v>
      </c>
      <c r="DB49" s="28"/>
    </row>
    <row r="50" spans="1:106" s="16" customFormat="1" ht="29.25" customHeight="1" thickTop="1" thickBot="1" x14ac:dyDescent="0.35">
      <c r="A50" s="3">
        <v>44586</v>
      </c>
      <c r="B50" s="4" t="s">
        <v>18</v>
      </c>
      <c r="C50" s="4" t="s">
        <v>25</v>
      </c>
      <c r="D50" s="8" t="s">
        <v>10</v>
      </c>
      <c r="E50" s="4" t="s">
        <v>103</v>
      </c>
      <c r="F50" s="4" t="s">
        <v>24</v>
      </c>
      <c r="G50" s="18" t="s">
        <v>155</v>
      </c>
      <c r="H50" s="25">
        <v>55</v>
      </c>
      <c r="I50" s="33">
        <v>45</v>
      </c>
      <c r="J50" s="11">
        <v>43</v>
      </c>
      <c r="K50" s="11">
        <f t="shared" si="72"/>
        <v>-242.25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47">
        <v>43</v>
      </c>
      <c r="W50" s="11"/>
      <c r="X50" s="11"/>
      <c r="Y50" s="11"/>
      <c r="Z50" s="11"/>
      <c r="AA50" s="11"/>
      <c r="AB50" s="11"/>
      <c r="AC50" s="37"/>
      <c r="AD50" s="37"/>
      <c r="AE50" s="71" t="s">
        <v>18</v>
      </c>
      <c r="AF50" s="11">
        <f t="shared" si="0"/>
        <v>0</v>
      </c>
      <c r="AG50" s="48">
        <f t="shared" si="74"/>
        <v>43</v>
      </c>
      <c r="AH50" s="11">
        <f t="shared" si="2"/>
        <v>0</v>
      </c>
      <c r="AI50" s="11">
        <f t="shared" si="3"/>
        <v>0</v>
      </c>
      <c r="AJ50" s="13">
        <f t="shared" si="73"/>
        <v>43</v>
      </c>
      <c r="AK50" s="13"/>
      <c r="AL50" s="5">
        <f t="shared" si="4"/>
        <v>0</v>
      </c>
      <c r="AM50" s="5">
        <f t="shared" si="5"/>
        <v>0</v>
      </c>
      <c r="AN50" s="11">
        <f t="shared" si="6"/>
        <v>0</v>
      </c>
      <c r="AO50" s="11">
        <f t="shared" si="7"/>
        <v>0</v>
      </c>
      <c r="AP50" s="5">
        <f t="shared" si="8"/>
        <v>0</v>
      </c>
      <c r="AQ50" s="5">
        <f t="shared" si="9"/>
        <v>0</v>
      </c>
      <c r="AR50" s="5">
        <f t="shared" si="10"/>
        <v>0</v>
      </c>
      <c r="AS50" s="5">
        <f t="shared" si="11"/>
        <v>0</v>
      </c>
      <c r="AT50" s="5">
        <f t="shared" si="12"/>
        <v>0</v>
      </c>
      <c r="AU50" s="5">
        <f t="shared" si="13"/>
        <v>0</v>
      </c>
      <c r="AV50" s="5">
        <f t="shared" si="14"/>
        <v>0</v>
      </c>
      <c r="AW50" s="5">
        <f t="shared" si="15"/>
        <v>0</v>
      </c>
      <c r="AX50" s="5">
        <f t="shared" si="16"/>
        <v>0</v>
      </c>
      <c r="AY50" s="5">
        <f t="shared" si="17"/>
        <v>0</v>
      </c>
      <c r="AZ50" s="5">
        <f t="shared" si="18"/>
        <v>0</v>
      </c>
      <c r="BA50" s="5">
        <f t="shared" si="19"/>
        <v>0</v>
      </c>
      <c r="BB50" s="5">
        <f t="shared" si="20"/>
        <v>0</v>
      </c>
      <c r="BC50" s="5">
        <f t="shared" si="21"/>
        <v>0</v>
      </c>
      <c r="BD50" s="5">
        <f t="shared" si="22"/>
        <v>0</v>
      </c>
      <c r="BE50" s="5">
        <f t="shared" si="23"/>
        <v>0</v>
      </c>
      <c r="BF50" s="5">
        <f t="shared" si="24"/>
        <v>0</v>
      </c>
      <c r="BG50" s="5">
        <f t="shared" si="25"/>
        <v>0</v>
      </c>
      <c r="BH50" s="5">
        <f t="shared" si="26"/>
        <v>0</v>
      </c>
      <c r="BI50" s="11">
        <f t="shared" si="27"/>
        <v>0</v>
      </c>
      <c r="BJ50" s="5">
        <f t="shared" si="28"/>
        <v>0</v>
      </c>
      <c r="BK50" s="5">
        <f t="shared" si="29"/>
        <v>0</v>
      </c>
      <c r="BL50" s="5">
        <f t="shared" si="30"/>
        <v>0</v>
      </c>
      <c r="BM50" s="5">
        <f t="shared" si="31"/>
        <v>0</v>
      </c>
      <c r="BN50" s="5">
        <f t="shared" si="32"/>
        <v>0</v>
      </c>
      <c r="BO50" s="5">
        <f t="shared" si="33"/>
        <v>0</v>
      </c>
      <c r="BP50" s="5">
        <f t="shared" si="34"/>
        <v>0</v>
      </c>
      <c r="BQ50" s="5">
        <f t="shared" si="35"/>
        <v>0</v>
      </c>
      <c r="BR50" s="5">
        <f t="shared" si="36"/>
        <v>0</v>
      </c>
      <c r="BS50" s="5">
        <f t="shared" si="37"/>
        <v>0</v>
      </c>
      <c r="BT50" s="11">
        <f t="shared" si="38"/>
        <v>0</v>
      </c>
      <c r="BU50" s="11">
        <f t="shared" si="39"/>
        <v>0</v>
      </c>
      <c r="BV50" s="5">
        <f t="shared" si="40"/>
        <v>0</v>
      </c>
      <c r="BW50" s="5">
        <f t="shared" si="41"/>
        <v>0</v>
      </c>
      <c r="BX50" s="5">
        <f t="shared" si="42"/>
        <v>0</v>
      </c>
      <c r="BY50" s="5">
        <f t="shared" si="43"/>
        <v>0</v>
      </c>
      <c r="BZ50" s="5">
        <f t="shared" si="44"/>
        <v>0</v>
      </c>
      <c r="CA50" s="48">
        <f t="shared" si="45"/>
        <v>43</v>
      </c>
      <c r="CB50" s="5">
        <f t="shared" si="46"/>
        <v>0</v>
      </c>
      <c r="CC50" s="5">
        <f t="shared" si="47"/>
        <v>0</v>
      </c>
      <c r="CD50" s="5">
        <f t="shared" si="48"/>
        <v>0</v>
      </c>
      <c r="CE50" s="5">
        <f t="shared" si="75"/>
        <v>0</v>
      </c>
      <c r="CF50" s="5">
        <f t="shared" si="50"/>
        <v>0</v>
      </c>
      <c r="CG50" s="5">
        <f t="shared" si="51"/>
        <v>0</v>
      </c>
      <c r="CH50" s="5">
        <f t="shared" si="52"/>
        <v>0</v>
      </c>
      <c r="CI50" s="5">
        <f t="shared" si="53"/>
        <v>0</v>
      </c>
      <c r="CJ50" s="5">
        <f t="shared" si="54"/>
        <v>0</v>
      </c>
      <c r="CK50" s="5">
        <f t="shared" si="55"/>
        <v>0</v>
      </c>
      <c r="CL50" s="5">
        <f t="shared" si="56"/>
        <v>0</v>
      </c>
      <c r="CM50" s="5">
        <f t="shared" si="57"/>
        <v>0</v>
      </c>
      <c r="CN50" s="5">
        <f t="shared" si="58"/>
        <v>0</v>
      </c>
      <c r="CO50" s="5">
        <f t="shared" si="59"/>
        <v>0</v>
      </c>
      <c r="CP50" s="5">
        <f t="shared" si="60"/>
        <v>0</v>
      </c>
      <c r="CQ50" s="5">
        <f t="shared" si="61"/>
        <v>0</v>
      </c>
      <c r="CR50" s="5">
        <f t="shared" si="62"/>
        <v>0</v>
      </c>
      <c r="CS50" s="5">
        <f t="shared" si="63"/>
        <v>0</v>
      </c>
      <c r="CT50" s="11">
        <f t="shared" si="64"/>
        <v>0</v>
      </c>
      <c r="CU50" s="5">
        <f t="shared" si="65"/>
        <v>0</v>
      </c>
      <c r="CV50" s="5">
        <f t="shared" si="66"/>
        <v>0</v>
      </c>
      <c r="CW50" s="5">
        <f t="shared" si="67"/>
        <v>0</v>
      </c>
      <c r="CX50" s="41">
        <f t="shared" si="68"/>
        <v>0</v>
      </c>
      <c r="CY50" s="41">
        <f t="shared" si="69"/>
        <v>0</v>
      </c>
      <c r="CZ50" s="41">
        <f t="shared" si="70"/>
        <v>0</v>
      </c>
      <c r="DA50" s="41">
        <f t="shared" si="71"/>
        <v>0</v>
      </c>
      <c r="DB50" s="28"/>
    </row>
    <row r="51" spans="1:106" s="16" customFormat="1" ht="29.25" customHeight="1" thickTop="1" thickBot="1" x14ac:dyDescent="0.35">
      <c r="A51" s="3">
        <v>44586</v>
      </c>
      <c r="B51" s="4" t="s">
        <v>9</v>
      </c>
      <c r="C51" s="4" t="s">
        <v>25</v>
      </c>
      <c r="D51" s="8" t="s">
        <v>10</v>
      </c>
      <c r="E51" s="4" t="s">
        <v>110</v>
      </c>
      <c r="F51" s="4" t="s">
        <v>24</v>
      </c>
      <c r="G51" s="18" t="s">
        <v>156</v>
      </c>
      <c r="H51" s="25">
        <v>51.75</v>
      </c>
      <c r="I51" s="33">
        <v>48.25</v>
      </c>
      <c r="J51" s="11">
        <v>46.25</v>
      </c>
      <c r="K51" s="11">
        <f t="shared" si="72"/>
        <v>-196</v>
      </c>
      <c r="L51" s="11"/>
      <c r="M51" s="11"/>
      <c r="N51" s="11"/>
      <c r="O51" s="11"/>
      <c r="P51" s="11"/>
      <c r="Q51" s="11"/>
      <c r="R51" s="11"/>
      <c r="S51" s="11"/>
      <c r="T51" s="47">
        <v>46.25</v>
      </c>
      <c r="U51" s="11"/>
      <c r="V51" s="11"/>
      <c r="W51" s="11"/>
      <c r="X51" s="11"/>
      <c r="Y51" s="11"/>
      <c r="Z51" s="11"/>
      <c r="AA51" s="11"/>
      <c r="AB51" s="11"/>
      <c r="AC51" s="37"/>
      <c r="AD51" s="37"/>
      <c r="AE51" s="71" t="s">
        <v>9</v>
      </c>
      <c r="AF51" s="11">
        <f t="shared" si="0"/>
        <v>0</v>
      </c>
      <c r="AG51" s="48">
        <f t="shared" si="74"/>
        <v>46.25</v>
      </c>
      <c r="AH51" s="11">
        <f t="shared" si="2"/>
        <v>0</v>
      </c>
      <c r="AI51" s="11">
        <f t="shared" si="3"/>
        <v>0</v>
      </c>
      <c r="AJ51" s="13">
        <f t="shared" si="73"/>
        <v>46.25</v>
      </c>
      <c r="AK51" s="13"/>
      <c r="AL51" s="5">
        <f t="shared" si="4"/>
        <v>0</v>
      </c>
      <c r="AM51" s="5">
        <f t="shared" si="5"/>
        <v>0</v>
      </c>
      <c r="AN51" s="11">
        <f t="shared" si="6"/>
        <v>0</v>
      </c>
      <c r="AO51" s="11">
        <f t="shared" si="7"/>
        <v>0</v>
      </c>
      <c r="AP51" s="5">
        <f t="shared" si="8"/>
        <v>0</v>
      </c>
      <c r="AQ51" s="5">
        <f t="shared" si="9"/>
        <v>0</v>
      </c>
      <c r="AR51" s="5">
        <f t="shared" si="10"/>
        <v>0</v>
      </c>
      <c r="AS51" s="5">
        <f t="shared" si="11"/>
        <v>0</v>
      </c>
      <c r="AT51" s="5">
        <f t="shared" si="12"/>
        <v>0</v>
      </c>
      <c r="AU51" s="5">
        <f t="shared" si="13"/>
        <v>0</v>
      </c>
      <c r="AV51" s="5">
        <f t="shared" si="14"/>
        <v>0</v>
      </c>
      <c r="AW51" s="5">
        <f t="shared" si="15"/>
        <v>0</v>
      </c>
      <c r="AX51" s="5">
        <f t="shared" si="16"/>
        <v>0</v>
      </c>
      <c r="AY51" s="5">
        <f t="shared" si="17"/>
        <v>0</v>
      </c>
      <c r="AZ51" s="5">
        <f t="shared" si="18"/>
        <v>0</v>
      </c>
      <c r="BA51" s="5">
        <f t="shared" si="19"/>
        <v>0</v>
      </c>
      <c r="BB51" s="5">
        <f t="shared" si="20"/>
        <v>0</v>
      </c>
      <c r="BC51" s="5">
        <f t="shared" si="21"/>
        <v>0</v>
      </c>
      <c r="BD51" s="5">
        <f t="shared" si="22"/>
        <v>0</v>
      </c>
      <c r="BE51" s="5">
        <f t="shared" si="23"/>
        <v>0</v>
      </c>
      <c r="BF51" s="5">
        <f t="shared" si="24"/>
        <v>0</v>
      </c>
      <c r="BG51" s="5">
        <f t="shared" si="25"/>
        <v>0</v>
      </c>
      <c r="BH51" s="5">
        <f t="shared" si="26"/>
        <v>0</v>
      </c>
      <c r="BI51" s="11">
        <f t="shared" si="27"/>
        <v>0</v>
      </c>
      <c r="BJ51" s="5">
        <f t="shared" si="28"/>
        <v>0</v>
      </c>
      <c r="BK51" s="5">
        <f t="shared" si="29"/>
        <v>0</v>
      </c>
      <c r="BL51" s="5">
        <f t="shared" si="30"/>
        <v>0</v>
      </c>
      <c r="BM51" s="5">
        <f t="shared" si="31"/>
        <v>0</v>
      </c>
      <c r="BN51" s="5">
        <f t="shared" si="32"/>
        <v>0</v>
      </c>
      <c r="BO51" s="5">
        <f t="shared" si="33"/>
        <v>0</v>
      </c>
      <c r="BP51" s="5">
        <f t="shared" si="34"/>
        <v>0</v>
      </c>
      <c r="BQ51" s="5">
        <f t="shared" si="35"/>
        <v>0</v>
      </c>
      <c r="BR51" s="5">
        <f t="shared" si="36"/>
        <v>0</v>
      </c>
      <c r="BS51" s="48">
        <f t="shared" si="37"/>
        <v>46.25</v>
      </c>
      <c r="BT51" s="11">
        <f t="shared" si="38"/>
        <v>0</v>
      </c>
      <c r="BU51" s="11">
        <f t="shared" si="39"/>
        <v>0</v>
      </c>
      <c r="BV51" s="5">
        <f t="shared" si="40"/>
        <v>0</v>
      </c>
      <c r="BW51" s="5">
        <f t="shared" si="41"/>
        <v>0</v>
      </c>
      <c r="BX51" s="5">
        <f t="shared" si="42"/>
        <v>0</v>
      </c>
      <c r="BY51" s="5">
        <f t="shared" si="43"/>
        <v>0</v>
      </c>
      <c r="BZ51" s="5">
        <f t="shared" si="44"/>
        <v>0</v>
      </c>
      <c r="CA51" s="5">
        <f t="shared" si="45"/>
        <v>0</v>
      </c>
      <c r="CB51" s="5">
        <f t="shared" si="46"/>
        <v>0</v>
      </c>
      <c r="CC51" s="5">
        <f t="shared" si="47"/>
        <v>0</v>
      </c>
      <c r="CD51" s="5">
        <f t="shared" si="48"/>
        <v>0</v>
      </c>
      <c r="CE51" s="5">
        <f t="shared" si="75"/>
        <v>0</v>
      </c>
      <c r="CF51" s="5">
        <f t="shared" si="50"/>
        <v>0</v>
      </c>
      <c r="CG51" s="5">
        <f t="shared" si="51"/>
        <v>0</v>
      </c>
      <c r="CH51" s="5">
        <f t="shared" si="52"/>
        <v>0</v>
      </c>
      <c r="CI51" s="5">
        <f t="shared" si="53"/>
        <v>0</v>
      </c>
      <c r="CJ51" s="5">
        <f t="shared" si="54"/>
        <v>0</v>
      </c>
      <c r="CK51" s="5">
        <f t="shared" si="55"/>
        <v>0</v>
      </c>
      <c r="CL51" s="5">
        <f t="shared" si="56"/>
        <v>0</v>
      </c>
      <c r="CM51" s="5">
        <f t="shared" si="57"/>
        <v>0</v>
      </c>
      <c r="CN51" s="5">
        <f t="shared" si="58"/>
        <v>0</v>
      </c>
      <c r="CO51" s="5">
        <f t="shared" si="59"/>
        <v>0</v>
      </c>
      <c r="CP51" s="5">
        <f t="shared" si="60"/>
        <v>0</v>
      </c>
      <c r="CQ51" s="5">
        <f t="shared" si="61"/>
        <v>0</v>
      </c>
      <c r="CR51" s="5">
        <f t="shared" si="62"/>
        <v>0</v>
      </c>
      <c r="CS51" s="5">
        <f t="shared" si="63"/>
        <v>0</v>
      </c>
      <c r="CT51" s="11">
        <f t="shared" si="64"/>
        <v>0</v>
      </c>
      <c r="CU51" s="5">
        <f t="shared" si="65"/>
        <v>0</v>
      </c>
      <c r="CV51" s="5">
        <f t="shared" si="66"/>
        <v>0</v>
      </c>
      <c r="CW51" s="5">
        <f t="shared" si="67"/>
        <v>0</v>
      </c>
      <c r="CX51" s="41">
        <f t="shared" si="68"/>
        <v>0</v>
      </c>
      <c r="CY51" s="41">
        <f t="shared" si="69"/>
        <v>0</v>
      </c>
      <c r="CZ51" s="41">
        <f t="shared" si="70"/>
        <v>0</v>
      </c>
      <c r="DA51" s="41">
        <f t="shared" si="71"/>
        <v>0</v>
      </c>
      <c r="DB51" s="28"/>
    </row>
    <row r="52" spans="1:106" s="16" customFormat="1" ht="29.25" customHeight="1" thickTop="1" thickBot="1" x14ac:dyDescent="0.35">
      <c r="A52" s="3">
        <v>44587</v>
      </c>
      <c r="B52" s="4" t="s">
        <v>2</v>
      </c>
      <c r="C52" s="4" t="s">
        <v>70</v>
      </c>
      <c r="D52" s="8" t="s">
        <v>10</v>
      </c>
      <c r="E52" s="4" t="s">
        <v>110</v>
      </c>
      <c r="F52" s="4" t="s">
        <v>104</v>
      </c>
      <c r="G52" s="18" t="s">
        <v>157</v>
      </c>
      <c r="H52" s="25">
        <v>53</v>
      </c>
      <c r="I52" s="33">
        <v>53</v>
      </c>
      <c r="J52" s="11">
        <v>51</v>
      </c>
      <c r="K52" s="11">
        <f t="shared" si="72"/>
        <v>-145</v>
      </c>
      <c r="L52" s="47">
        <v>51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37"/>
      <c r="AD52" s="37"/>
      <c r="AE52" s="71" t="s">
        <v>2</v>
      </c>
      <c r="AF52" s="11">
        <f t="shared" si="0"/>
        <v>0</v>
      </c>
      <c r="AG52" s="5">
        <f t="shared" si="74"/>
        <v>0</v>
      </c>
      <c r="AH52" s="11">
        <f t="shared" si="2"/>
        <v>0</v>
      </c>
      <c r="AI52" s="47">
        <f t="shared" si="3"/>
        <v>51</v>
      </c>
      <c r="AJ52" s="13">
        <f t="shared" si="73"/>
        <v>51</v>
      </c>
      <c r="AK52" s="13"/>
      <c r="AL52" s="5">
        <f t="shared" si="4"/>
        <v>0</v>
      </c>
      <c r="AM52" s="5">
        <f t="shared" si="5"/>
        <v>0</v>
      </c>
      <c r="AN52" s="11">
        <f t="shared" si="6"/>
        <v>0</v>
      </c>
      <c r="AO52" s="47">
        <f t="shared" si="7"/>
        <v>51</v>
      </c>
      <c r="AP52" s="5">
        <f t="shared" si="8"/>
        <v>0</v>
      </c>
      <c r="AQ52" s="5">
        <f t="shared" si="9"/>
        <v>0</v>
      </c>
      <c r="AR52" s="5">
        <f t="shared" si="10"/>
        <v>0</v>
      </c>
      <c r="AS52" s="5">
        <f t="shared" si="11"/>
        <v>0</v>
      </c>
      <c r="AT52" s="5">
        <f t="shared" si="12"/>
        <v>0</v>
      </c>
      <c r="AU52" s="5">
        <f t="shared" si="13"/>
        <v>0</v>
      </c>
      <c r="AV52" s="5">
        <f t="shared" si="14"/>
        <v>0</v>
      </c>
      <c r="AW52" s="5">
        <f t="shared" si="15"/>
        <v>0</v>
      </c>
      <c r="AX52" s="5">
        <f t="shared" si="16"/>
        <v>0</v>
      </c>
      <c r="AY52" s="5">
        <f t="shared" si="17"/>
        <v>0</v>
      </c>
      <c r="AZ52" s="5">
        <f t="shared" si="18"/>
        <v>0</v>
      </c>
      <c r="BA52" s="5">
        <f t="shared" si="19"/>
        <v>0</v>
      </c>
      <c r="BB52" s="5">
        <f t="shared" si="20"/>
        <v>0</v>
      </c>
      <c r="BC52" s="5">
        <f t="shared" si="21"/>
        <v>0</v>
      </c>
      <c r="BD52" s="5">
        <f t="shared" si="22"/>
        <v>0</v>
      </c>
      <c r="BE52" s="5">
        <f t="shared" si="23"/>
        <v>0</v>
      </c>
      <c r="BF52" s="5">
        <f t="shared" si="24"/>
        <v>0</v>
      </c>
      <c r="BG52" s="5">
        <f t="shared" si="25"/>
        <v>0</v>
      </c>
      <c r="BH52" s="5">
        <f t="shared" si="26"/>
        <v>0</v>
      </c>
      <c r="BI52" s="11">
        <f t="shared" si="27"/>
        <v>0</v>
      </c>
      <c r="BJ52" s="5">
        <f t="shared" si="28"/>
        <v>0</v>
      </c>
      <c r="BK52" s="5">
        <f t="shared" si="29"/>
        <v>0</v>
      </c>
      <c r="BL52" s="5">
        <f t="shared" si="30"/>
        <v>0</v>
      </c>
      <c r="BM52" s="5">
        <f t="shared" si="31"/>
        <v>0</v>
      </c>
      <c r="BN52" s="5">
        <f t="shared" si="32"/>
        <v>0</v>
      </c>
      <c r="BO52" s="5">
        <f t="shared" si="33"/>
        <v>0</v>
      </c>
      <c r="BP52" s="5">
        <f t="shared" si="34"/>
        <v>0</v>
      </c>
      <c r="BQ52" s="5">
        <f t="shared" si="35"/>
        <v>0</v>
      </c>
      <c r="BR52" s="5">
        <f t="shared" si="36"/>
        <v>0</v>
      </c>
      <c r="BS52" s="48">
        <f t="shared" si="37"/>
        <v>0</v>
      </c>
      <c r="BT52" s="11">
        <f t="shared" si="38"/>
        <v>0</v>
      </c>
      <c r="BU52" s="11">
        <f t="shared" si="39"/>
        <v>0</v>
      </c>
      <c r="BV52" s="5">
        <f t="shared" si="40"/>
        <v>0</v>
      </c>
      <c r="BW52" s="5">
        <f t="shared" si="41"/>
        <v>0</v>
      </c>
      <c r="BX52" s="5">
        <f t="shared" si="42"/>
        <v>0</v>
      </c>
      <c r="BY52" s="5">
        <f t="shared" si="43"/>
        <v>0</v>
      </c>
      <c r="BZ52" s="5">
        <f t="shared" si="44"/>
        <v>0</v>
      </c>
      <c r="CA52" s="5">
        <f t="shared" si="45"/>
        <v>0</v>
      </c>
      <c r="CB52" s="5">
        <f t="shared" si="46"/>
        <v>0</v>
      </c>
      <c r="CC52" s="5">
        <f t="shared" si="47"/>
        <v>0</v>
      </c>
      <c r="CD52" s="5">
        <f t="shared" si="48"/>
        <v>0</v>
      </c>
      <c r="CE52" s="5">
        <f t="shared" si="75"/>
        <v>0</v>
      </c>
      <c r="CF52" s="5">
        <f t="shared" si="50"/>
        <v>0</v>
      </c>
      <c r="CG52" s="5">
        <f t="shared" si="51"/>
        <v>0</v>
      </c>
      <c r="CH52" s="5">
        <f t="shared" si="52"/>
        <v>0</v>
      </c>
      <c r="CI52" s="5">
        <f t="shared" si="53"/>
        <v>0</v>
      </c>
      <c r="CJ52" s="5">
        <f t="shared" si="54"/>
        <v>0</v>
      </c>
      <c r="CK52" s="5">
        <f t="shared" si="55"/>
        <v>0</v>
      </c>
      <c r="CL52" s="5">
        <f t="shared" si="56"/>
        <v>0</v>
      </c>
      <c r="CM52" s="5">
        <f t="shared" si="57"/>
        <v>0</v>
      </c>
      <c r="CN52" s="5">
        <f t="shared" si="58"/>
        <v>0</v>
      </c>
      <c r="CO52" s="5">
        <f t="shared" si="59"/>
        <v>0</v>
      </c>
      <c r="CP52" s="5">
        <f t="shared" si="60"/>
        <v>0</v>
      </c>
      <c r="CQ52" s="5">
        <f t="shared" si="61"/>
        <v>0</v>
      </c>
      <c r="CR52" s="5">
        <f t="shared" si="62"/>
        <v>0</v>
      </c>
      <c r="CS52" s="5">
        <f t="shared" si="63"/>
        <v>0</v>
      </c>
      <c r="CT52" s="11">
        <f t="shared" si="64"/>
        <v>0</v>
      </c>
      <c r="CU52" s="5">
        <f t="shared" si="65"/>
        <v>0</v>
      </c>
      <c r="CV52" s="5">
        <f t="shared" si="66"/>
        <v>0</v>
      </c>
      <c r="CW52" s="5">
        <f t="shared" si="67"/>
        <v>0</v>
      </c>
      <c r="CX52" s="41">
        <f t="shared" si="68"/>
        <v>0</v>
      </c>
      <c r="CY52" s="41">
        <f t="shared" si="69"/>
        <v>0</v>
      </c>
      <c r="CZ52" s="41">
        <f t="shared" si="70"/>
        <v>0</v>
      </c>
      <c r="DA52" s="41">
        <f t="shared" si="71"/>
        <v>0</v>
      </c>
      <c r="DB52" s="28"/>
    </row>
    <row r="53" spans="1:106" s="16" customFormat="1" ht="29.25" customHeight="1" thickTop="1" thickBot="1" x14ac:dyDescent="0.35">
      <c r="A53" s="3">
        <v>44587</v>
      </c>
      <c r="B53" s="4" t="s">
        <v>3</v>
      </c>
      <c r="C53" s="4" t="s">
        <v>26</v>
      </c>
      <c r="D53" s="8" t="s">
        <v>10</v>
      </c>
      <c r="E53" s="4" t="s">
        <v>110</v>
      </c>
      <c r="F53" s="4" t="s">
        <v>104</v>
      </c>
      <c r="G53" s="18" t="s">
        <v>158</v>
      </c>
      <c r="H53" s="25">
        <v>45.5</v>
      </c>
      <c r="I53" s="33">
        <v>45.5</v>
      </c>
      <c r="J53" s="11">
        <v>43.5</v>
      </c>
      <c r="K53" s="11">
        <f t="shared" si="72"/>
        <v>-101.5</v>
      </c>
      <c r="L53" s="11"/>
      <c r="M53" s="11"/>
      <c r="N53" s="47">
        <v>43.5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37"/>
      <c r="AD53" s="37"/>
      <c r="AE53" s="71" t="s">
        <v>3</v>
      </c>
      <c r="AF53" s="11">
        <f t="shared" si="0"/>
        <v>0</v>
      </c>
      <c r="AG53" s="5">
        <f t="shared" si="74"/>
        <v>0</v>
      </c>
      <c r="AH53" s="47">
        <f t="shared" si="2"/>
        <v>43.5</v>
      </c>
      <c r="AI53" s="11">
        <f t="shared" si="3"/>
        <v>0</v>
      </c>
      <c r="AJ53" s="13">
        <f t="shared" si="73"/>
        <v>43.5</v>
      </c>
      <c r="AK53" s="13"/>
      <c r="AL53" s="5">
        <f t="shared" si="4"/>
        <v>0</v>
      </c>
      <c r="AM53" s="5">
        <f t="shared" si="5"/>
        <v>0</v>
      </c>
      <c r="AN53" s="11">
        <f t="shared" si="6"/>
        <v>0</v>
      </c>
      <c r="AO53" s="11">
        <f t="shared" si="7"/>
        <v>0</v>
      </c>
      <c r="AP53" s="5">
        <f t="shared" si="8"/>
        <v>0</v>
      </c>
      <c r="AQ53" s="5">
        <f t="shared" si="9"/>
        <v>0</v>
      </c>
      <c r="AR53" s="5">
        <f t="shared" si="10"/>
        <v>0</v>
      </c>
      <c r="AS53" s="5">
        <f t="shared" si="11"/>
        <v>0</v>
      </c>
      <c r="AT53" s="5">
        <f t="shared" si="12"/>
        <v>0</v>
      </c>
      <c r="AU53" s="5">
        <f t="shared" si="13"/>
        <v>0</v>
      </c>
      <c r="AV53" s="48">
        <f t="shared" si="14"/>
        <v>43.5</v>
      </c>
      <c r="AW53" s="5">
        <f t="shared" si="15"/>
        <v>0</v>
      </c>
      <c r="AX53" s="5">
        <f t="shared" si="16"/>
        <v>0</v>
      </c>
      <c r="AY53" s="5">
        <f t="shared" si="17"/>
        <v>0</v>
      </c>
      <c r="AZ53" s="5">
        <f t="shared" si="18"/>
        <v>0</v>
      </c>
      <c r="BA53" s="5">
        <f t="shared" si="19"/>
        <v>0</v>
      </c>
      <c r="BB53" s="5">
        <f t="shared" si="20"/>
        <v>0</v>
      </c>
      <c r="BC53" s="5">
        <f t="shared" si="21"/>
        <v>0</v>
      </c>
      <c r="BD53" s="5">
        <f t="shared" si="22"/>
        <v>0</v>
      </c>
      <c r="BE53" s="5">
        <f t="shared" si="23"/>
        <v>0</v>
      </c>
      <c r="BF53" s="5">
        <f t="shared" si="24"/>
        <v>0</v>
      </c>
      <c r="BG53" s="5">
        <f t="shared" si="25"/>
        <v>0</v>
      </c>
      <c r="BH53" s="5">
        <f t="shared" si="26"/>
        <v>0</v>
      </c>
      <c r="BI53" s="11">
        <f t="shared" si="27"/>
        <v>0</v>
      </c>
      <c r="BJ53" s="5">
        <f t="shared" si="28"/>
        <v>0</v>
      </c>
      <c r="BK53" s="5">
        <f t="shared" si="29"/>
        <v>0</v>
      </c>
      <c r="BL53" s="5">
        <f t="shared" si="30"/>
        <v>0</v>
      </c>
      <c r="BM53" s="5">
        <f t="shared" si="31"/>
        <v>0</v>
      </c>
      <c r="BN53" s="5">
        <f t="shared" si="32"/>
        <v>0</v>
      </c>
      <c r="BO53" s="5">
        <f t="shared" si="33"/>
        <v>0</v>
      </c>
      <c r="BP53" s="5">
        <f t="shared" si="34"/>
        <v>0</v>
      </c>
      <c r="BQ53" s="5">
        <f t="shared" si="35"/>
        <v>0</v>
      </c>
      <c r="BR53" s="5">
        <f t="shared" si="36"/>
        <v>0</v>
      </c>
      <c r="BS53" s="48">
        <f t="shared" si="37"/>
        <v>0</v>
      </c>
      <c r="BT53" s="11">
        <f t="shared" si="38"/>
        <v>0</v>
      </c>
      <c r="BU53" s="11">
        <f t="shared" si="39"/>
        <v>0</v>
      </c>
      <c r="BV53" s="5">
        <f t="shared" si="40"/>
        <v>0</v>
      </c>
      <c r="BW53" s="5">
        <f t="shared" si="41"/>
        <v>0</v>
      </c>
      <c r="BX53" s="5">
        <f t="shared" si="42"/>
        <v>0</v>
      </c>
      <c r="BY53" s="5">
        <f t="shared" si="43"/>
        <v>0</v>
      </c>
      <c r="BZ53" s="5">
        <f t="shared" si="44"/>
        <v>0</v>
      </c>
      <c r="CA53" s="5">
        <f t="shared" si="45"/>
        <v>0</v>
      </c>
      <c r="CB53" s="5">
        <f t="shared" si="46"/>
        <v>0</v>
      </c>
      <c r="CC53" s="5">
        <f t="shared" si="47"/>
        <v>0</v>
      </c>
      <c r="CD53" s="5">
        <f t="shared" si="48"/>
        <v>0</v>
      </c>
      <c r="CE53" s="5">
        <f t="shared" si="75"/>
        <v>0</v>
      </c>
      <c r="CF53" s="5">
        <f t="shared" si="50"/>
        <v>0</v>
      </c>
      <c r="CG53" s="5">
        <f t="shared" si="51"/>
        <v>0</v>
      </c>
      <c r="CH53" s="5">
        <f t="shared" si="52"/>
        <v>0</v>
      </c>
      <c r="CI53" s="5">
        <f t="shared" si="53"/>
        <v>0</v>
      </c>
      <c r="CJ53" s="5">
        <f t="shared" si="54"/>
        <v>0</v>
      </c>
      <c r="CK53" s="5">
        <f t="shared" si="55"/>
        <v>0</v>
      </c>
      <c r="CL53" s="5">
        <f t="shared" si="56"/>
        <v>0</v>
      </c>
      <c r="CM53" s="5">
        <f t="shared" si="57"/>
        <v>0</v>
      </c>
      <c r="CN53" s="5">
        <f t="shared" si="58"/>
        <v>0</v>
      </c>
      <c r="CO53" s="5">
        <f t="shared" si="59"/>
        <v>0</v>
      </c>
      <c r="CP53" s="5">
        <f t="shared" si="60"/>
        <v>0</v>
      </c>
      <c r="CQ53" s="5">
        <f t="shared" si="61"/>
        <v>0</v>
      </c>
      <c r="CR53" s="5">
        <f t="shared" si="62"/>
        <v>0</v>
      </c>
      <c r="CS53" s="5">
        <f t="shared" si="63"/>
        <v>0</v>
      </c>
      <c r="CT53" s="11">
        <f t="shared" si="64"/>
        <v>0</v>
      </c>
      <c r="CU53" s="5">
        <f t="shared" si="65"/>
        <v>0</v>
      </c>
      <c r="CV53" s="5">
        <f t="shared" si="66"/>
        <v>0</v>
      </c>
      <c r="CW53" s="5">
        <f t="shared" si="67"/>
        <v>0</v>
      </c>
      <c r="CX53" s="41">
        <f t="shared" si="68"/>
        <v>0</v>
      </c>
      <c r="CY53" s="41">
        <f t="shared" si="69"/>
        <v>0</v>
      </c>
      <c r="CZ53" s="41">
        <f t="shared" si="70"/>
        <v>0</v>
      </c>
      <c r="DA53" s="41">
        <f t="shared" si="71"/>
        <v>0</v>
      </c>
      <c r="DB53" s="28"/>
    </row>
    <row r="54" spans="1:106" s="16" customFormat="1" ht="29.25" customHeight="1" thickTop="1" thickBot="1" x14ac:dyDescent="0.35">
      <c r="A54" s="3">
        <v>44588</v>
      </c>
      <c r="B54" s="4" t="s">
        <v>92</v>
      </c>
      <c r="C54" s="4" t="s">
        <v>70</v>
      </c>
      <c r="D54" s="4" t="s">
        <v>10</v>
      </c>
      <c r="E54" s="4" t="s">
        <v>102</v>
      </c>
      <c r="F54" s="4" t="s">
        <v>104</v>
      </c>
      <c r="G54" s="18" t="s">
        <v>159</v>
      </c>
      <c r="H54" s="25">
        <v>50</v>
      </c>
      <c r="I54" s="44">
        <v>-50</v>
      </c>
      <c r="J54" s="45">
        <v>-51</v>
      </c>
      <c r="K54" s="11">
        <f t="shared" si="72"/>
        <v>-152.5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45">
        <v>-51</v>
      </c>
      <c r="AC54" s="37"/>
      <c r="AD54" s="37"/>
      <c r="AE54" s="71" t="s">
        <v>92</v>
      </c>
      <c r="AF54" s="11">
        <f t="shared" si="0"/>
        <v>0</v>
      </c>
      <c r="AG54" s="5">
        <f t="shared" si="74"/>
        <v>0</v>
      </c>
      <c r="AH54" s="11">
        <f t="shared" si="2"/>
        <v>0</v>
      </c>
      <c r="AI54" s="45">
        <f t="shared" si="3"/>
        <v>-51</v>
      </c>
      <c r="AJ54" s="13">
        <f t="shared" si="73"/>
        <v>-51</v>
      </c>
      <c r="AK54" s="13"/>
      <c r="AL54" s="5">
        <f t="shared" si="4"/>
        <v>0</v>
      </c>
      <c r="AM54" s="5">
        <f t="shared" si="5"/>
        <v>0</v>
      </c>
      <c r="AN54" s="11">
        <f t="shared" si="6"/>
        <v>0</v>
      </c>
      <c r="AO54" s="11">
        <f t="shared" si="7"/>
        <v>0</v>
      </c>
      <c r="AP54" s="5">
        <f t="shared" si="8"/>
        <v>0</v>
      </c>
      <c r="AQ54" s="5">
        <f t="shared" si="9"/>
        <v>0</v>
      </c>
      <c r="AR54" s="5">
        <f t="shared" si="10"/>
        <v>0</v>
      </c>
      <c r="AS54" s="5">
        <f t="shared" si="11"/>
        <v>0</v>
      </c>
      <c r="AT54" s="5">
        <f t="shared" si="12"/>
        <v>0</v>
      </c>
      <c r="AU54" s="5">
        <f t="shared" si="13"/>
        <v>0</v>
      </c>
      <c r="AV54" s="5">
        <f t="shared" si="14"/>
        <v>0</v>
      </c>
      <c r="AW54" s="5">
        <f t="shared" si="15"/>
        <v>0</v>
      </c>
      <c r="AX54" s="5">
        <f t="shared" si="16"/>
        <v>0</v>
      </c>
      <c r="AY54" s="5">
        <f t="shared" si="17"/>
        <v>0</v>
      </c>
      <c r="AZ54" s="5">
        <f t="shared" si="18"/>
        <v>0</v>
      </c>
      <c r="BA54" s="5">
        <f t="shared" si="19"/>
        <v>0</v>
      </c>
      <c r="BB54" s="5">
        <f t="shared" si="20"/>
        <v>0</v>
      </c>
      <c r="BC54" s="5">
        <f t="shared" si="21"/>
        <v>0</v>
      </c>
      <c r="BD54" s="5">
        <f t="shared" si="22"/>
        <v>0</v>
      </c>
      <c r="BE54" s="5">
        <f t="shared" si="23"/>
        <v>0</v>
      </c>
      <c r="BF54" s="5">
        <f t="shared" si="24"/>
        <v>0</v>
      </c>
      <c r="BG54" s="5">
        <f t="shared" si="25"/>
        <v>0</v>
      </c>
      <c r="BH54" s="5">
        <f t="shared" si="26"/>
        <v>0</v>
      </c>
      <c r="BI54" s="11">
        <f t="shared" si="27"/>
        <v>0</v>
      </c>
      <c r="BJ54" s="5">
        <f t="shared" si="28"/>
        <v>0</v>
      </c>
      <c r="BK54" s="5">
        <f t="shared" si="29"/>
        <v>0</v>
      </c>
      <c r="BL54" s="5">
        <f t="shared" si="30"/>
        <v>0</v>
      </c>
      <c r="BM54" s="5">
        <f t="shared" si="31"/>
        <v>0</v>
      </c>
      <c r="BN54" s="5">
        <f t="shared" si="32"/>
        <v>0</v>
      </c>
      <c r="BO54" s="5">
        <f t="shared" si="33"/>
        <v>0</v>
      </c>
      <c r="BP54" s="5">
        <f t="shared" si="34"/>
        <v>0</v>
      </c>
      <c r="BQ54" s="5">
        <f t="shared" si="35"/>
        <v>0</v>
      </c>
      <c r="BR54" s="5">
        <f t="shared" si="36"/>
        <v>0</v>
      </c>
      <c r="BS54" s="5">
        <f t="shared" si="37"/>
        <v>0</v>
      </c>
      <c r="BT54" s="11">
        <f t="shared" si="38"/>
        <v>0</v>
      </c>
      <c r="BU54" s="11">
        <f t="shared" si="39"/>
        <v>0</v>
      </c>
      <c r="BV54" s="5">
        <f t="shared" si="40"/>
        <v>0</v>
      </c>
      <c r="BW54" s="5">
        <f t="shared" si="41"/>
        <v>0</v>
      </c>
      <c r="BX54" s="5">
        <f t="shared" si="42"/>
        <v>0</v>
      </c>
      <c r="BY54" s="5">
        <f t="shared" si="43"/>
        <v>0</v>
      </c>
      <c r="BZ54" s="5">
        <f t="shared" si="44"/>
        <v>0</v>
      </c>
      <c r="CA54" s="5">
        <f t="shared" si="45"/>
        <v>0</v>
      </c>
      <c r="CB54" s="5">
        <f t="shared" si="46"/>
        <v>0</v>
      </c>
      <c r="CC54" s="5">
        <f t="shared" si="47"/>
        <v>0</v>
      </c>
      <c r="CD54" s="5">
        <f t="shared" si="48"/>
        <v>0</v>
      </c>
      <c r="CE54" s="5">
        <f t="shared" si="75"/>
        <v>0</v>
      </c>
      <c r="CF54" s="5">
        <f t="shared" si="50"/>
        <v>0</v>
      </c>
      <c r="CG54" s="5">
        <f t="shared" si="51"/>
        <v>0</v>
      </c>
      <c r="CH54" s="5">
        <f t="shared" si="52"/>
        <v>0</v>
      </c>
      <c r="CI54" s="5">
        <f t="shared" si="53"/>
        <v>0</v>
      </c>
      <c r="CJ54" s="5">
        <f t="shared" si="54"/>
        <v>0</v>
      </c>
      <c r="CK54" s="5">
        <f t="shared" si="55"/>
        <v>0</v>
      </c>
      <c r="CL54" s="5">
        <f t="shared" si="56"/>
        <v>0</v>
      </c>
      <c r="CM54" s="5">
        <f t="shared" si="57"/>
        <v>0</v>
      </c>
      <c r="CN54" s="5">
        <f t="shared" si="58"/>
        <v>0</v>
      </c>
      <c r="CO54" s="5">
        <f t="shared" si="59"/>
        <v>0</v>
      </c>
      <c r="CP54" s="5">
        <f t="shared" si="60"/>
        <v>0</v>
      </c>
      <c r="CQ54" s="5">
        <f t="shared" si="61"/>
        <v>0</v>
      </c>
      <c r="CR54" s="5">
        <f t="shared" si="62"/>
        <v>0</v>
      </c>
      <c r="CS54" s="5">
        <f t="shared" si="63"/>
        <v>0</v>
      </c>
      <c r="CT54" s="11">
        <f t="shared" si="64"/>
        <v>0</v>
      </c>
      <c r="CU54" s="5">
        <f t="shared" si="65"/>
        <v>0</v>
      </c>
      <c r="CV54" s="5">
        <f t="shared" si="66"/>
        <v>0</v>
      </c>
      <c r="CW54" s="5">
        <f t="shared" si="67"/>
        <v>0</v>
      </c>
      <c r="CX54" s="41">
        <f t="shared" si="68"/>
        <v>0</v>
      </c>
      <c r="CY54" s="41">
        <f t="shared" si="69"/>
        <v>0</v>
      </c>
      <c r="CZ54" s="41">
        <f t="shared" si="70"/>
        <v>0</v>
      </c>
      <c r="DA54" s="52">
        <f t="shared" si="71"/>
        <v>-51</v>
      </c>
      <c r="DB54" s="28"/>
    </row>
    <row r="55" spans="1:106" s="16" customFormat="1" ht="29.25" customHeight="1" thickTop="1" thickBot="1" x14ac:dyDescent="0.35">
      <c r="A55" s="3">
        <v>44592</v>
      </c>
      <c r="B55" s="4" t="s">
        <v>5</v>
      </c>
      <c r="C55" s="4" t="s">
        <v>70</v>
      </c>
      <c r="D55" s="4" t="s">
        <v>10</v>
      </c>
      <c r="E55" s="4" t="s">
        <v>110</v>
      </c>
      <c r="F55" s="4" t="s">
        <v>104</v>
      </c>
      <c r="G55" s="18" t="s">
        <v>160</v>
      </c>
      <c r="H55" s="25">
        <v>52.25</v>
      </c>
      <c r="I55" s="44">
        <v>-47.75</v>
      </c>
      <c r="J55" s="45">
        <v>-48.75</v>
      </c>
      <c r="K55" s="11">
        <f t="shared" si="72"/>
        <v>-201.25</v>
      </c>
      <c r="L55" s="11"/>
      <c r="M55" s="11"/>
      <c r="N55" s="11"/>
      <c r="O55" s="11"/>
      <c r="P55" s="45">
        <v>-48.75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37"/>
      <c r="AD55" s="37"/>
      <c r="AE55" s="71" t="s">
        <v>5</v>
      </c>
      <c r="AF55" s="11">
        <f t="shared" si="0"/>
        <v>0</v>
      </c>
      <c r="AG55" s="5">
        <f t="shared" si="74"/>
        <v>0</v>
      </c>
      <c r="AH55" s="11">
        <f t="shared" si="2"/>
        <v>0</v>
      </c>
      <c r="AI55" s="45">
        <f t="shared" si="3"/>
        <v>-48.75</v>
      </c>
      <c r="AJ55" s="13">
        <f t="shared" si="73"/>
        <v>-48.75</v>
      </c>
      <c r="AK55" s="13"/>
      <c r="AL55" s="5">
        <f t="shared" si="4"/>
        <v>0</v>
      </c>
      <c r="AM55" s="5">
        <f t="shared" si="5"/>
        <v>0</v>
      </c>
      <c r="AN55" s="11">
        <f t="shared" si="6"/>
        <v>0</v>
      </c>
      <c r="AO55" s="11">
        <f t="shared" si="7"/>
        <v>0</v>
      </c>
      <c r="AP55" s="5">
        <f t="shared" si="8"/>
        <v>0</v>
      </c>
      <c r="AQ55" s="5">
        <f t="shared" si="9"/>
        <v>0</v>
      </c>
      <c r="AR55" s="5">
        <f t="shared" si="10"/>
        <v>0</v>
      </c>
      <c r="AS55" s="5">
        <f t="shared" si="11"/>
        <v>0</v>
      </c>
      <c r="AT55" s="5">
        <f t="shared" si="12"/>
        <v>0</v>
      </c>
      <c r="AU55" s="5">
        <f t="shared" si="13"/>
        <v>0</v>
      </c>
      <c r="AV55" s="5">
        <f t="shared" si="14"/>
        <v>0</v>
      </c>
      <c r="AW55" s="5">
        <f t="shared" si="15"/>
        <v>0</v>
      </c>
      <c r="AX55" s="5">
        <f t="shared" si="16"/>
        <v>0</v>
      </c>
      <c r="AY55" s="5">
        <f t="shared" si="17"/>
        <v>0</v>
      </c>
      <c r="AZ55" s="5">
        <f t="shared" si="18"/>
        <v>0</v>
      </c>
      <c r="BA55" s="5">
        <f t="shared" si="19"/>
        <v>0</v>
      </c>
      <c r="BB55" s="5">
        <f t="shared" si="20"/>
        <v>0</v>
      </c>
      <c r="BC55" s="5">
        <f t="shared" si="21"/>
        <v>0</v>
      </c>
      <c r="BD55" s="5">
        <f t="shared" si="22"/>
        <v>0</v>
      </c>
      <c r="BE55" s="46">
        <f t="shared" si="23"/>
        <v>-48.75</v>
      </c>
      <c r="BF55" s="5">
        <f t="shared" si="24"/>
        <v>0</v>
      </c>
      <c r="BG55" s="5">
        <f t="shared" si="25"/>
        <v>0</v>
      </c>
      <c r="BH55" s="5">
        <f t="shared" si="26"/>
        <v>0</v>
      </c>
      <c r="BI55" s="11">
        <f t="shared" si="27"/>
        <v>0</v>
      </c>
      <c r="BJ55" s="5">
        <f t="shared" si="28"/>
        <v>0</v>
      </c>
      <c r="BK55" s="5">
        <f t="shared" si="29"/>
        <v>0</v>
      </c>
      <c r="BL55" s="5">
        <f t="shared" si="30"/>
        <v>0</v>
      </c>
      <c r="BM55" s="5">
        <f t="shared" si="31"/>
        <v>0</v>
      </c>
      <c r="BN55" s="5">
        <f t="shared" si="32"/>
        <v>0</v>
      </c>
      <c r="BO55" s="5">
        <f t="shared" si="33"/>
        <v>0</v>
      </c>
      <c r="BP55" s="5">
        <f t="shared" si="34"/>
        <v>0</v>
      </c>
      <c r="BQ55" s="5">
        <f t="shared" si="35"/>
        <v>0</v>
      </c>
      <c r="BR55" s="5">
        <f t="shared" si="36"/>
        <v>0</v>
      </c>
      <c r="BS55" s="5">
        <f t="shared" si="37"/>
        <v>0</v>
      </c>
      <c r="BT55" s="11">
        <f t="shared" si="38"/>
        <v>0</v>
      </c>
      <c r="BU55" s="11">
        <f t="shared" si="39"/>
        <v>0</v>
      </c>
      <c r="BV55" s="5">
        <f t="shared" si="40"/>
        <v>0</v>
      </c>
      <c r="BW55" s="5">
        <f t="shared" si="41"/>
        <v>0</v>
      </c>
      <c r="BX55" s="5">
        <f t="shared" si="42"/>
        <v>0</v>
      </c>
      <c r="BY55" s="5">
        <f t="shared" si="43"/>
        <v>0</v>
      </c>
      <c r="BZ55" s="5">
        <f t="shared" si="44"/>
        <v>0</v>
      </c>
      <c r="CA55" s="5">
        <f t="shared" si="45"/>
        <v>0</v>
      </c>
      <c r="CB55" s="5">
        <f t="shared" si="46"/>
        <v>0</v>
      </c>
      <c r="CC55" s="5">
        <f t="shared" si="47"/>
        <v>0</v>
      </c>
      <c r="CD55" s="5">
        <f t="shared" si="48"/>
        <v>0</v>
      </c>
      <c r="CE55" s="5">
        <f t="shared" si="75"/>
        <v>0</v>
      </c>
      <c r="CF55" s="5">
        <f t="shared" si="50"/>
        <v>0</v>
      </c>
      <c r="CG55" s="5">
        <f t="shared" si="51"/>
        <v>0</v>
      </c>
      <c r="CH55" s="5">
        <f t="shared" si="52"/>
        <v>0</v>
      </c>
      <c r="CI55" s="5">
        <f t="shared" si="53"/>
        <v>0</v>
      </c>
      <c r="CJ55" s="5">
        <f t="shared" si="54"/>
        <v>0</v>
      </c>
      <c r="CK55" s="5">
        <f t="shared" si="55"/>
        <v>0</v>
      </c>
      <c r="CL55" s="5">
        <f t="shared" si="56"/>
        <v>0</v>
      </c>
      <c r="CM55" s="5">
        <f t="shared" si="57"/>
        <v>0</v>
      </c>
      <c r="CN55" s="5">
        <f t="shared" si="58"/>
        <v>0</v>
      </c>
      <c r="CO55" s="5">
        <f t="shared" si="59"/>
        <v>0</v>
      </c>
      <c r="CP55" s="5">
        <f t="shared" si="60"/>
        <v>0</v>
      </c>
      <c r="CQ55" s="5">
        <f t="shared" si="61"/>
        <v>0</v>
      </c>
      <c r="CR55" s="5">
        <f t="shared" si="62"/>
        <v>0</v>
      </c>
      <c r="CS55" s="5">
        <f t="shared" si="63"/>
        <v>0</v>
      </c>
      <c r="CT55" s="11">
        <f t="shared" si="64"/>
        <v>0</v>
      </c>
      <c r="CU55" s="5">
        <f t="shared" si="65"/>
        <v>0</v>
      </c>
      <c r="CV55" s="5">
        <f t="shared" si="66"/>
        <v>0</v>
      </c>
      <c r="CW55" s="5">
        <f t="shared" si="67"/>
        <v>0</v>
      </c>
      <c r="CX55" s="41">
        <f t="shared" si="68"/>
        <v>0</v>
      </c>
      <c r="CY55" s="41">
        <f t="shared" si="69"/>
        <v>0</v>
      </c>
      <c r="CZ55" s="41">
        <f t="shared" si="70"/>
        <v>0</v>
      </c>
      <c r="DA55" s="41">
        <f t="shared" si="71"/>
        <v>0</v>
      </c>
      <c r="DB55" s="28"/>
    </row>
    <row r="56" spans="1:106" s="16" customFormat="1" ht="29.25" customHeight="1" thickTop="1" thickBot="1" x14ac:dyDescent="0.35">
      <c r="A56" s="3">
        <v>44592</v>
      </c>
      <c r="B56" s="4" t="s">
        <v>7</v>
      </c>
      <c r="C56" s="4" t="s">
        <v>70</v>
      </c>
      <c r="D56" s="4" t="s">
        <v>10</v>
      </c>
      <c r="E56" s="4" t="s">
        <v>110</v>
      </c>
      <c r="F56" s="4" t="s">
        <v>104</v>
      </c>
      <c r="G56" s="18" t="s">
        <v>161</v>
      </c>
      <c r="H56" s="25">
        <v>53</v>
      </c>
      <c r="I56" s="44">
        <v>-47</v>
      </c>
      <c r="J56" s="45">
        <v>-48</v>
      </c>
      <c r="K56" s="11">
        <f t="shared" si="72"/>
        <v>-249.25</v>
      </c>
      <c r="L56" s="11"/>
      <c r="M56" s="11"/>
      <c r="N56" s="11"/>
      <c r="O56" s="11"/>
      <c r="P56" s="11"/>
      <c r="Q56" s="11"/>
      <c r="R56" s="45">
        <v>-48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37"/>
      <c r="AD56" s="37"/>
      <c r="AE56" s="71" t="s">
        <v>7</v>
      </c>
      <c r="AF56" s="11">
        <f t="shared" si="0"/>
        <v>0</v>
      </c>
      <c r="AG56" s="5">
        <f t="shared" si="74"/>
        <v>0</v>
      </c>
      <c r="AH56" s="11">
        <f t="shared" si="2"/>
        <v>0</v>
      </c>
      <c r="AI56" s="45">
        <f t="shared" si="3"/>
        <v>-48</v>
      </c>
      <c r="AJ56" s="13">
        <f t="shared" si="73"/>
        <v>-48</v>
      </c>
      <c r="AK56" s="13"/>
      <c r="AL56" s="5">
        <f t="shared" si="4"/>
        <v>0</v>
      </c>
      <c r="AM56" s="5">
        <f t="shared" si="5"/>
        <v>0</v>
      </c>
      <c r="AN56" s="11">
        <f t="shared" si="6"/>
        <v>0</v>
      </c>
      <c r="AO56" s="11">
        <f t="shared" si="7"/>
        <v>0</v>
      </c>
      <c r="AP56" s="5">
        <f t="shared" si="8"/>
        <v>0</v>
      </c>
      <c r="AQ56" s="5">
        <f t="shared" si="9"/>
        <v>0</v>
      </c>
      <c r="AR56" s="5">
        <f t="shared" si="10"/>
        <v>0</v>
      </c>
      <c r="AS56" s="5">
        <f t="shared" si="11"/>
        <v>0</v>
      </c>
      <c r="AT56" s="5">
        <f t="shared" si="12"/>
        <v>0</v>
      </c>
      <c r="AU56" s="5">
        <f t="shared" si="13"/>
        <v>0</v>
      </c>
      <c r="AV56" s="5">
        <f t="shared" si="14"/>
        <v>0</v>
      </c>
      <c r="AW56" s="5">
        <f t="shared" si="15"/>
        <v>0</v>
      </c>
      <c r="AX56" s="5">
        <f t="shared" si="16"/>
        <v>0</v>
      </c>
      <c r="AY56" s="5">
        <f t="shared" si="17"/>
        <v>0</v>
      </c>
      <c r="AZ56" s="5">
        <f t="shared" si="18"/>
        <v>0</v>
      </c>
      <c r="BA56" s="5">
        <f t="shared" si="19"/>
        <v>0</v>
      </c>
      <c r="BB56" s="5">
        <f t="shared" si="20"/>
        <v>0</v>
      </c>
      <c r="BC56" s="5">
        <f t="shared" si="21"/>
        <v>0</v>
      </c>
      <c r="BD56" s="5">
        <f t="shared" si="22"/>
        <v>0</v>
      </c>
      <c r="BE56" s="5">
        <f t="shared" si="23"/>
        <v>0</v>
      </c>
      <c r="BF56" s="5">
        <f t="shared" si="24"/>
        <v>0</v>
      </c>
      <c r="BG56" s="5">
        <f t="shared" si="25"/>
        <v>0</v>
      </c>
      <c r="BH56" s="5">
        <f t="shared" si="26"/>
        <v>0</v>
      </c>
      <c r="BI56" s="11">
        <f t="shared" si="27"/>
        <v>0</v>
      </c>
      <c r="BJ56" s="5">
        <f t="shared" si="28"/>
        <v>0</v>
      </c>
      <c r="BK56" s="5">
        <f t="shared" si="29"/>
        <v>0</v>
      </c>
      <c r="BL56" s="5">
        <f t="shared" si="30"/>
        <v>0</v>
      </c>
      <c r="BM56" s="46">
        <f t="shared" si="31"/>
        <v>-48</v>
      </c>
      <c r="BN56" s="5">
        <f t="shared" si="32"/>
        <v>0</v>
      </c>
      <c r="BO56" s="5">
        <f t="shared" si="33"/>
        <v>0</v>
      </c>
      <c r="BP56" s="5">
        <f t="shared" si="34"/>
        <v>0</v>
      </c>
      <c r="BQ56" s="5">
        <f t="shared" si="35"/>
        <v>0</v>
      </c>
      <c r="BR56" s="5">
        <f t="shared" si="36"/>
        <v>0</v>
      </c>
      <c r="BS56" s="5">
        <f t="shared" si="37"/>
        <v>0</v>
      </c>
      <c r="BT56" s="11">
        <f t="shared" si="38"/>
        <v>0</v>
      </c>
      <c r="BU56" s="11">
        <f t="shared" si="39"/>
        <v>0</v>
      </c>
      <c r="BV56" s="5">
        <f t="shared" si="40"/>
        <v>0</v>
      </c>
      <c r="BW56" s="5">
        <f t="shared" si="41"/>
        <v>0</v>
      </c>
      <c r="BX56" s="5">
        <f t="shared" si="42"/>
        <v>0</v>
      </c>
      <c r="BY56" s="5">
        <f t="shared" si="43"/>
        <v>0</v>
      </c>
      <c r="BZ56" s="5">
        <f t="shared" si="44"/>
        <v>0</v>
      </c>
      <c r="CA56" s="5">
        <f t="shared" si="45"/>
        <v>0</v>
      </c>
      <c r="CB56" s="5">
        <f t="shared" si="46"/>
        <v>0</v>
      </c>
      <c r="CC56" s="5">
        <f t="shared" si="47"/>
        <v>0</v>
      </c>
      <c r="CD56" s="5">
        <f t="shared" si="48"/>
        <v>0</v>
      </c>
      <c r="CE56" s="5">
        <f t="shared" si="75"/>
        <v>0</v>
      </c>
      <c r="CF56" s="5">
        <f t="shared" si="50"/>
        <v>0</v>
      </c>
      <c r="CG56" s="5">
        <f t="shared" si="51"/>
        <v>0</v>
      </c>
      <c r="CH56" s="5">
        <f t="shared" si="52"/>
        <v>0</v>
      </c>
      <c r="CI56" s="5">
        <f t="shared" si="53"/>
        <v>0</v>
      </c>
      <c r="CJ56" s="5">
        <f t="shared" si="54"/>
        <v>0</v>
      </c>
      <c r="CK56" s="5">
        <f t="shared" si="55"/>
        <v>0</v>
      </c>
      <c r="CL56" s="5">
        <f t="shared" si="56"/>
        <v>0</v>
      </c>
      <c r="CM56" s="5">
        <f t="shared" si="57"/>
        <v>0</v>
      </c>
      <c r="CN56" s="5">
        <f t="shared" si="58"/>
        <v>0</v>
      </c>
      <c r="CO56" s="5">
        <f t="shared" si="59"/>
        <v>0</v>
      </c>
      <c r="CP56" s="5">
        <f t="shared" si="60"/>
        <v>0</v>
      </c>
      <c r="CQ56" s="5">
        <f t="shared" si="61"/>
        <v>0</v>
      </c>
      <c r="CR56" s="5">
        <f t="shared" si="62"/>
        <v>0</v>
      </c>
      <c r="CS56" s="5">
        <f t="shared" si="63"/>
        <v>0</v>
      </c>
      <c r="CT56" s="11">
        <f t="shared" si="64"/>
        <v>0</v>
      </c>
      <c r="CU56" s="5">
        <f t="shared" si="65"/>
        <v>0</v>
      </c>
      <c r="CV56" s="5">
        <f t="shared" si="66"/>
        <v>0</v>
      </c>
      <c r="CW56" s="5">
        <f t="shared" si="67"/>
        <v>0</v>
      </c>
      <c r="CX56" s="41">
        <f t="shared" si="68"/>
        <v>0</v>
      </c>
      <c r="CY56" s="41">
        <f t="shared" si="69"/>
        <v>0</v>
      </c>
      <c r="CZ56" s="41">
        <f t="shared" si="70"/>
        <v>0</v>
      </c>
      <c r="DA56" s="41">
        <f t="shared" si="71"/>
        <v>0</v>
      </c>
      <c r="DB56" s="28"/>
    </row>
    <row r="57" spans="1:106" s="16" customFormat="1" ht="29.25" customHeight="1" thickTop="1" thickBot="1" x14ac:dyDescent="0.35">
      <c r="A57" s="3">
        <v>44592</v>
      </c>
      <c r="B57" s="4" t="s">
        <v>0</v>
      </c>
      <c r="C57" s="4" t="s">
        <v>70</v>
      </c>
      <c r="D57" s="4" t="s">
        <v>10</v>
      </c>
      <c r="E57" s="4" t="s">
        <v>110</v>
      </c>
      <c r="F57" s="4" t="s">
        <v>24</v>
      </c>
      <c r="G57" s="18" t="s">
        <v>162</v>
      </c>
      <c r="H57" s="25">
        <v>53</v>
      </c>
      <c r="I57" s="44">
        <v>-53</v>
      </c>
      <c r="J57" s="45">
        <v>-54</v>
      </c>
      <c r="K57" s="11">
        <f t="shared" si="72"/>
        <v>-303.25</v>
      </c>
      <c r="L57" s="11"/>
      <c r="M57" s="11"/>
      <c r="N57" s="11"/>
      <c r="O57" s="11"/>
      <c r="P57" s="11"/>
      <c r="Q57" s="11"/>
      <c r="R57" s="11"/>
      <c r="S57" s="11"/>
      <c r="T57" s="11"/>
      <c r="U57" s="45">
        <v>-54</v>
      </c>
      <c r="V57" s="11"/>
      <c r="W57" s="11"/>
      <c r="X57" s="11"/>
      <c r="Y57" s="11"/>
      <c r="Z57" s="11"/>
      <c r="AA57" s="11"/>
      <c r="AB57" s="11"/>
      <c r="AC57" s="37"/>
      <c r="AD57" s="37"/>
      <c r="AE57" s="71" t="s">
        <v>0</v>
      </c>
      <c r="AF57" s="11">
        <f t="shared" si="0"/>
        <v>0</v>
      </c>
      <c r="AG57" s="5">
        <f t="shared" si="74"/>
        <v>0</v>
      </c>
      <c r="AH57" s="11">
        <f t="shared" si="2"/>
        <v>0</v>
      </c>
      <c r="AI57" s="45">
        <f t="shared" si="3"/>
        <v>-54</v>
      </c>
      <c r="AJ57" s="13">
        <f t="shared" si="73"/>
        <v>-54</v>
      </c>
      <c r="AK57" s="13"/>
      <c r="AL57" s="5">
        <f t="shared" si="4"/>
        <v>0</v>
      </c>
      <c r="AM57" s="5">
        <f t="shared" si="5"/>
        <v>0</v>
      </c>
      <c r="AN57" s="11">
        <f t="shared" si="6"/>
        <v>0</v>
      </c>
      <c r="AO57" s="11">
        <f t="shared" si="7"/>
        <v>0</v>
      </c>
      <c r="AP57" s="5">
        <f t="shared" si="8"/>
        <v>0</v>
      </c>
      <c r="AQ57" s="5">
        <f t="shared" si="9"/>
        <v>0</v>
      </c>
      <c r="AR57" s="5">
        <f t="shared" si="10"/>
        <v>0</v>
      </c>
      <c r="AS57" s="5">
        <f t="shared" si="11"/>
        <v>0</v>
      </c>
      <c r="AT57" s="5">
        <f t="shared" si="12"/>
        <v>0</v>
      </c>
      <c r="AU57" s="5">
        <f t="shared" si="13"/>
        <v>0</v>
      </c>
      <c r="AV57" s="5">
        <f t="shared" si="14"/>
        <v>0</v>
      </c>
      <c r="AW57" s="5">
        <f t="shared" si="15"/>
        <v>0</v>
      </c>
      <c r="AX57" s="5">
        <f t="shared" si="16"/>
        <v>0</v>
      </c>
      <c r="AY57" s="5">
        <f t="shared" si="17"/>
        <v>0</v>
      </c>
      <c r="AZ57" s="5">
        <f t="shared" si="18"/>
        <v>0</v>
      </c>
      <c r="BA57" s="5">
        <f t="shared" si="19"/>
        <v>0</v>
      </c>
      <c r="BB57" s="5">
        <f t="shared" si="20"/>
        <v>0</v>
      </c>
      <c r="BC57" s="5">
        <f t="shared" si="21"/>
        <v>0</v>
      </c>
      <c r="BD57" s="5">
        <f t="shared" si="22"/>
        <v>0</v>
      </c>
      <c r="BE57" s="5">
        <f t="shared" si="23"/>
        <v>0</v>
      </c>
      <c r="BF57" s="5">
        <f t="shared" si="24"/>
        <v>0</v>
      </c>
      <c r="BG57" s="5">
        <f t="shared" si="25"/>
        <v>0</v>
      </c>
      <c r="BH57" s="5">
        <f t="shared" si="26"/>
        <v>0</v>
      </c>
      <c r="BI57" s="11">
        <f t="shared" si="27"/>
        <v>0</v>
      </c>
      <c r="BJ57" s="5">
        <f t="shared" si="28"/>
        <v>0</v>
      </c>
      <c r="BK57" s="5">
        <f t="shared" si="29"/>
        <v>0</v>
      </c>
      <c r="BL57" s="5">
        <f t="shared" si="30"/>
        <v>0</v>
      </c>
      <c r="BM57" s="5">
        <f t="shared" si="31"/>
        <v>0</v>
      </c>
      <c r="BN57" s="5">
        <f t="shared" si="32"/>
        <v>0</v>
      </c>
      <c r="BO57" s="5">
        <f t="shared" si="33"/>
        <v>0</v>
      </c>
      <c r="BP57" s="5">
        <f t="shared" si="34"/>
        <v>0</v>
      </c>
      <c r="BQ57" s="5">
        <f t="shared" si="35"/>
        <v>0</v>
      </c>
      <c r="BR57" s="5">
        <f t="shared" si="36"/>
        <v>0</v>
      </c>
      <c r="BS57" s="5">
        <f t="shared" si="37"/>
        <v>0</v>
      </c>
      <c r="BT57" s="11">
        <f t="shared" si="38"/>
        <v>0</v>
      </c>
      <c r="BU57" s="11">
        <f t="shared" si="39"/>
        <v>0</v>
      </c>
      <c r="BV57" s="5">
        <f t="shared" si="40"/>
        <v>0</v>
      </c>
      <c r="BW57" s="5">
        <f t="shared" si="41"/>
        <v>0</v>
      </c>
      <c r="BX57" s="5">
        <f t="shared" si="42"/>
        <v>0</v>
      </c>
      <c r="BY57" s="46">
        <f t="shared" si="43"/>
        <v>-54</v>
      </c>
      <c r="BZ57" s="5">
        <f t="shared" si="44"/>
        <v>0</v>
      </c>
      <c r="CA57" s="5">
        <f t="shared" si="45"/>
        <v>0</v>
      </c>
      <c r="CB57" s="5">
        <f t="shared" si="46"/>
        <v>0</v>
      </c>
      <c r="CC57" s="5">
        <f t="shared" si="47"/>
        <v>0</v>
      </c>
      <c r="CD57" s="5">
        <f t="shared" si="48"/>
        <v>0</v>
      </c>
      <c r="CE57" s="5">
        <f t="shared" si="75"/>
        <v>0</v>
      </c>
      <c r="CF57" s="5">
        <f t="shared" si="50"/>
        <v>0</v>
      </c>
      <c r="CG57" s="5">
        <f t="shared" si="51"/>
        <v>0</v>
      </c>
      <c r="CH57" s="5">
        <f t="shared" si="52"/>
        <v>0</v>
      </c>
      <c r="CI57" s="5">
        <f t="shared" si="53"/>
        <v>0</v>
      </c>
      <c r="CJ57" s="5">
        <f t="shared" si="54"/>
        <v>0</v>
      </c>
      <c r="CK57" s="5">
        <f t="shared" si="55"/>
        <v>0</v>
      </c>
      <c r="CL57" s="5">
        <f t="shared" si="56"/>
        <v>0</v>
      </c>
      <c r="CM57" s="5">
        <f t="shared" si="57"/>
        <v>0</v>
      </c>
      <c r="CN57" s="5">
        <f t="shared" si="58"/>
        <v>0</v>
      </c>
      <c r="CO57" s="5">
        <f t="shared" si="59"/>
        <v>0</v>
      </c>
      <c r="CP57" s="5">
        <f t="shared" si="60"/>
        <v>0</v>
      </c>
      <c r="CQ57" s="5">
        <f t="shared" si="61"/>
        <v>0</v>
      </c>
      <c r="CR57" s="5">
        <f t="shared" si="62"/>
        <v>0</v>
      </c>
      <c r="CS57" s="5">
        <f t="shared" si="63"/>
        <v>0</v>
      </c>
      <c r="CT57" s="11">
        <f t="shared" si="64"/>
        <v>0</v>
      </c>
      <c r="CU57" s="5">
        <f t="shared" si="65"/>
        <v>0</v>
      </c>
      <c r="CV57" s="5">
        <f t="shared" si="66"/>
        <v>0</v>
      </c>
      <c r="CW57" s="5">
        <f t="shared" si="67"/>
        <v>0</v>
      </c>
      <c r="CX57" s="41">
        <f t="shared" si="68"/>
        <v>0</v>
      </c>
      <c r="CY57" s="41">
        <f t="shared" si="69"/>
        <v>0</v>
      </c>
      <c r="CZ57" s="41">
        <f t="shared" si="70"/>
        <v>0</v>
      </c>
      <c r="DA57" s="41">
        <f t="shared" si="71"/>
        <v>0</v>
      </c>
      <c r="DB57" s="28"/>
    </row>
    <row r="58" spans="1:106" s="16" customFormat="1" ht="29.25" customHeight="1" thickTop="1" thickBot="1" x14ac:dyDescent="0.35">
      <c r="A58" s="3">
        <v>44594</v>
      </c>
      <c r="B58" s="4" t="s">
        <v>3</v>
      </c>
      <c r="C58" s="4" t="s">
        <v>23</v>
      </c>
      <c r="D58" s="8" t="s">
        <v>10</v>
      </c>
      <c r="E58" s="4" t="s">
        <v>110</v>
      </c>
      <c r="F58" s="4" t="s">
        <v>104</v>
      </c>
      <c r="G58" s="18" t="s">
        <v>163</v>
      </c>
      <c r="H58" s="25">
        <v>41.25</v>
      </c>
      <c r="I58" s="44">
        <v>-58.75</v>
      </c>
      <c r="J58" s="45">
        <v>-59.75</v>
      </c>
      <c r="K58" s="11">
        <f t="shared" si="72"/>
        <v>-363</v>
      </c>
      <c r="L58" s="11"/>
      <c r="M58" s="11"/>
      <c r="N58" s="44">
        <v>-59.75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37"/>
      <c r="AD58" s="37"/>
      <c r="AE58" s="71" t="s">
        <v>3</v>
      </c>
      <c r="AF58" s="45">
        <f t="shared" si="0"/>
        <v>-59.75</v>
      </c>
      <c r="AG58" s="5">
        <f t="shared" si="74"/>
        <v>0</v>
      </c>
      <c r="AH58" s="11">
        <f t="shared" si="2"/>
        <v>0</v>
      </c>
      <c r="AI58" s="11">
        <f t="shared" si="3"/>
        <v>0</v>
      </c>
      <c r="AJ58" s="13">
        <f t="shared" si="73"/>
        <v>-59.75</v>
      </c>
      <c r="AK58" s="13"/>
      <c r="AL58" s="5">
        <f t="shared" si="4"/>
        <v>0</v>
      </c>
      <c r="AM58" s="5">
        <f t="shared" si="5"/>
        <v>0</v>
      </c>
      <c r="AN58" s="11">
        <f t="shared" si="6"/>
        <v>0</v>
      </c>
      <c r="AO58" s="11">
        <f t="shared" si="7"/>
        <v>0</v>
      </c>
      <c r="AP58" s="5">
        <f t="shared" si="8"/>
        <v>0</v>
      </c>
      <c r="AQ58" s="5">
        <f t="shared" si="9"/>
        <v>0</v>
      </c>
      <c r="AR58" s="5">
        <f t="shared" si="10"/>
        <v>0</v>
      </c>
      <c r="AS58" s="5">
        <f t="shared" si="11"/>
        <v>0</v>
      </c>
      <c r="AT58" s="46">
        <f t="shared" si="12"/>
        <v>-59.75</v>
      </c>
      <c r="AU58" s="5">
        <f t="shared" si="13"/>
        <v>0</v>
      </c>
      <c r="AV58" s="5">
        <f t="shared" si="14"/>
        <v>0</v>
      </c>
      <c r="AW58" s="5">
        <f t="shared" si="15"/>
        <v>0</v>
      </c>
      <c r="AX58" s="5">
        <f t="shared" si="16"/>
        <v>0</v>
      </c>
      <c r="AY58" s="5">
        <f t="shared" si="17"/>
        <v>0</v>
      </c>
      <c r="AZ58" s="5">
        <f t="shared" si="18"/>
        <v>0</v>
      </c>
      <c r="BA58" s="5">
        <f t="shared" si="19"/>
        <v>0</v>
      </c>
      <c r="BB58" s="5">
        <f t="shared" si="20"/>
        <v>0</v>
      </c>
      <c r="BC58" s="5">
        <f t="shared" si="21"/>
        <v>0</v>
      </c>
      <c r="BD58" s="5">
        <f t="shared" si="22"/>
        <v>0</v>
      </c>
      <c r="BE58" s="5">
        <f t="shared" si="23"/>
        <v>0</v>
      </c>
      <c r="BF58" s="5">
        <f t="shared" si="24"/>
        <v>0</v>
      </c>
      <c r="BG58" s="5">
        <f t="shared" si="25"/>
        <v>0</v>
      </c>
      <c r="BH58" s="5">
        <f t="shared" si="26"/>
        <v>0</v>
      </c>
      <c r="BI58" s="11">
        <f t="shared" si="27"/>
        <v>0</v>
      </c>
      <c r="BJ58" s="5">
        <f t="shared" si="28"/>
        <v>0</v>
      </c>
      <c r="BK58" s="5">
        <f t="shared" si="29"/>
        <v>0</v>
      </c>
      <c r="BL58" s="5">
        <f t="shared" si="30"/>
        <v>0</v>
      </c>
      <c r="BM58" s="5">
        <f t="shared" si="31"/>
        <v>0</v>
      </c>
      <c r="BN58" s="5">
        <f t="shared" si="32"/>
        <v>0</v>
      </c>
      <c r="BO58" s="5">
        <f t="shared" si="33"/>
        <v>0</v>
      </c>
      <c r="BP58" s="5">
        <f t="shared" si="34"/>
        <v>0</v>
      </c>
      <c r="BQ58" s="5">
        <f t="shared" si="35"/>
        <v>0</v>
      </c>
      <c r="BR58" s="5">
        <f t="shared" si="36"/>
        <v>0</v>
      </c>
      <c r="BS58" s="5">
        <f t="shared" si="37"/>
        <v>0</v>
      </c>
      <c r="BT58" s="11">
        <f t="shared" si="38"/>
        <v>0</v>
      </c>
      <c r="BU58" s="11">
        <f t="shared" si="39"/>
        <v>0</v>
      </c>
      <c r="BV58" s="5">
        <f t="shared" si="40"/>
        <v>0</v>
      </c>
      <c r="BW58" s="5">
        <f t="shared" si="41"/>
        <v>0</v>
      </c>
      <c r="BX58" s="5">
        <f t="shared" si="42"/>
        <v>0</v>
      </c>
      <c r="BY58" s="5">
        <f t="shared" si="43"/>
        <v>0</v>
      </c>
      <c r="BZ58" s="5">
        <f t="shared" si="44"/>
        <v>0</v>
      </c>
      <c r="CA58" s="5">
        <f t="shared" si="45"/>
        <v>0</v>
      </c>
      <c r="CB58" s="5">
        <f t="shared" si="46"/>
        <v>0</v>
      </c>
      <c r="CC58" s="5">
        <f t="shared" si="47"/>
        <v>0</v>
      </c>
      <c r="CD58" s="5">
        <f t="shared" si="48"/>
        <v>0</v>
      </c>
      <c r="CE58" s="5">
        <f t="shared" si="75"/>
        <v>0</v>
      </c>
      <c r="CF58" s="5">
        <f t="shared" si="50"/>
        <v>0</v>
      </c>
      <c r="CG58" s="5">
        <f t="shared" si="51"/>
        <v>0</v>
      </c>
      <c r="CH58" s="5">
        <f t="shared" si="52"/>
        <v>0</v>
      </c>
      <c r="CI58" s="5">
        <f t="shared" si="53"/>
        <v>0</v>
      </c>
      <c r="CJ58" s="5">
        <f t="shared" si="54"/>
        <v>0</v>
      </c>
      <c r="CK58" s="5">
        <f t="shared" si="55"/>
        <v>0</v>
      </c>
      <c r="CL58" s="5">
        <f t="shared" si="56"/>
        <v>0</v>
      </c>
      <c r="CM58" s="5">
        <f t="shared" si="57"/>
        <v>0</v>
      </c>
      <c r="CN58" s="5">
        <f t="shared" si="58"/>
        <v>0</v>
      </c>
      <c r="CO58" s="5">
        <f t="shared" si="59"/>
        <v>0</v>
      </c>
      <c r="CP58" s="5">
        <f t="shared" si="60"/>
        <v>0</v>
      </c>
      <c r="CQ58" s="5">
        <f t="shared" si="61"/>
        <v>0</v>
      </c>
      <c r="CR58" s="5">
        <f t="shared" si="62"/>
        <v>0</v>
      </c>
      <c r="CS58" s="5">
        <f t="shared" si="63"/>
        <v>0</v>
      </c>
      <c r="CT58" s="11">
        <f t="shared" si="64"/>
        <v>0</v>
      </c>
      <c r="CU58" s="5">
        <f t="shared" si="65"/>
        <v>0</v>
      </c>
      <c r="CV58" s="5">
        <f t="shared" si="66"/>
        <v>0</v>
      </c>
      <c r="CW58" s="5">
        <f t="shared" si="67"/>
        <v>0</v>
      </c>
      <c r="CX58" s="41">
        <f t="shared" si="68"/>
        <v>0</v>
      </c>
      <c r="CY58" s="41">
        <f t="shared" si="69"/>
        <v>0</v>
      </c>
      <c r="CZ58" s="41">
        <f t="shared" si="70"/>
        <v>0</v>
      </c>
      <c r="DA58" s="41">
        <f t="shared" si="71"/>
        <v>0</v>
      </c>
      <c r="DB58" s="28"/>
    </row>
    <row r="59" spans="1:106" s="16" customFormat="1" ht="29.25" customHeight="1" thickTop="1" thickBot="1" x14ac:dyDescent="0.35">
      <c r="A59" s="3">
        <v>44595</v>
      </c>
      <c r="B59" s="4" t="s">
        <v>22</v>
      </c>
      <c r="C59" s="4" t="s">
        <v>70</v>
      </c>
      <c r="D59" s="8" t="s">
        <v>10</v>
      </c>
      <c r="E59" s="4" t="s">
        <v>102</v>
      </c>
      <c r="F59" s="4" t="s">
        <v>24</v>
      </c>
      <c r="G59" s="18" t="s">
        <v>165</v>
      </c>
      <c r="H59" s="25">
        <v>53.75</v>
      </c>
      <c r="I59" s="44">
        <v>-53.75</v>
      </c>
      <c r="J59" s="45">
        <v>-54.75</v>
      </c>
      <c r="K59" s="11">
        <f t="shared" si="72"/>
        <v>-417.75</v>
      </c>
      <c r="L59" s="11"/>
      <c r="M59" s="11"/>
      <c r="N59" s="33"/>
      <c r="O59" s="11"/>
      <c r="P59" s="11"/>
      <c r="Q59" s="11"/>
      <c r="R59" s="11"/>
      <c r="S59" s="11"/>
      <c r="T59" s="11"/>
      <c r="U59" s="11"/>
      <c r="V59" s="11"/>
      <c r="W59" s="11"/>
      <c r="X59" s="45">
        <v>-54.75</v>
      </c>
      <c r="Y59" s="11"/>
      <c r="Z59" s="11"/>
      <c r="AA59" s="11"/>
      <c r="AB59" s="11"/>
      <c r="AC59" s="37"/>
      <c r="AD59" s="37"/>
      <c r="AE59" s="71" t="s">
        <v>22</v>
      </c>
      <c r="AF59" s="11">
        <f t="shared" si="0"/>
        <v>0</v>
      </c>
      <c r="AG59" s="5">
        <f t="shared" si="74"/>
        <v>0</v>
      </c>
      <c r="AH59" s="11">
        <f t="shared" si="2"/>
        <v>0</v>
      </c>
      <c r="AI59" s="47">
        <f t="shared" si="3"/>
        <v>-54.75</v>
      </c>
      <c r="AJ59" s="13">
        <f t="shared" si="73"/>
        <v>-54.75</v>
      </c>
      <c r="AK59" s="13"/>
      <c r="AL59" s="5">
        <f t="shared" si="4"/>
        <v>0</v>
      </c>
      <c r="AM59" s="5">
        <f t="shared" si="5"/>
        <v>0</v>
      </c>
      <c r="AN59" s="11">
        <f t="shared" si="6"/>
        <v>0</v>
      </c>
      <c r="AO59" s="11">
        <f t="shared" si="7"/>
        <v>0</v>
      </c>
      <c r="AP59" s="5">
        <f t="shared" si="8"/>
        <v>0</v>
      </c>
      <c r="AQ59" s="5">
        <f t="shared" si="9"/>
        <v>0</v>
      </c>
      <c r="AR59" s="5">
        <f t="shared" si="10"/>
        <v>0</v>
      </c>
      <c r="AS59" s="5">
        <f t="shared" si="11"/>
        <v>0</v>
      </c>
      <c r="AT59" s="5">
        <f t="shared" si="12"/>
        <v>0</v>
      </c>
      <c r="AU59" s="5">
        <f t="shared" si="13"/>
        <v>0</v>
      </c>
      <c r="AV59" s="5">
        <f t="shared" si="14"/>
        <v>0</v>
      </c>
      <c r="AW59" s="5">
        <f t="shared" si="15"/>
        <v>0</v>
      </c>
      <c r="AX59" s="5">
        <f t="shared" si="16"/>
        <v>0</v>
      </c>
      <c r="AY59" s="5">
        <f t="shared" si="17"/>
        <v>0</v>
      </c>
      <c r="AZ59" s="5">
        <f t="shared" si="18"/>
        <v>0</v>
      </c>
      <c r="BA59" s="5">
        <f t="shared" si="19"/>
        <v>0</v>
      </c>
      <c r="BB59" s="5">
        <f t="shared" si="20"/>
        <v>0</v>
      </c>
      <c r="BC59" s="5">
        <f t="shared" si="21"/>
        <v>0</v>
      </c>
      <c r="BD59" s="5">
        <f t="shared" si="22"/>
        <v>0</v>
      </c>
      <c r="BE59" s="5">
        <f t="shared" si="23"/>
        <v>0</v>
      </c>
      <c r="BF59" s="5">
        <f t="shared" si="24"/>
        <v>0</v>
      </c>
      <c r="BG59" s="5">
        <f t="shared" si="25"/>
        <v>0</v>
      </c>
      <c r="BH59" s="5">
        <f t="shared" si="26"/>
        <v>0</v>
      </c>
      <c r="BI59" s="11">
        <f t="shared" si="27"/>
        <v>0</v>
      </c>
      <c r="BJ59" s="5">
        <f t="shared" si="28"/>
        <v>0</v>
      </c>
      <c r="BK59" s="5">
        <f t="shared" si="29"/>
        <v>0</v>
      </c>
      <c r="BL59" s="5">
        <f t="shared" si="30"/>
        <v>0</v>
      </c>
      <c r="BM59" s="5">
        <f t="shared" si="31"/>
        <v>0</v>
      </c>
      <c r="BN59" s="5">
        <f t="shared" si="32"/>
        <v>0</v>
      </c>
      <c r="BO59" s="5">
        <f t="shared" si="33"/>
        <v>0</v>
      </c>
      <c r="BP59" s="5">
        <f t="shared" si="34"/>
        <v>0</v>
      </c>
      <c r="BQ59" s="5">
        <f t="shared" si="35"/>
        <v>0</v>
      </c>
      <c r="BR59" s="5">
        <f t="shared" si="36"/>
        <v>0</v>
      </c>
      <c r="BS59" s="5">
        <f t="shared" si="37"/>
        <v>0</v>
      </c>
      <c r="BT59" s="11">
        <f t="shared" si="38"/>
        <v>0</v>
      </c>
      <c r="BU59" s="11">
        <f t="shared" si="39"/>
        <v>0</v>
      </c>
      <c r="BV59" s="5">
        <f t="shared" si="40"/>
        <v>0</v>
      </c>
      <c r="BW59" s="5">
        <f t="shared" si="41"/>
        <v>0</v>
      </c>
      <c r="BX59" s="5">
        <f t="shared" si="42"/>
        <v>0</v>
      </c>
      <c r="BY59" s="5">
        <f t="shared" si="43"/>
        <v>0</v>
      </c>
      <c r="BZ59" s="5">
        <f t="shared" si="44"/>
        <v>0</v>
      </c>
      <c r="CA59" s="5">
        <f t="shared" si="45"/>
        <v>0</v>
      </c>
      <c r="CB59" s="5">
        <f t="shared" si="46"/>
        <v>0</v>
      </c>
      <c r="CC59" s="5">
        <f t="shared" si="47"/>
        <v>0</v>
      </c>
      <c r="CD59" s="5">
        <f t="shared" si="48"/>
        <v>0</v>
      </c>
      <c r="CE59" s="5">
        <f t="shared" si="75"/>
        <v>0</v>
      </c>
      <c r="CF59" s="5">
        <f t="shared" si="50"/>
        <v>0</v>
      </c>
      <c r="CG59" s="5">
        <f t="shared" si="51"/>
        <v>0</v>
      </c>
      <c r="CH59" s="5">
        <f t="shared" si="52"/>
        <v>0</v>
      </c>
      <c r="CI59" s="5">
        <f t="shared" si="53"/>
        <v>0</v>
      </c>
      <c r="CJ59" s="5">
        <f t="shared" si="54"/>
        <v>0</v>
      </c>
      <c r="CK59" s="46">
        <f t="shared" si="55"/>
        <v>-54.75</v>
      </c>
      <c r="CL59" s="5">
        <f t="shared" si="56"/>
        <v>0</v>
      </c>
      <c r="CM59" s="5">
        <f t="shared" si="57"/>
        <v>0</v>
      </c>
      <c r="CN59" s="5">
        <f t="shared" si="58"/>
        <v>0</v>
      </c>
      <c r="CO59" s="5">
        <f t="shared" si="59"/>
        <v>0</v>
      </c>
      <c r="CP59" s="5">
        <f t="shared" si="60"/>
        <v>0</v>
      </c>
      <c r="CQ59" s="5">
        <f t="shared" si="61"/>
        <v>0</v>
      </c>
      <c r="CR59" s="5">
        <f t="shared" si="62"/>
        <v>0</v>
      </c>
      <c r="CS59" s="5">
        <f t="shared" si="63"/>
        <v>0</v>
      </c>
      <c r="CT59" s="11">
        <f t="shared" si="64"/>
        <v>0</v>
      </c>
      <c r="CU59" s="5">
        <f t="shared" si="65"/>
        <v>0</v>
      </c>
      <c r="CV59" s="5">
        <f t="shared" si="66"/>
        <v>0</v>
      </c>
      <c r="CW59" s="5">
        <f t="shared" si="67"/>
        <v>0</v>
      </c>
      <c r="CX59" s="41">
        <f t="shared" si="68"/>
        <v>0</v>
      </c>
      <c r="CY59" s="41">
        <f t="shared" si="69"/>
        <v>0</v>
      </c>
      <c r="CZ59" s="41">
        <f t="shared" si="70"/>
        <v>0</v>
      </c>
      <c r="DA59" s="41">
        <f t="shared" si="71"/>
        <v>0</v>
      </c>
      <c r="DB59" s="28"/>
    </row>
    <row r="60" spans="1:106" s="16" customFormat="1" ht="29.25" customHeight="1" thickTop="1" thickBot="1" x14ac:dyDescent="0.35">
      <c r="A60" s="3">
        <v>44595</v>
      </c>
      <c r="B60" s="4" t="s">
        <v>85</v>
      </c>
      <c r="C60" s="4" t="s">
        <v>26</v>
      </c>
      <c r="D60" s="8" t="s">
        <v>10</v>
      </c>
      <c r="E60" s="4" t="s">
        <v>102</v>
      </c>
      <c r="F60" s="4" t="s">
        <v>104</v>
      </c>
      <c r="G60" s="18" t="s">
        <v>166</v>
      </c>
      <c r="H60" s="25">
        <v>50</v>
      </c>
      <c r="I60" s="33">
        <v>50</v>
      </c>
      <c r="J60" s="11">
        <v>48</v>
      </c>
      <c r="K60" s="11">
        <f t="shared" si="72"/>
        <v>-369.75</v>
      </c>
      <c r="L60" s="11"/>
      <c r="M60" s="11"/>
      <c r="N60" s="33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47">
        <v>48</v>
      </c>
      <c r="AA60" s="11"/>
      <c r="AB60" s="11"/>
      <c r="AC60" s="37"/>
      <c r="AD60" s="37"/>
      <c r="AE60" s="71" t="s">
        <v>85</v>
      </c>
      <c r="AF60" s="11">
        <f t="shared" si="0"/>
        <v>0</v>
      </c>
      <c r="AG60" s="5">
        <f t="shared" si="74"/>
        <v>0</v>
      </c>
      <c r="AH60" s="47">
        <f t="shared" si="2"/>
        <v>48</v>
      </c>
      <c r="AI60" s="11">
        <f t="shared" si="3"/>
        <v>0</v>
      </c>
      <c r="AJ60" s="13">
        <f t="shared" si="73"/>
        <v>48</v>
      </c>
      <c r="AK60" s="13"/>
      <c r="AL60" s="5">
        <f t="shared" si="4"/>
        <v>0</v>
      </c>
      <c r="AM60" s="5">
        <f t="shared" si="5"/>
        <v>0</v>
      </c>
      <c r="AN60" s="11">
        <f t="shared" si="6"/>
        <v>0</v>
      </c>
      <c r="AO60" s="11">
        <f t="shared" si="7"/>
        <v>0</v>
      </c>
      <c r="AP60" s="5">
        <f t="shared" si="8"/>
        <v>0</v>
      </c>
      <c r="AQ60" s="5">
        <f t="shared" si="9"/>
        <v>0</v>
      </c>
      <c r="AR60" s="5">
        <f t="shared" si="10"/>
        <v>0</v>
      </c>
      <c r="AS60" s="5">
        <f t="shared" si="11"/>
        <v>0</v>
      </c>
      <c r="AT60" s="5">
        <f t="shared" si="12"/>
        <v>0</v>
      </c>
      <c r="AU60" s="5">
        <f t="shared" si="13"/>
        <v>0</v>
      </c>
      <c r="AV60" s="5">
        <f t="shared" si="14"/>
        <v>0</v>
      </c>
      <c r="AW60" s="5">
        <f t="shared" si="15"/>
        <v>0</v>
      </c>
      <c r="AX60" s="5">
        <f t="shared" si="16"/>
        <v>0</v>
      </c>
      <c r="AY60" s="5">
        <f t="shared" si="17"/>
        <v>0</v>
      </c>
      <c r="AZ60" s="5">
        <f t="shared" si="18"/>
        <v>0</v>
      </c>
      <c r="BA60" s="5">
        <f t="shared" si="19"/>
        <v>0</v>
      </c>
      <c r="BB60" s="5">
        <f t="shared" si="20"/>
        <v>0</v>
      </c>
      <c r="BC60" s="5">
        <f t="shared" si="21"/>
        <v>0</v>
      </c>
      <c r="BD60" s="5">
        <f t="shared" si="22"/>
        <v>0</v>
      </c>
      <c r="BE60" s="5">
        <f t="shared" si="23"/>
        <v>0</v>
      </c>
      <c r="BF60" s="5">
        <f t="shared" si="24"/>
        <v>0</v>
      </c>
      <c r="BG60" s="5">
        <f t="shared" si="25"/>
        <v>0</v>
      </c>
      <c r="BH60" s="5">
        <f t="shared" si="26"/>
        <v>0</v>
      </c>
      <c r="BI60" s="11">
        <f t="shared" si="27"/>
        <v>0</v>
      </c>
      <c r="BJ60" s="5">
        <f t="shared" si="28"/>
        <v>0</v>
      </c>
      <c r="BK60" s="5">
        <f t="shared" si="29"/>
        <v>0</v>
      </c>
      <c r="BL60" s="5">
        <f t="shared" si="30"/>
        <v>0</v>
      </c>
      <c r="BM60" s="5">
        <f t="shared" si="31"/>
        <v>0</v>
      </c>
      <c r="BN60" s="5">
        <f t="shared" si="32"/>
        <v>0</v>
      </c>
      <c r="BO60" s="5">
        <f t="shared" si="33"/>
        <v>0</v>
      </c>
      <c r="BP60" s="5">
        <f t="shared" si="34"/>
        <v>0</v>
      </c>
      <c r="BQ60" s="5">
        <f t="shared" si="35"/>
        <v>0</v>
      </c>
      <c r="BR60" s="5">
        <f t="shared" si="36"/>
        <v>0</v>
      </c>
      <c r="BS60" s="5">
        <f t="shared" si="37"/>
        <v>0</v>
      </c>
      <c r="BT60" s="11">
        <f t="shared" si="38"/>
        <v>0</v>
      </c>
      <c r="BU60" s="11">
        <f t="shared" si="39"/>
        <v>0</v>
      </c>
      <c r="BV60" s="5">
        <f t="shared" si="40"/>
        <v>0</v>
      </c>
      <c r="BW60" s="5">
        <f t="shared" si="41"/>
        <v>0</v>
      </c>
      <c r="BX60" s="5">
        <f t="shared" si="42"/>
        <v>0</v>
      </c>
      <c r="BY60" s="5">
        <f t="shared" si="43"/>
        <v>0</v>
      </c>
      <c r="BZ60" s="5">
        <f t="shared" si="44"/>
        <v>0</v>
      </c>
      <c r="CA60" s="5">
        <f t="shared" si="45"/>
        <v>0</v>
      </c>
      <c r="CB60" s="5">
        <f t="shared" si="46"/>
        <v>0</v>
      </c>
      <c r="CC60" s="5">
        <f t="shared" si="47"/>
        <v>0</v>
      </c>
      <c r="CD60" s="5">
        <f t="shared" si="48"/>
        <v>0</v>
      </c>
      <c r="CE60" s="5">
        <f t="shared" si="75"/>
        <v>0</v>
      </c>
      <c r="CF60" s="5">
        <f t="shared" si="50"/>
        <v>0</v>
      </c>
      <c r="CG60" s="5">
        <f t="shared" si="51"/>
        <v>0</v>
      </c>
      <c r="CH60" s="5">
        <f t="shared" si="52"/>
        <v>0</v>
      </c>
      <c r="CI60" s="5">
        <f t="shared" si="53"/>
        <v>0</v>
      </c>
      <c r="CJ60" s="5">
        <f t="shared" si="54"/>
        <v>0</v>
      </c>
      <c r="CK60" s="5">
        <f t="shared" si="55"/>
        <v>0</v>
      </c>
      <c r="CL60" s="5">
        <f t="shared" si="56"/>
        <v>0</v>
      </c>
      <c r="CM60" s="5">
        <f t="shared" si="57"/>
        <v>0</v>
      </c>
      <c r="CN60" s="5">
        <f t="shared" si="58"/>
        <v>0</v>
      </c>
      <c r="CO60" s="5">
        <f t="shared" si="59"/>
        <v>0</v>
      </c>
      <c r="CP60" s="5">
        <f t="shared" si="60"/>
        <v>0</v>
      </c>
      <c r="CQ60" s="5">
        <f t="shared" si="61"/>
        <v>0</v>
      </c>
      <c r="CR60" s="48">
        <f t="shared" si="62"/>
        <v>48</v>
      </c>
      <c r="CS60" s="5">
        <f t="shared" si="63"/>
        <v>0</v>
      </c>
      <c r="CT60" s="11">
        <f t="shared" si="64"/>
        <v>0</v>
      </c>
      <c r="CU60" s="5">
        <f t="shared" si="65"/>
        <v>0</v>
      </c>
      <c r="CV60" s="5">
        <f t="shared" si="66"/>
        <v>0</v>
      </c>
      <c r="CW60" s="5">
        <f t="shared" si="67"/>
        <v>0</v>
      </c>
      <c r="CX60" s="41">
        <f t="shared" si="68"/>
        <v>0</v>
      </c>
      <c r="CY60" s="41">
        <f t="shared" si="69"/>
        <v>0</v>
      </c>
      <c r="CZ60" s="41">
        <f t="shared" si="70"/>
        <v>0</v>
      </c>
      <c r="DA60" s="41">
        <f t="shared" si="71"/>
        <v>0</v>
      </c>
      <c r="DB60" s="28"/>
    </row>
    <row r="61" spans="1:106" s="16" customFormat="1" ht="29.25" customHeight="1" thickTop="1" thickBot="1" x14ac:dyDescent="0.35">
      <c r="A61" s="3">
        <v>44595</v>
      </c>
      <c r="B61" s="4" t="s">
        <v>3</v>
      </c>
      <c r="C61" s="4" t="s">
        <v>23</v>
      </c>
      <c r="D61" s="8" t="s">
        <v>10</v>
      </c>
      <c r="E61" s="4" t="s">
        <v>110</v>
      </c>
      <c r="F61" s="4" t="s">
        <v>24</v>
      </c>
      <c r="G61" s="18" t="s">
        <v>164</v>
      </c>
      <c r="H61" s="25">
        <v>57.75</v>
      </c>
      <c r="I61" s="33">
        <v>42.25</v>
      </c>
      <c r="J61" s="11">
        <v>40.25</v>
      </c>
      <c r="K61" s="11">
        <f t="shared" si="72"/>
        <v>-329.5</v>
      </c>
      <c r="L61" s="11"/>
      <c r="M61" s="11"/>
      <c r="N61" s="47">
        <v>40.25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37"/>
      <c r="AD61" s="37"/>
      <c r="AE61" s="71" t="s">
        <v>3</v>
      </c>
      <c r="AF61" s="47">
        <f t="shared" si="0"/>
        <v>40.25</v>
      </c>
      <c r="AG61" s="5">
        <f t="shared" si="74"/>
        <v>0</v>
      </c>
      <c r="AH61" s="11">
        <f t="shared" si="2"/>
        <v>0</v>
      </c>
      <c r="AI61" s="11">
        <f t="shared" si="3"/>
        <v>0</v>
      </c>
      <c r="AJ61" s="13">
        <f t="shared" si="73"/>
        <v>40.25</v>
      </c>
      <c r="AK61" s="13"/>
      <c r="AL61" s="5">
        <f t="shared" si="4"/>
        <v>0</v>
      </c>
      <c r="AM61" s="5">
        <f t="shared" si="5"/>
        <v>0</v>
      </c>
      <c r="AN61" s="11">
        <f t="shared" si="6"/>
        <v>0</v>
      </c>
      <c r="AO61" s="11">
        <f t="shared" si="7"/>
        <v>0</v>
      </c>
      <c r="AP61" s="5">
        <f t="shared" si="8"/>
        <v>0</v>
      </c>
      <c r="AQ61" s="5">
        <f t="shared" si="9"/>
        <v>0</v>
      </c>
      <c r="AR61" s="5">
        <f t="shared" si="10"/>
        <v>0</v>
      </c>
      <c r="AS61" s="5">
        <f t="shared" si="11"/>
        <v>0</v>
      </c>
      <c r="AT61" s="48">
        <f t="shared" si="12"/>
        <v>40.25</v>
      </c>
      <c r="AU61" s="5">
        <f t="shared" si="13"/>
        <v>0</v>
      </c>
      <c r="AV61" s="5">
        <f t="shared" si="14"/>
        <v>0</v>
      </c>
      <c r="AW61" s="5">
        <f t="shared" si="15"/>
        <v>0</v>
      </c>
      <c r="AX61" s="5">
        <f t="shared" si="16"/>
        <v>0</v>
      </c>
      <c r="AY61" s="5">
        <f t="shared" si="17"/>
        <v>0</v>
      </c>
      <c r="AZ61" s="5">
        <f t="shared" si="18"/>
        <v>0</v>
      </c>
      <c r="BA61" s="5">
        <f t="shared" si="19"/>
        <v>0</v>
      </c>
      <c r="BB61" s="5">
        <f t="shared" si="20"/>
        <v>0</v>
      </c>
      <c r="BC61" s="5">
        <f t="shared" si="21"/>
        <v>0</v>
      </c>
      <c r="BD61" s="5">
        <f t="shared" si="22"/>
        <v>0</v>
      </c>
      <c r="BE61" s="5">
        <f t="shared" si="23"/>
        <v>0</v>
      </c>
      <c r="BF61" s="5">
        <f t="shared" si="24"/>
        <v>0</v>
      </c>
      <c r="BG61" s="5">
        <f t="shared" si="25"/>
        <v>0</v>
      </c>
      <c r="BH61" s="5">
        <f t="shared" si="26"/>
        <v>0</v>
      </c>
      <c r="BI61" s="11">
        <f t="shared" si="27"/>
        <v>0</v>
      </c>
      <c r="BJ61" s="5">
        <f t="shared" si="28"/>
        <v>0</v>
      </c>
      <c r="BK61" s="5">
        <f t="shared" si="29"/>
        <v>0</v>
      </c>
      <c r="BL61" s="5">
        <f t="shared" si="30"/>
        <v>0</v>
      </c>
      <c r="BM61" s="5">
        <f t="shared" si="31"/>
        <v>0</v>
      </c>
      <c r="BN61" s="5">
        <f t="shared" si="32"/>
        <v>0</v>
      </c>
      <c r="BO61" s="5">
        <f t="shared" si="33"/>
        <v>0</v>
      </c>
      <c r="BP61" s="5">
        <f t="shared" si="34"/>
        <v>0</v>
      </c>
      <c r="BQ61" s="5">
        <f t="shared" si="35"/>
        <v>0</v>
      </c>
      <c r="BR61" s="5">
        <f t="shared" si="36"/>
        <v>0</v>
      </c>
      <c r="BS61" s="5">
        <f t="shared" si="37"/>
        <v>0</v>
      </c>
      <c r="BT61" s="11">
        <f t="shared" si="38"/>
        <v>0</v>
      </c>
      <c r="BU61" s="11">
        <f t="shared" si="39"/>
        <v>0</v>
      </c>
      <c r="BV61" s="5">
        <f t="shared" si="40"/>
        <v>0</v>
      </c>
      <c r="BW61" s="5">
        <f t="shared" si="41"/>
        <v>0</v>
      </c>
      <c r="BX61" s="5">
        <f t="shared" si="42"/>
        <v>0</v>
      </c>
      <c r="BY61" s="5">
        <f t="shared" si="43"/>
        <v>0</v>
      </c>
      <c r="BZ61" s="5">
        <f t="shared" si="44"/>
        <v>0</v>
      </c>
      <c r="CA61" s="5">
        <f t="shared" si="45"/>
        <v>0</v>
      </c>
      <c r="CB61" s="5">
        <f t="shared" si="46"/>
        <v>0</v>
      </c>
      <c r="CC61" s="5">
        <f t="shared" si="47"/>
        <v>0</v>
      </c>
      <c r="CD61" s="5">
        <f t="shared" si="48"/>
        <v>0</v>
      </c>
      <c r="CE61" s="5">
        <f t="shared" si="75"/>
        <v>0</v>
      </c>
      <c r="CF61" s="5">
        <f t="shared" si="50"/>
        <v>0</v>
      </c>
      <c r="CG61" s="5">
        <f t="shared" si="51"/>
        <v>0</v>
      </c>
      <c r="CH61" s="5">
        <f t="shared" si="52"/>
        <v>0</v>
      </c>
      <c r="CI61" s="5">
        <f t="shared" si="53"/>
        <v>0</v>
      </c>
      <c r="CJ61" s="5">
        <f t="shared" si="54"/>
        <v>0</v>
      </c>
      <c r="CK61" s="5">
        <f t="shared" si="55"/>
        <v>0</v>
      </c>
      <c r="CL61" s="5">
        <f t="shared" si="56"/>
        <v>0</v>
      </c>
      <c r="CM61" s="5">
        <f t="shared" si="57"/>
        <v>0</v>
      </c>
      <c r="CN61" s="5">
        <f t="shared" si="58"/>
        <v>0</v>
      </c>
      <c r="CO61" s="5">
        <f t="shared" si="59"/>
        <v>0</v>
      </c>
      <c r="CP61" s="5">
        <f t="shared" si="60"/>
        <v>0</v>
      </c>
      <c r="CQ61" s="5">
        <f t="shared" si="61"/>
        <v>0</v>
      </c>
      <c r="CR61" s="5">
        <f t="shared" si="62"/>
        <v>0</v>
      </c>
      <c r="CS61" s="5">
        <f t="shared" si="63"/>
        <v>0</v>
      </c>
      <c r="CT61" s="11">
        <f t="shared" si="64"/>
        <v>0</v>
      </c>
      <c r="CU61" s="5">
        <f t="shared" si="65"/>
        <v>0</v>
      </c>
      <c r="CV61" s="5">
        <f t="shared" si="66"/>
        <v>0</v>
      </c>
      <c r="CW61" s="5">
        <f t="shared" si="67"/>
        <v>0</v>
      </c>
      <c r="CX61" s="41">
        <f t="shared" si="68"/>
        <v>0</v>
      </c>
      <c r="CY61" s="41">
        <f t="shared" si="69"/>
        <v>0</v>
      </c>
      <c r="CZ61" s="41">
        <f t="shared" si="70"/>
        <v>0</v>
      </c>
      <c r="DA61" s="41">
        <f t="shared" si="71"/>
        <v>0</v>
      </c>
      <c r="DB61" s="28"/>
    </row>
    <row r="62" spans="1:106" s="16" customFormat="1" ht="29.25" customHeight="1" thickTop="1" thickBot="1" x14ac:dyDescent="0.35">
      <c r="A62" s="3">
        <v>44598</v>
      </c>
      <c r="B62" s="4" t="s">
        <v>1</v>
      </c>
      <c r="C62" s="4" t="s">
        <v>26</v>
      </c>
      <c r="D62" s="8" t="s">
        <v>10</v>
      </c>
      <c r="E62" s="4" t="s">
        <v>110</v>
      </c>
      <c r="F62" s="4" t="s">
        <v>104</v>
      </c>
      <c r="G62" s="18" t="s">
        <v>167</v>
      </c>
      <c r="H62" s="25">
        <v>52.75</v>
      </c>
      <c r="I62" s="44">
        <v>-47.25</v>
      </c>
      <c r="J62" s="45">
        <v>-48.25</v>
      </c>
      <c r="K62" s="11">
        <f t="shared" si="72"/>
        <v>-377.75</v>
      </c>
      <c r="L62" s="11"/>
      <c r="M62" s="45">
        <v>-48.25</v>
      </c>
      <c r="N62" s="33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37"/>
      <c r="AD62" s="37"/>
      <c r="AE62" s="71" t="s">
        <v>1</v>
      </c>
      <c r="AF62" s="11">
        <f t="shared" si="0"/>
        <v>0</v>
      </c>
      <c r="AG62" s="5">
        <f t="shared" si="74"/>
        <v>0</v>
      </c>
      <c r="AH62" s="45">
        <f t="shared" si="2"/>
        <v>-48.25</v>
      </c>
      <c r="AI62" s="11">
        <f t="shared" si="3"/>
        <v>0</v>
      </c>
      <c r="AJ62" s="13">
        <f t="shared" si="73"/>
        <v>-48.25</v>
      </c>
      <c r="AK62" s="13"/>
      <c r="AL62" s="5">
        <f t="shared" si="4"/>
        <v>0</v>
      </c>
      <c r="AM62" s="5">
        <f t="shared" si="5"/>
        <v>0</v>
      </c>
      <c r="AN62" s="11">
        <f t="shared" si="6"/>
        <v>0</v>
      </c>
      <c r="AO62" s="11">
        <f t="shared" si="7"/>
        <v>0</v>
      </c>
      <c r="AP62" s="5">
        <f t="shared" si="8"/>
        <v>0</v>
      </c>
      <c r="AQ62" s="5">
        <f t="shared" si="9"/>
        <v>0</v>
      </c>
      <c r="AR62" s="46">
        <f t="shared" si="10"/>
        <v>-48.25</v>
      </c>
      <c r="AS62" s="5">
        <f t="shared" si="11"/>
        <v>0</v>
      </c>
      <c r="AT62" s="5">
        <f t="shared" si="12"/>
        <v>0</v>
      </c>
      <c r="AU62" s="5">
        <f t="shared" si="13"/>
        <v>0</v>
      </c>
      <c r="AV62" s="5">
        <f t="shared" si="14"/>
        <v>0</v>
      </c>
      <c r="AW62" s="5">
        <f t="shared" si="15"/>
        <v>0</v>
      </c>
      <c r="AX62" s="5">
        <f t="shared" si="16"/>
        <v>0</v>
      </c>
      <c r="AY62" s="5">
        <f t="shared" si="17"/>
        <v>0</v>
      </c>
      <c r="AZ62" s="5">
        <f t="shared" si="18"/>
        <v>0</v>
      </c>
      <c r="BA62" s="5">
        <f t="shared" si="19"/>
        <v>0</v>
      </c>
      <c r="BB62" s="5">
        <f t="shared" si="20"/>
        <v>0</v>
      </c>
      <c r="BC62" s="5">
        <f t="shared" si="21"/>
        <v>0</v>
      </c>
      <c r="BD62" s="5">
        <f t="shared" si="22"/>
        <v>0</v>
      </c>
      <c r="BE62" s="5">
        <f t="shared" si="23"/>
        <v>0</v>
      </c>
      <c r="BF62" s="5">
        <f t="shared" si="24"/>
        <v>0</v>
      </c>
      <c r="BG62" s="5">
        <f t="shared" si="25"/>
        <v>0</v>
      </c>
      <c r="BH62" s="5">
        <f t="shared" si="26"/>
        <v>0</v>
      </c>
      <c r="BI62" s="11">
        <f t="shared" si="27"/>
        <v>0</v>
      </c>
      <c r="BJ62" s="5">
        <f t="shared" si="28"/>
        <v>0</v>
      </c>
      <c r="BK62" s="5">
        <f t="shared" si="29"/>
        <v>0</v>
      </c>
      <c r="BL62" s="5">
        <f t="shared" si="30"/>
        <v>0</v>
      </c>
      <c r="BM62" s="5">
        <f t="shared" si="31"/>
        <v>0</v>
      </c>
      <c r="BN62" s="5">
        <f t="shared" si="32"/>
        <v>0</v>
      </c>
      <c r="BO62" s="5">
        <f t="shared" si="33"/>
        <v>0</v>
      </c>
      <c r="BP62" s="5">
        <f t="shared" si="34"/>
        <v>0</v>
      </c>
      <c r="BQ62" s="5">
        <f t="shared" si="35"/>
        <v>0</v>
      </c>
      <c r="BR62" s="5">
        <f t="shared" si="36"/>
        <v>0</v>
      </c>
      <c r="BS62" s="5">
        <f t="shared" si="37"/>
        <v>0</v>
      </c>
      <c r="BT62" s="11">
        <f t="shared" si="38"/>
        <v>0</v>
      </c>
      <c r="BU62" s="11">
        <f t="shared" si="39"/>
        <v>0</v>
      </c>
      <c r="BV62" s="5">
        <f t="shared" si="40"/>
        <v>0</v>
      </c>
      <c r="BW62" s="5">
        <f t="shared" si="41"/>
        <v>0</v>
      </c>
      <c r="BX62" s="5">
        <f t="shared" si="42"/>
        <v>0</v>
      </c>
      <c r="BY62" s="5">
        <f t="shared" si="43"/>
        <v>0</v>
      </c>
      <c r="BZ62" s="5">
        <f t="shared" si="44"/>
        <v>0</v>
      </c>
      <c r="CA62" s="5">
        <f t="shared" si="45"/>
        <v>0</v>
      </c>
      <c r="CB62" s="5">
        <f t="shared" si="46"/>
        <v>0</v>
      </c>
      <c r="CC62" s="5">
        <f t="shared" si="47"/>
        <v>0</v>
      </c>
      <c r="CD62" s="5">
        <f t="shared" si="48"/>
        <v>0</v>
      </c>
      <c r="CE62" s="5">
        <f t="shared" si="75"/>
        <v>0</v>
      </c>
      <c r="CF62" s="5">
        <f t="shared" si="50"/>
        <v>0</v>
      </c>
      <c r="CG62" s="5">
        <f t="shared" si="51"/>
        <v>0</v>
      </c>
      <c r="CH62" s="5">
        <f t="shared" si="52"/>
        <v>0</v>
      </c>
      <c r="CI62" s="5">
        <f t="shared" si="53"/>
        <v>0</v>
      </c>
      <c r="CJ62" s="5">
        <f t="shared" si="54"/>
        <v>0</v>
      </c>
      <c r="CK62" s="5">
        <f t="shared" si="55"/>
        <v>0</v>
      </c>
      <c r="CL62" s="5">
        <f t="shared" si="56"/>
        <v>0</v>
      </c>
      <c r="CM62" s="5">
        <f t="shared" si="57"/>
        <v>0</v>
      </c>
      <c r="CN62" s="5">
        <f t="shared" si="58"/>
        <v>0</v>
      </c>
      <c r="CO62" s="5">
        <f t="shared" si="59"/>
        <v>0</v>
      </c>
      <c r="CP62" s="5">
        <f t="shared" si="60"/>
        <v>0</v>
      </c>
      <c r="CQ62" s="5">
        <f t="shared" si="61"/>
        <v>0</v>
      </c>
      <c r="CR62" s="5">
        <f t="shared" si="62"/>
        <v>0</v>
      </c>
      <c r="CS62" s="5">
        <f t="shared" si="63"/>
        <v>0</v>
      </c>
      <c r="CT62" s="11">
        <f t="shared" si="64"/>
        <v>0</v>
      </c>
      <c r="CU62" s="5">
        <f t="shared" si="65"/>
        <v>0</v>
      </c>
      <c r="CV62" s="5">
        <f t="shared" si="66"/>
        <v>0</v>
      </c>
      <c r="CW62" s="5">
        <f t="shared" si="67"/>
        <v>0</v>
      </c>
      <c r="CX62" s="41">
        <f t="shared" si="68"/>
        <v>0</v>
      </c>
      <c r="CY62" s="41">
        <f t="shared" si="69"/>
        <v>0</v>
      </c>
      <c r="CZ62" s="41">
        <f t="shared" si="70"/>
        <v>0</v>
      </c>
      <c r="DA62" s="41">
        <f t="shared" si="71"/>
        <v>0</v>
      </c>
      <c r="DB62" s="28"/>
    </row>
    <row r="63" spans="1:106" s="16" customFormat="1" ht="29.25" customHeight="1" thickTop="1" thickBot="1" x14ac:dyDescent="0.35">
      <c r="A63" s="3">
        <v>44598</v>
      </c>
      <c r="B63" s="4" t="s">
        <v>8</v>
      </c>
      <c r="C63" s="4" t="s">
        <v>26</v>
      </c>
      <c r="D63" s="8" t="s">
        <v>10</v>
      </c>
      <c r="E63" s="4" t="s">
        <v>110</v>
      </c>
      <c r="F63" s="4" t="s">
        <v>24</v>
      </c>
      <c r="G63" s="18" t="s">
        <v>168</v>
      </c>
      <c r="H63" s="25">
        <v>45</v>
      </c>
      <c r="I63" s="44">
        <v>-45</v>
      </c>
      <c r="J63" s="45">
        <v>-45</v>
      </c>
      <c r="K63" s="11">
        <f t="shared" si="72"/>
        <v>-422.75</v>
      </c>
      <c r="L63" s="11"/>
      <c r="M63" s="11"/>
      <c r="N63" s="33"/>
      <c r="O63" s="11"/>
      <c r="P63" s="11"/>
      <c r="Q63" s="11"/>
      <c r="R63" s="11"/>
      <c r="S63" s="45">
        <v>-45</v>
      </c>
      <c r="T63" s="11"/>
      <c r="U63" s="11"/>
      <c r="V63" s="11"/>
      <c r="W63" s="11"/>
      <c r="X63" s="11"/>
      <c r="Y63" s="11"/>
      <c r="Z63" s="11"/>
      <c r="AA63" s="11"/>
      <c r="AB63" s="11"/>
      <c r="AC63" s="37"/>
      <c r="AD63" s="37"/>
      <c r="AE63" s="71" t="s">
        <v>8</v>
      </c>
      <c r="AF63" s="11">
        <f t="shared" si="0"/>
        <v>0</v>
      </c>
      <c r="AG63" s="5">
        <f t="shared" si="74"/>
        <v>0</v>
      </c>
      <c r="AH63" s="45">
        <f t="shared" si="2"/>
        <v>-45</v>
      </c>
      <c r="AI63" s="11">
        <f t="shared" si="3"/>
        <v>0</v>
      </c>
      <c r="AJ63" s="13">
        <f t="shared" si="73"/>
        <v>-45</v>
      </c>
      <c r="AK63" s="13"/>
      <c r="AL63" s="5">
        <f t="shared" si="4"/>
        <v>0</v>
      </c>
      <c r="AM63" s="5">
        <f t="shared" si="5"/>
        <v>0</v>
      </c>
      <c r="AN63" s="11">
        <f t="shared" si="6"/>
        <v>0</v>
      </c>
      <c r="AO63" s="11">
        <f t="shared" si="7"/>
        <v>0</v>
      </c>
      <c r="AP63" s="5">
        <f t="shared" si="8"/>
        <v>0</v>
      </c>
      <c r="AQ63" s="5">
        <f t="shared" si="9"/>
        <v>0</v>
      </c>
      <c r="AR63" s="5">
        <f t="shared" si="10"/>
        <v>0</v>
      </c>
      <c r="AS63" s="5">
        <f t="shared" si="11"/>
        <v>0</v>
      </c>
      <c r="AT63" s="5">
        <f t="shared" si="12"/>
        <v>0</v>
      </c>
      <c r="AU63" s="5">
        <f t="shared" si="13"/>
        <v>0</v>
      </c>
      <c r="AV63" s="5">
        <f t="shared" si="14"/>
        <v>0</v>
      </c>
      <c r="AW63" s="5">
        <f t="shared" si="15"/>
        <v>0</v>
      </c>
      <c r="AX63" s="5">
        <f t="shared" si="16"/>
        <v>0</v>
      </c>
      <c r="AY63" s="5">
        <f t="shared" si="17"/>
        <v>0</v>
      </c>
      <c r="AZ63" s="5">
        <f t="shared" si="18"/>
        <v>0</v>
      </c>
      <c r="BA63" s="5">
        <f t="shared" si="19"/>
        <v>0</v>
      </c>
      <c r="BB63" s="5">
        <f t="shared" si="20"/>
        <v>0</v>
      </c>
      <c r="BC63" s="5">
        <f t="shared" si="21"/>
        <v>0</v>
      </c>
      <c r="BD63" s="5">
        <f t="shared" si="22"/>
        <v>0</v>
      </c>
      <c r="BE63" s="5">
        <f t="shared" si="23"/>
        <v>0</v>
      </c>
      <c r="BF63" s="5">
        <f t="shared" si="24"/>
        <v>0</v>
      </c>
      <c r="BG63" s="5">
        <f t="shared" si="25"/>
        <v>0</v>
      </c>
      <c r="BH63" s="5">
        <f t="shared" si="26"/>
        <v>0</v>
      </c>
      <c r="BI63" s="11">
        <f t="shared" si="27"/>
        <v>0</v>
      </c>
      <c r="BJ63" s="5">
        <f t="shared" si="28"/>
        <v>0</v>
      </c>
      <c r="BK63" s="5">
        <f t="shared" si="29"/>
        <v>0</v>
      </c>
      <c r="BL63" s="5">
        <f t="shared" si="30"/>
        <v>0</v>
      </c>
      <c r="BM63" s="5">
        <f t="shared" si="31"/>
        <v>0</v>
      </c>
      <c r="BN63" s="5">
        <f t="shared" si="32"/>
        <v>0</v>
      </c>
      <c r="BO63" s="5">
        <f t="shared" si="33"/>
        <v>0</v>
      </c>
      <c r="BP63" s="46">
        <f t="shared" si="34"/>
        <v>-45</v>
      </c>
      <c r="BQ63" s="5">
        <f t="shared" si="35"/>
        <v>0</v>
      </c>
      <c r="BR63" s="5">
        <f t="shared" si="36"/>
        <v>0</v>
      </c>
      <c r="BS63" s="5">
        <f t="shared" si="37"/>
        <v>0</v>
      </c>
      <c r="BT63" s="11">
        <f t="shared" si="38"/>
        <v>0</v>
      </c>
      <c r="BU63" s="11">
        <f t="shared" si="39"/>
        <v>0</v>
      </c>
      <c r="BV63" s="5">
        <f t="shared" si="40"/>
        <v>0</v>
      </c>
      <c r="BW63" s="5">
        <f t="shared" si="41"/>
        <v>0</v>
      </c>
      <c r="BX63" s="5">
        <f t="shared" si="42"/>
        <v>0</v>
      </c>
      <c r="BY63" s="5">
        <f t="shared" si="43"/>
        <v>0</v>
      </c>
      <c r="BZ63" s="5">
        <f t="shared" si="44"/>
        <v>0</v>
      </c>
      <c r="CA63" s="5">
        <f t="shared" si="45"/>
        <v>0</v>
      </c>
      <c r="CB63" s="5">
        <f t="shared" si="46"/>
        <v>0</v>
      </c>
      <c r="CC63" s="5">
        <f t="shared" si="47"/>
        <v>0</v>
      </c>
      <c r="CD63" s="5">
        <f t="shared" si="48"/>
        <v>0</v>
      </c>
      <c r="CE63" s="5">
        <f t="shared" si="75"/>
        <v>0</v>
      </c>
      <c r="CF63" s="5">
        <f t="shared" si="50"/>
        <v>0</v>
      </c>
      <c r="CG63" s="5">
        <f t="shared" si="51"/>
        <v>0</v>
      </c>
      <c r="CH63" s="5">
        <f t="shared" si="52"/>
        <v>0</v>
      </c>
      <c r="CI63" s="5">
        <f t="shared" si="53"/>
        <v>0</v>
      </c>
      <c r="CJ63" s="5">
        <f t="shared" si="54"/>
        <v>0</v>
      </c>
      <c r="CK63" s="5">
        <f t="shared" si="55"/>
        <v>0</v>
      </c>
      <c r="CL63" s="5">
        <f t="shared" si="56"/>
        <v>0</v>
      </c>
      <c r="CM63" s="5">
        <f t="shared" si="57"/>
        <v>0</v>
      </c>
      <c r="CN63" s="5">
        <f t="shared" si="58"/>
        <v>0</v>
      </c>
      <c r="CO63" s="5">
        <f t="shared" si="59"/>
        <v>0</v>
      </c>
      <c r="CP63" s="5">
        <f t="shared" si="60"/>
        <v>0</v>
      </c>
      <c r="CQ63" s="5">
        <f t="shared" si="61"/>
        <v>0</v>
      </c>
      <c r="CR63" s="5">
        <f t="shared" si="62"/>
        <v>0</v>
      </c>
      <c r="CS63" s="5">
        <f t="shared" si="63"/>
        <v>0</v>
      </c>
      <c r="CT63" s="11">
        <f t="shared" si="64"/>
        <v>0</v>
      </c>
      <c r="CU63" s="5">
        <f t="shared" si="65"/>
        <v>0</v>
      </c>
      <c r="CV63" s="5">
        <f t="shared" si="66"/>
        <v>0</v>
      </c>
      <c r="CW63" s="5">
        <f t="shared" si="67"/>
        <v>0</v>
      </c>
      <c r="CX63" s="41">
        <f t="shared" si="68"/>
        <v>0</v>
      </c>
      <c r="CY63" s="41">
        <f t="shared" si="69"/>
        <v>0</v>
      </c>
      <c r="CZ63" s="41">
        <f t="shared" si="70"/>
        <v>0</v>
      </c>
      <c r="DA63" s="41">
        <f t="shared" si="71"/>
        <v>0</v>
      </c>
      <c r="DB63" s="28"/>
    </row>
    <row r="64" spans="1:106" s="16" customFormat="1" ht="29.25" customHeight="1" thickTop="1" thickBot="1" x14ac:dyDescent="0.35">
      <c r="A64" s="3">
        <v>44598</v>
      </c>
      <c r="B64" s="4" t="s">
        <v>9</v>
      </c>
      <c r="C64" s="4" t="s">
        <v>26</v>
      </c>
      <c r="D64" s="8" t="s">
        <v>10</v>
      </c>
      <c r="E64" s="4" t="s">
        <v>110</v>
      </c>
      <c r="F64" s="4" t="s">
        <v>24</v>
      </c>
      <c r="G64" s="18" t="s">
        <v>169</v>
      </c>
      <c r="H64" s="25">
        <v>56.5</v>
      </c>
      <c r="I64" s="44">
        <v>-56.5</v>
      </c>
      <c r="J64" s="45">
        <v>-57.5</v>
      </c>
      <c r="K64" s="11">
        <f t="shared" si="72"/>
        <v>-480.25</v>
      </c>
      <c r="L64" s="11"/>
      <c r="M64" s="11"/>
      <c r="N64" s="33"/>
      <c r="O64" s="11"/>
      <c r="P64" s="11"/>
      <c r="Q64" s="11"/>
      <c r="R64" s="11"/>
      <c r="S64" s="11"/>
      <c r="T64" s="45">
        <v>-57.5</v>
      </c>
      <c r="U64" s="11"/>
      <c r="V64" s="11"/>
      <c r="W64" s="11"/>
      <c r="X64" s="11"/>
      <c r="Y64" s="11"/>
      <c r="Z64" s="11"/>
      <c r="AA64" s="11"/>
      <c r="AB64" s="11"/>
      <c r="AC64" s="37"/>
      <c r="AD64" s="37"/>
      <c r="AE64" s="71" t="s">
        <v>9</v>
      </c>
      <c r="AF64" s="11">
        <f t="shared" si="0"/>
        <v>0</v>
      </c>
      <c r="AG64" s="5">
        <f t="shared" si="74"/>
        <v>0</v>
      </c>
      <c r="AH64" s="45">
        <f t="shared" si="2"/>
        <v>-57.5</v>
      </c>
      <c r="AI64" s="11">
        <f t="shared" si="3"/>
        <v>0</v>
      </c>
      <c r="AJ64" s="13">
        <f t="shared" si="73"/>
        <v>-57.5</v>
      </c>
      <c r="AK64" s="13"/>
      <c r="AL64" s="5">
        <f t="shared" si="4"/>
        <v>0</v>
      </c>
      <c r="AM64" s="5">
        <f t="shared" si="5"/>
        <v>0</v>
      </c>
      <c r="AN64" s="11">
        <f t="shared" si="6"/>
        <v>0</v>
      </c>
      <c r="AO64" s="11">
        <f t="shared" si="7"/>
        <v>0</v>
      </c>
      <c r="AP64" s="5">
        <f t="shared" si="8"/>
        <v>0</v>
      </c>
      <c r="AQ64" s="5">
        <f t="shared" si="9"/>
        <v>0</v>
      </c>
      <c r="AR64" s="5">
        <f t="shared" si="10"/>
        <v>0</v>
      </c>
      <c r="AS64" s="5">
        <f t="shared" si="11"/>
        <v>0</v>
      </c>
      <c r="AT64" s="5">
        <f t="shared" si="12"/>
        <v>0</v>
      </c>
      <c r="AU64" s="5">
        <f t="shared" si="13"/>
        <v>0</v>
      </c>
      <c r="AV64" s="5">
        <f t="shared" si="14"/>
        <v>0</v>
      </c>
      <c r="AW64" s="5">
        <f t="shared" si="15"/>
        <v>0</v>
      </c>
      <c r="AX64" s="5">
        <f t="shared" si="16"/>
        <v>0</v>
      </c>
      <c r="AY64" s="5">
        <f t="shared" si="17"/>
        <v>0</v>
      </c>
      <c r="AZ64" s="5">
        <f t="shared" si="18"/>
        <v>0</v>
      </c>
      <c r="BA64" s="5">
        <f t="shared" si="19"/>
        <v>0</v>
      </c>
      <c r="BB64" s="5">
        <f t="shared" si="20"/>
        <v>0</v>
      </c>
      <c r="BC64" s="5">
        <f t="shared" si="21"/>
        <v>0</v>
      </c>
      <c r="BD64" s="5">
        <f t="shared" si="22"/>
        <v>0</v>
      </c>
      <c r="BE64" s="5">
        <f t="shared" si="23"/>
        <v>0</v>
      </c>
      <c r="BF64" s="5">
        <f t="shared" si="24"/>
        <v>0</v>
      </c>
      <c r="BG64" s="5">
        <f t="shared" si="25"/>
        <v>0</v>
      </c>
      <c r="BH64" s="5">
        <f t="shared" si="26"/>
        <v>0</v>
      </c>
      <c r="BI64" s="11">
        <f t="shared" si="27"/>
        <v>0</v>
      </c>
      <c r="BJ64" s="5">
        <f t="shared" si="28"/>
        <v>0</v>
      </c>
      <c r="BK64" s="5">
        <f t="shared" si="29"/>
        <v>0</v>
      </c>
      <c r="BL64" s="5">
        <f t="shared" si="30"/>
        <v>0</v>
      </c>
      <c r="BM64" s="5">
        <f t="shared" si="31"/>
        <v>0</v>
      </c>
      <c r="BN64" s="5">
        <f t="shared" si="32"/>
        <v>0</v>
      </c>
      <c r="BO64" s="5">
        <f t="shared" si="33"/>
        <v>0</v>
      </c>
      <c r="BP64" s="5">
        <f t="shared" si="34"/>
        <v>0</v>
      </c>
      <c r="BQ64" s="5">
        <f t="shared" si="35"/>
        <v>0</v>
      </c>
      <c r="BR64" s="5">
        <f t="shared" si="36"/>
        <v>0</v>
      </c>
      <c r="BS64" s="5">
        <f t="shared" si="37"/>
        <v>0</v>
      </c>
      <c r="BT64" s="45">
        <f t="shared" si="38"/>
        <v>-57.5</v>
      </c>
      <c r="BU64" s="11">
        <f t="shared" si="39"/>
        <v>0</v>
      </c>
      <c r="BV64" s="5">
        <f t="shared" si="40"/>
        <v>0</v>
      </c>
      <c r="BW64" s="5">
        <f t="shared" si="41"/>
        <v>0</v>
      </c>
      <c r="BX64" s="5">
        <f t="shared" si="42"/>
        <v>0</v>
      </c>
      <c r="BY64" s="5">
        <f t="shared" si="43"/>
        <v>0</v>
      </c>
      <c r="BZ64" s="5">
        <f t="shared" si="44"/>
        <v>0</v>
      </c>
      <c r="CA64" s="5">
        <f t="shared" si="45"/>
        <v>0</v>
      </c>
      <c r="CB64" s="5">
        <f t="shared" si="46"/>
        <v>0</v>
      </c>
      <c r="CC64" s="5">
        <f t="shared" si="47"/>
        <v>0</v>
      </c>
      <c r="CD64" s="5">
        <f t="shared" si="48"/>
        <v>0</v>
      </c>
      <c r="CE64" s="5">
        <f t="shared" si="75"/>
        <v>0</v>
      </c>
      <c r="CF64" s="5">
        <f t="shared" si="50"/>
        <v>0</v>
      </c>
      <c r="CG64" s="5">
        <f t="shared" si="51"/>
        <v>0</v>
      </c>
      <c r="CH64" s="5">
        <f t="shared" si="52"/>
        <v>0</v>
      </c>
      <c r="CI64" s="5">
        <f t="shared" si="53"/>
        <v>0</v>
      </c>
      <c r="CJ64" s="5">
        <f t="shared" si="54"/>
        <v>0</v>
      </c>
      <c r="CK64" s="5">
        <f t="shared" si="55"/>
        <v>0</v>
      </c>
      <c r="CL64" s="5">
        <f t="shared" si="56"/>
        <v>0</v>
      </c>
      <c r="CM64" s="5">
        <f t="shared" si="57"/>
        <v>0</v>
      </c>
      <c r="CN64" s="5">
        <f t="shared" si="58"/>
        <v>0</v>
      </c>
      <c r="CO64" s="5">
        <f t="shared" si="59"/>
        <v>0</v>
      </c>
      <c r="CP64" s="5">
        <f t="shared" si="60"/>
        <v>0</v>
      </c>
      <c r="CQ64" s="5">
        <f t="shared" si="61"/>
        <v>0</v>
      </c>
      <c r="CR64" s="5">
        <f t="shared" si="62"/>
        <v>0</v>
      </c>
      <c r="CS64" s="5">
        <f t="shared" si="63"/>
        <v>0</v>
      </c>
      <c r="CT64" s="11">
        <f t="shared" si="64"/>
        <v>0</v>
      </c>
      <c r="CU64" s="5">
        <f t="shared" si="65"/>
        <v>0</v>
      </c>
      <c r="CV64" s="5">
        <f t="shared" si="66"/>
        <v>0</v>
      </c>
      <c r="CW64" s="5">
        <f t="shared" si="67"/>
        <v>0</v>
      </c>
      <c r="CX64" s="41">
        <f t="shared" si="68"/>
        <v>0</v>
      </c>
      <c r="CY64" s="41">
        <f t="shared" si="69"/>
        <v>0</v>
      </c>
      <c r="CZ64" s="41">
        <f t="shared" si="70"/>
        <v>0</v>
      </c>
      <c r="DA64" s="41">
        <f t="shared" si="71"/>
        <v>0</v>
      </c>
      <c r="DB64" s="28"/>
    </row>
    <row r="65" spans="1:106" s="16" customFormat="1" ht="29.25" customHeight="1" thickTop="1" thickBot="1" x14ac:dyDescent="0.35">
      <c r="A65" s="3">
        <v>44598</v>
      </c>
      <c r="B65" s="4" t="s">
        <v>0</v>
      </c>
      <c r="C65" s="4" t="s">
        <v>26</v>
      </c>
      <c r="D65" s="8" t="s">
        <v>10</v>
      </c>
      <c r="E65" s="4" t="s">
        <v>110</v>
      </c>
      <c r="F65" s="4" t="s">
        <v>24</v>
      </c>
      <c r="G65" s="18" t="s">
        <v>170</v>
      </c>
      <c r="H65" s="25">
        <v>49.25</v>
      </c>
      <c r="I65" s="44">
        <v>-49.25</v>
      </c>
      <c r="J65" s="45">
        <v>-50.25</v>
      </c>
      <c r="K65" s="11">
        <f t="shared" si="72"/>
        <v>-530.5</v>
      </c>
      <c r="L65" s="11"/>
      <c r="M65" s="11"/>
      <c r="N65" s="33"/>
      <c r="O65" s="11"/>
      <c r="P65" s="11"/>
      <c r="Q65" s="11"/>
      <c r="R65" s="11"/>
      <c r="S65" s="11"/>
      <c r="T65" s="11"/>
      <c r="U65" s="45">
        <v>-50.25</v>
      </c>
      <c r="V65" s="11"/>
      <c r="W65" s="11"/>
      <c r="X65" s="11"/>
      <c r="Y65" s="11"/>
      <c r="Z65" s="11"/>
      <c r="AA65" s="11"/>
      <c r="AB65" s="11"/>
      <c r="AC65" s="37"/>
      <c r="AD65" s="37"/>
      <c r="AE65" s="71" t="s">
        <v>0</v>
      </c>
      <c r="AF65" s="11">
        <f t="shared" si="0"/>
        <v>0</v>
      </c>
      <c r="AG65" s="5">
        <f t="shared" si="74"/>
        <v>0</v>
      </c>
      <c r="AH65" s="45">
        <f t="shared" si="2"/>
        <v>-50.25</v>
      </c>
      <c r="AI65" s="11">
        <f t="shared" si="3"/>
        <v>0</v>
      </c>
      <c r="AJ65" s="13">
        <f t="shared" si="73"/>
        <v>-50.25</v>
      </c>
      <c r="AK65" s="13"/>
      <c r="AL65" s="5">
        <f t="shared" si="4"/>
        <v>0</v>
      </c>
      <c r="AM65" s="5">
        <f t="shared" si="5"/>
        <v>0</v>
      </c>
      <c r="AN65" s="11">
        <f t="shared" si="6"/>
        <v>0</v>
      </c>
      <c r="AO65" s="11">
        <f t="shared" si="7"/>
        <v>0</v>
      </c>
      <c r="AP65" s="5">
        <f t="shared" si="8"/>
        <v>0</v>
      </c>
      <c r="AQ65" s="5">
        <f t="shared" si="9"/>
        <v>0</v>
      </c>
      <c r="AR65" s="5">
        <f t="shared" si="10"/>
        <v>0</v>
      </c>
      <c r="AS65" s="5">
        <f t="shared" si="11"/>
        <v>0</v>
      </c>
      <c r="AT65" s="5">
        <f t="shared" si="12"/>
        <v>0</v>
      </c>
      <c r="AU65" s="5">
        <f t="shared" si="13"/>
        <v>0</v>
      </c>
      <c r="AV65" s="5">
        <f t="shared" si="14"/>
        <v>0</v>
      </c>
      <c r="AW65" s="5">
        <f t="shared" si="15"/>
        <v>0</v>
      </c>
      <c r="AX65" s="5">
        <f t="shared" si="16"/>
        <v>0</v>
      </c>
      <c r="AY65" s="5">
        <f t="shared" si="17"/>
        <v>0</v>
      </c>
      <c r="AZ65" s="5">
        <f t="shared" si="18"/>
        <v>0</v>
      </c>
      <c r="BA65" s="5">
        <f t="shared" si="19"/>
        <v>0</v>
      </c>
      <c r="BB65" s="5">
        <f t="shared" si="20"/>
        <v>0</v>
      </c>
      <c r="BC65" s="5">
        <f t="shared" si="21"/>
        <v>0</v>
      </c>
      <c r="BD65" s="5">
        <f t="shared" si="22"/>
        <v>0</v>
      </c>
      <c r="BE65" s="5">
        <f t="shared" si="23"/>
        <v>0</v>
      </c>
      <c r="BF65" s="5">
        <f t="shared" si="24"/>
        <v>0</v>
      </c>
      <c r="BG65" s="5">
        <f t="shared" si="25"/>
        <v>0</v>
      </c>
      <c r="BH65" s="5">
        <f t="shared" si="26"/>
        <v>0</v>
      </c>
      <c r="BI65" s="11">
        <f t="shared" si="27"/>
        <v>0</v>
      </c>
      <c r="BJ65" s="5">
        <f t="shared" si="28"/>
        <v>0</v>
      </c>
      <c r="BK65" s="5">
        <f t="shared" si="29"/>
        <v>0</v>
      </c>
      <c r="BL65" s="5">
        <f t="shared" si="30"/>
        <v>0</v>
      </c>
      <c r="BM65" s="5">
        <f t="shared" si="31"/>
        <v>0</v>
      </c>
      <c r="BN65" s="5">
        <f t="shared" si="32"/>
        <v>0</v>
      </c>
      <c r="BO65" s="5">
        <f t="shared" si="33"/>
        <v>0</v>
      </c>
      <c r="BP65" s="5">
        <f t="shared" si="34"/>
        <v>0</v>
      </c>
      <c r="BQ65" s="5">
        <f t="shared" si="35"/>
        <v>0</v>
      </c>
      <c r="BR65" s="5">
        <f t="shared" si="36"/>
        <v>0</v>
      </c>
      <c r="BS65" s="5">
        <f t="shared" si="37"/>
        <v>0</v>
      </c>
      <c r="BT65" s="11">
        <f t="shared" si="38"/>
        <v>0</v>
      </c>
      <c r="BU65" s="11">
        <f t="shared" si="39"/>
        <v>0</v>
      </c>
      <c r="BV65" s="5">
        <f t="shared" si="40"/>
        <v>0</v>
      </c>
      <c r="BW65" s="5">
        <f t="shared" si="41"/>
        <v>0</v>
      </c>
      <c r="BX65" s="46">
        <f t="shared" si="42"/>
        <v>-50.25</v>
      </c>
      <c r="BY65" s="5">
        <f t="shared" si="43"/>
        <v>0</v>
      </c>
      <c r="BZ65" s="5">
        <f t="shared" si="44"/>
        <v>0</v>
      </c>
      <c r="CA65" s="5">
        <f t="shared" si="45"/>
        <v>0</v>
      </c>
      <c r="CB65" s="5">
        <f t="shared" si="46"/>
        <v>0</v>
      </c>
      <c r="CC65" s="5">
        <f t="shared" si="47"/>
        <v>0</v>
      </c>
      <c r="CD65" s="5">
        <f t="shared" si="48"/>
        <v>0</v>
      </c>
      <c r="CE65" s="5">
        <f t="shared" si="75"/>
        <v>0</v>
      </c>
      <c r="CF65" s="5">
        <f t="shared" si="50"/>
        <v>0</v>
      </c>
      <c r="CG65" s="5">
        <f t="shared" si="51"/>
        <v>0</v>
      </c>
      <c r="CH65" s="5">
        <f t="shared" si="52"/>
        <v>0</v>
      </c>
      <c r="CI65" s="5">
        <f t="shared" si="53"/>
        <v>0</v>
      </c>
      <c r="CJ65" s="5">
        <f t="shared" si="54"/>
        <v>0</v>
      </c>
      <c r="CK65" s="5">
        <f t="shared" si="55"/>
        <v>0</v>
      </c>
      <c r="CL65" s="5">
        <f t="shared" si="56"/>
        <v>0</v>
      </c>
      <c r="CM65" s="5">
        <f t="shared" si="57"/>
        <v>0</v>
      </c>
      <c r="CN65" s="5">
        <f t="shared" si="58"/>
        <v>0</v>
      </c>
      <c r="CO65" s="5">
        <f t="shared" si="59"/>
        <v>0</v>
      </c>
      <c r="CP65" s="5">
        <f t="shared" si="60"/>
        <v>0</v>
      </c>
      <c r="CQ65" s="5">
        <f t="shared" si="61"/>
        <v>0</v>
      </c>
      <c r="CR65" s="5">
        <f t="shared" si="62"/>
        <v>0</v>
      </c>
      <c r="CS65" s="5">
        <f t="shared" si="63"/>
        <v>0</v>
      </c>
      <c r="CT65" s="11">
        <f t="shared" si="64"/>
        <v>0</v>
      </c>
      <c r="CU65" s="5">
        <f t="shared" si="65"/>
        <v>0</v>
      </c>
      <c r="CV65" s="5">
        <f t="shared" si="66"/>
        <v>0</v>
      </c>
      <c r="CW65" s="5">
        <f t="shared" si="67"/>
        <v>0</v>
      </c>
      <c r="CX65" s="41">
        <f t="shared" si="68"/>
        <v>0</v>
      </c>
      <c r="CY65" s="41">
        <f t="shared" si="69"/>
        <v>0</v>
      </c>
      <c r="CZ65" s="41">
        <f t="shared" si="70"/>
        <v>0</v>
      </c>
      <c r="DA65" s="41">
        <f t="shared" si="71"/>
        <v>0</v>
      </c>
      <c r="DB65" s="28"/>
    </row>
    <row r="66" spans="1:106" s="16" customFormat="1" ht="29.25" customHeight="1" thickTop="1" thickBot="1" x14ac:dyDescent="0.35">
      <c r="A66" s="3">
        <v>44599</v>
      </c>
      <c r="B66" s="4" t="s">
        <v>6</v>
      </c>
      <c r="C66" s="4" t="s">
        <v>70</v>
      </c>
      <c r="D66" s="8" t="s">
        <v>10</v>
      </c>
      <c r="E66" s="4" t="s">
        <v>110</v>
      </c>
      <c r="F66" s="4" t="s">
        <v>24</v>
      </c>
      <c r="G66" s="18" t="s">
        <v>172</v>
      </c>
      <c r="H66" s="25">
        <v>45.25</v>
      </c>
      <c r="I66" s="33">
        <v>54.75</v>
      </c>
      <c r="J66" s="11">
        <v>52.75</v>
      </c>
      <c r="K66" s="11">
        <f t="shared" si="72"/>
        <v>-477.75</v>
      </c>
      <c r="L66" s="11"/>
      <c r="M66" s="11"/>
      <c r="N66" s="33"/>
      <c r="O66" s="11"/>
      <c r="P66" s="11"/>
      <c r="Q66" s="47">
        <v>52.75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37"/>
      <c r="AD66" s="37"/>
      <c r="AE66" s="71" t="s">
        <v>6</v>
      </c>
      <c r="AF66" s="11">
        <f t="shared" ref="AF66:AF129" si="76">IF(C66="HF",J66,0)</f>
        <v>0</v>
      </c>
      <c r="AG66" s="5">
        <f t="shared" ref="AG66:AG97" si="77">IF(C66="HF2",J66,0)</f>
        <v>0</v>
      </c>
      <c r="AH66" s="11">
        <f t="shared" ref="AH66:AH129" si="78">IF(C66="HF3",J66,0)</f>
        <v>0</v>
      </c>
      <c r="AI66" s="47">
        <f t="shared" ref="AI66:AI129" si="79">IF(C66="DP",J66,0)</f>
        <v>52.75</v>
      </c>
      <c r="AJ66" s="13">
        <f t="shared" si="73"/>
        <v>52.75</v>
      </c>
      <c r="AK66" s="13"/>
      <c r="AL66" s="5">
        <f t="shared" ref="AL66:AL129" si="80">IF(B66="AUD/JPY",AF66,0)</f>
        <v>0</v>
      </c>
      <c r="AM66" s="5">
        <f t="shared" ref="AM66:AM129" si="81">IF(B66="AUD/JPY",AG66,0)</f>
        <v>0</v>
      </c>
      <c r="AN66" s="11">
        <f t="shared" ref="AN66:AN129" si="82">IF(B66="AUD/JPY",AH66,0)</f>
        <v>0</v>
      </c>
      <c r="AO66" s="11">
        <f t="shared" ref="AO66:AO129" si="83">IF(B66="AUD/JPY",AI66,0)</f>
        <v>0</v>
      </c>
      <c r="AP66" s="5">
        <f t="shared" ref="AP66:AP129" si="84">IF(B66="AUD/USD",AF66,0)</f>
        <v>0</v>
      </c>
      <c r="AQ66" s="5">
        <f t="shared" ref="AQ66:AQ129" si="85">IF(B66="AUD/USD",AG66,0)</f>
        <v>0</v>
      </c>
      <c r="AR66" s="5">
        <f t="shared" ref="AR66:AR129" si="86">IF(B66="AUD/USD",AH66,0)</f>
        <v>0</v>
      </c>
      <c r="AS66" s="5">
        <f t="shared" ref="AS66:AS129" si="87">IF(B66="AUD/USD",AI66,0)</f>
        <v>0</v>
      </c>
      <c r="AT66" s="5">
        <f t="shared" ref="AT66:AT129" si="88">IF(B66="EUR/GBP",AF66,0)</f>
        <v>0</v>
      </c>
      <c r="AU66" s="5">
        <f t="shared" ref="AU66:AU129" si="89">IF(B66="EUR/GBP",AG66,0)</f>
        <v>0</v>
      </c>
      <c r="AV66" s="5">
        <f t="shared" ref="AV66:AV129" si="90">IF(B66="EUR/GBP",AH66,0)</f>
        <v>0</v>
      </c>
      <c r="AW66" s="5">
        <f t="shared" ref="AW66:AW129" si="91">IF(B66="EUR/GBP",AI66,0)</f>
        <v>0</v>
      </c>
      <c r="AX66" s="5">
        <f t="shared" ref="AX66:AX129" si="92">IF(B66="EUR/JPY",AF66,0)</f>
        <v>0</v>
      </c>
      <c r="AY66" s="5">
        <f t="shared" ref="AY66:AY129" si="93">IF(B66="EUR/JPY",AG66,0)</f>
        <v>0</v>
      </c>
      <c r="AZ66" s="5">
        <f t="shared" ref="AZ66:AZ129" si="94">IF(B66="EUR/JPY",AH66,0)</f>
        <v>0</v>
      </c>
      <c r="BA66" s="5">
        <f t="shared" ref="BA66:BA129" si="95">IF(B66="EUR/JPY",AI66,0)</f>
        <v>0</v>
      </c>
      <c r="BB66" s="5">
        <f t="shared" ref="BB66:BB129" si="96">IF(B66="EUR/USD",AF66,0)</f>
        <v>0</v>
      </c>
      <c r="BC66" s="5">
        <f t="shared" ref="BC66:BC129" si="97">IF(B66="EUR/USD",AG66,0)</f>
        <v>0</v>
      </c>
      <c r="BD66" s="5">
        <f t="shared" ref="BD66:BD129" si="98">IF(B66="EUR/USD",AH66,0)</f>
        <v>0</v>
      </c>
      <c r="BE66" s="5">
        <f t="shared" ref="BE66:BE129" si="99">IF(B66="EUR/USD",AI66,0)</f>
        <v>0</v>
      </c>
      <c r="BF66" s="5">
        <f t="shared" ref="BF66:BF129" si="100">IF(B66="GBP/JPY",AF66,0)</f>
        <v>0</v>
      </c>
      <c r="BG66" s="5">
        <f t="shared" ref="BG66:BG129" si="101">IF(B66="GBP/JPY",AG66,0)</f>
        <v>0</v>
      </c>
      <c r="BH66" s="5">
        <f t="shared" ref="BH66:BH129" si="102">IF(B66="GBP/JPY",AH66,0)</f>
        <v>0</v>
      </c>
      <c r="BI66" s="47">
        <f t="shared" ref="BI66:BI129" si="103">IF(B66="GBP/JPY",AI66,0)</f>
        <v>52.75</v>
      </c>
      <c r="BJ66" s="5">
        <f t="shared" ref="BJ66:BJ129" si="104">IF(B66="GBP/USD",AF66,0)</f>
        <v>0</v>
      </c>
      <c r="BK66" s="5">
        <f t="shared" ref="BK66:BK129" si="105">IF(B66="GBP/USD",AG66,0)</f>
        <v>0</v>
      </c>
      <c r="BL66" s="5">
        <f t="shared" ref="BL66:BL129" si="106">IF(B66="GBP/USD",AH66,0)</f>
        <v>0</v>
      </c>
      <c r="BM66" s="5">
        <f t="shared" ref="BM66:BM129" si="107">IF(B66="GBP/USD",AI66,0)</f>
        <v>0</v>
      </c>
      <c r="BN66" s="5">
        <f t="shared" ref="BN66:BN129" si="108">IF(B66="USD/CAD",AF66,0)</f>
        <v>0</v>
      </c>
      <c r="BO66" s="5">
        <f t="shared" ref="BO66:BO129" si="109">IF(B66="USD/CAD",AG66,0)</f>
        <v>0</v>
      </c>
      <c r="BP66" s="5">
        <f t="shared" ref="BP66:BP129" si="110">IF(B66="USD/CAD",AH66,0)</f>
        <v>0</v>
      </c>
      <c r="BQ66" s="5">
        <f t="shared" ref="BQ66:BQ129" si="111">IF(B66="USD/CAD",AI66,0)</f>
        <v>0</v>
      </c>
      <c r="BR66" s="5">
        <f t="shared" ref="BR66:BR129" si="112">IF(B66="USD/CHF",AF66,0)</f>
        <v>0</v>
      </c>
      <c r="BS66" s="5">
        <f t="shared" ref="BS66:BS129" si="113">IF(B66="USD/CHF",AG66,0)</f>
        <v>0</v>
      </c>
      <c r="BT66" s="11">
        <f t="shared" ref="BT66:BT129" si="114">IF(B66="USD/CHF",AH66,0)</f>
        <v>0</v>
      </c>
      <c r="BU66" s="11">
        <f t="shared" ref="BU66:BU129" si="115">IF(B66="USD/CHF",AI66,0)</f>
        <v>0</v>
      </c>
      <c r="BV66" s="5">
        <f t="shared" ref="BV66:BV129" si="116">IF(B66="USD/JPY",AF66,0)</f>
        <v>0</v>
      </c>
      <c r="BW66" s="5">
        <f t="shared" ref="BW66:BW129" si="117">IF(B66="USD/JPY",AG66,0)</f>
        <v>0</v>
      </c>
      <c r="BX66" s="5">
        <f t="shared" ref="BX66:BX129" si="118">IF(B66="USD/JPY",AH66,0)</f>
        <v>0</v>
      </c>
      <c r="BY66" s="5">
        <f t="shared" ref="BY66:BY129" si="119">IF(B66="USD/JPY",AI66,0)</f>
        <v>0</v>
      </c>
      <c r="BZ66" s="5">
        <f t="shared" ref="BZ66:BZ129" si="120">IF(B66="CRUDE",AF66,0)</f>
        <v>0</v>
      </c>
      <c r="CA66" s="5">
        <f t="shared" ref="CA66:CA129" si="121">IF(B66="CRUDE",AG66,0)</f>
        <v>0</v>
      </c>
      <c r="CB66" s="5">
        <f t="shared" ref="CB66:CB129" si="122">IF(B66="CRUDE",AH66,0)</f>
        <v>0</v>
      </c>
      <c r="CC66" s="5">
        <f t="shared" ref="CC66:CC129" si="123">IF(B66="CRUDE",AI66,0)</f>
        <v>0</v>
      </c>
      <c r="CD66" s="5">
        <f t="shared" ref="CD66:CD129" si="124">IF(B66="GOLD",AF66,0)</f>
        <v>0</v>
      </c>
      <c r="CE66" s="5">
        <f t="shared" ref="CE66:CE97" si="125">IF(B66="GOLD",AG66,0)</f>
        <v>0</v>
      </c>
      <c r="CF66" s="5">
        <f t="shared" ref="CF66:CF129" si="126">IF(B66="GOLD",AH66,0)</f>
        <v>0</v>
      </c>
      <c r="CG66" s="5">
        <f t="shared" ref="CG66:CG129" si="127">IF(B66="GOLD",AI66,0)</f>
        <v>0</v>
      </c>
      <c r="CH66" s="5">
        <f t="shared" ref="CH66:CH129" si="128">IF(B66="US 500",AF66,0)</f>
        <v>0</v>
      </c>
      <c r="CI66" s="5">
        <f t="shared" ref="CI66:CI129" si="129">IF(B66="US 500",AG66,0)</f>
        <v>0</v>
      </c>
      <c r="CJ66" s="5">
        <f t="shared" ref="CJ66:CJ129" si="130">IF(B66="US 500",AH66,0)</f>
        <v>0</v>
      </c>
      <c r="CK66" s="5">
        <f t="shared" ref="CK66:CK129" si="131">IF(B66="US 500",AI66,0)</f>
        <v>0</v>
      </c>
      <c r="CL66" s="5">
        <f t="shared" ref="CL66:CL129" si="132">IF(B66="N GAS",AF66,0)</f>
        <v>0</v>
      </c>
      <c r="CM66" s="5">
        <f t="shared" ref="CM66:CM129" si="133">IF(B66="N GAS",AG66,0)</f>
        <v>0</v>
      </c>
      <c r="CN66" s="5">
        <f t="shared" ref="CN66:CN129" si="134">IF(B66="N GAS",AH66,0)</f>
        <v>0</v>
      </c>
      <c r="CO66" s="5">
        <f t="shared" ref="CO66:CO129" si="135">IF(B66="N GAS",AI66,0)</f>
        <v>0</v>
      </c>
      <c r="CP66" s="5">
        <f t="shared" ref="CP66:CP129" si="136">IF(B66="SMALLCAP 2000",AF66,0)</f>
        <v>0</v>
      </c>
      <c r="CQ66" s="5">
        <f t="shared" ref="CQ66:CQ129" si="137">IF(B66="SMALLCAP 2000",AG66,0)</f>
        <v>0</v>
      </c>
      <c r="CR66" s="5">
        <f t="shared" ref="CR66:CR129" si="138">IF(B66="SMALLCAP 2000",AH66,0)</f>
        <v>0</v>
      </c>
      <c r="CS66" s="5">
        <f t="shared" ref="CS66:CS129" si="139">IF(B66="SMALLCAP 2000",AI66,0)</f>
        <v>0</v>
      </c>
      <c r="CT66" s="11">
        <f t="shared" ref="CT66:CT129" si="140">IF(B66="US TECH",AF66,0)</f>
        <v>0</v>
      </c>
      <c r="CU66" s="5">
        <f t="shared" ref="CU66:CU129" si="141">IF(B66="US TECH",AG66,0)</f>
        <v>0</v>
      </c>
      <c r="CV66" s="5">
        <f t="shared" ref="CV66:CV129" si="142">IF(B66="US TECH",AH66,0)</f>
        <v>0</v>
      </c>
      <c r="CW66" s="5">
        <f t="shared" ref="CW66:CW129" si="143">IF(B66="US TECH",AI66,0)</f>
        <v>0</v>
      </c>
      <c r="CX66" s="41">
        <f t="shared" ref="CX66:CX129" si="144">IF(B66="WALL ST 30",AF66,0)</f>
        <v>0</v>
      </c>
      <c r="CY66" s="41">
        <f t="shared" ref="CY66:CY129" si="145">IF(B66="WALL ST 30",AG66,0)</f>
        <v>0</v>
      </c>
      <c r="CZ66" s="41">
        <f t="shared" ref="CZ66:CZ129" si="146">IF(B66="WALL ST 30",AH66,0)</f>
        <v>0</v>
      </c>
      <c r="DA66" s="41">
        <f t="shared" ref="DA66:DA129" si="147">IF(B66="WALL ST 30",AI66,0)</f>
        <v>0</v>
      </c>
      <c r="DB66" s="28"/>
    </row>
    <row r="67" spans="1:106" s="16" customFormat="1" ht="29.25" customHeight="1" thickTop="1" thickBot="1" x14ac:dyDescent="0.35">
      <c r="A67" s="3">
        <v>44599</v>
      </c>
      <c r="B67" s="4" t="s">
        <v>8</v>
      </c>
      <c r="C67" s="4" t="s">
        <v>23</v>
      </c>
      <c r="D67" s="8" t="s">
        <v>10</v>
      </c>
      <c r="E67" s="4" t="s">
        <v>110</v>
      </c>
      <c r="F67" s="4" t="s">
        <v>104</v>
      </c>
      <c r="G67" s="18" t="s">
        <v>171</v>
      </c>
      <c r="H67" s="25">
        <v>46.25</v>
      </c>
      <c r="I67" s="44">
        <v>-53.75</v>
      </c>
      <c r="J67" s="45">
        <v>-54.75</v>
      </c>
      <c r="K67" s="11">
        <f t="shared" ref="K67:K130" si="148">+SUM(K66+J67)</f>
        <v>-532.5</v>
      </c>
      <c r="L67" s="11"/>
      <c r="M67" s="11"/>
      <c r="N67" s="33"/>
      <c r="O67" s="11"/>
      <c r="P67" s="11"/>
      <c r="Q67" s="11"/>
      <c r="R67" s="11"/>
      <c r="S67" s="45">
        <v>-54.75</v>
      </c>
      <c r="T67" s="11"/>
      <c r="U67" s="11"/>
      <c r="V67" s="11"/>
      <c r="W67" s="11"/>
      <c r="X67" s="11"/>
      <c r="Y67" s="11"/>
      <c r="Z67" s="11"/>
      <c r="AA67" s="11"/>
      <c r="AB67" s="11"/>
      <c r="AC67" s="37"/>
      <c r="AD67" s="37"/>
      <c r="AE67" s="71" t="s">
        <v>8</v>
      </c>
      <c r="AF67" s="45">
        <f t="shared" si="76"/>
        <v>-54.75</v>
      </c>
      <c r="AG67" s="5">
        <f t="shared" si="77"/>
        <v>0</v>
      </c>
      <c r="AH67" s="11">
        <f t="shared" si="78"/>
        <v>0</v>
      </c>
      <c r="AI67" s="11">
        <f t="shared" si="79"/>
        <v>0</v>
      </c>
      <c r="AJ67" s="13">
        <f t="shared" ref="AJ67:AJ130" si="149">+SUM(AF67+AG67+AH67+AI67)</f>
        <v>-54.75</v>
      </c>
      <c r="AK67" s="13"/>
      <c r="AL67" s="5">
        <f t="shared" si="80"/>
        <v>0</v>
      </c>
      <c r="AM67" s="5">
        <f t="shared" si="81"/>
        <v>0</v>
      </c>
      <c r="AN67" s="11">
        <f t="shared" si="82"/>
        <v>0</v>
      </c>
      <c r="AO67" s="11">
        <f t="shared" si="83"/>
        <v>0</v>
      </c>
      <c r="AP67" s="5">
        <f t="shared" si="84"/>
        <v>0</v>
      </c>
      <c r="AQ67" s="5">
        <f t="shared" si="85"/>
        <v>0</v>
      </c>
      <c r="AR67" s="5">
        <f t="shared" si="86"/>
        <v>0</v>
      </c>
      <c r="AS67" s="5">
        <f t="shared" si="87"/>
        <v>0</v>
      </c>
      <c r="AT67" s="5">
        <f t="shared" si="88"/>
        <v>0</v>
      </c>
      <c r="AU67" s="5">
        <f t="shared" si="89"/>
        <v>0</v>
      </c>
      <c r="AV67" s="5">
        <f t="shared" si="90"/>
        <v>0</v>
      </c>
      <c r="AW67" s="5">
        <f t="shared" si="91"/>
        <v>0</v>
      </c>
      <c r="AX67" s="5">
        <f t="shared" si="92"/>
        <v>0</v>
      </c>
      <c r="AY67" s="5">
        <f t="shared" si="93"/>
        <v>0</v>
      </c>
      <c r="AZ67" s="5">
        <f t="shared" si="94"/>
        <v>0</v>
      </c>
      <c r="BA67" s="5">
        <f t="shared" si="95"/>
        <v>0</v>
      </c>
      <c r="BB67" s="5">
        <f t="shared" si="96"/>
        <v>0</v>
      </c>
      <c r="BC67" s="5">
        <f t="shared" si="97"/>
        <v>0</v>
      </c>
      <c r="BD67" s="5">
        <f t="shared" si="98"/>
        <v>0</v>
      </c>
      <c r="BE67" s="5">
        <f t="shared" si="99"/>
        <v>0</v>
      </c>
      <c r="BF67" s="5">
        <f t="shared" si="100"/>
        <v>0</v>
      </c>
      <c r="BG67" s="5">
        <f t="shared" si="101"/>
        <v>0</v>
      </c>
      <c r="BH67" s="5">
        <f t="shared" si="102"/>
        <v>0</v>
      </c>
      <c r="BI67" s="11">
        <f t="shared" si="103"/>
        <v>0</v>
      </c>
      <c r="BJ67" s="5">
        <f t="shared" si="104"/>
        <v>0</v>
      </c>
      <c r="BK67" s="5">
        <f t="shared" si="105"/>
        <v>0</v>
      </c>
      <c r="BL67" s="5">
        <f t="shared" si="106"/>
        <v>0</v>
      </c>
      <c r="BM67" s="5">
        <f t="shared" si="107"/>
        <v>0</v>
      </c>
      <c r="BN67" s="46">
        <f t="shared" si="108"/>
        <v>-54.75</v>
      </c>
      <c r="BO67" s="5">
        <f t="shared" si="109"/>
        <v>0</v>
      </c>
      <c r="BP67" s="5">
        <f t="shared" si="110"/>
        <v>0</v>
      </c>
      <c r="BQ67" s="5">
        <f t="shared" si="111"/>
        <v>0</v>
      </c>
      <c r="BR67" s="5">
        <f t="shared" si="112"/>
        <v>0</v>
      </c>
      <c r="BS67" s="5">
        <f t="shared" si="113"/>
        <v>0</v>
      </c>
      <c r="BT67" s="11">
        <f t="shared" si="114"/>
        <v>0</v>
      </c>
      <c r="BU67" s="11">
        <f t="shared" si="115"/>
        <v>0</v>
      </c>
      <c r="BV67" s="5">
        <f t="shared" si="116"/>
        <v>0</v>
      </c>
      <c r="BW67" s="5">
        <f t="shared" si="117"/>
        <v>0</v>
      </c>
      <c r="BX67" s="5">
        <f t="shared" si="118"/>
        <v>0</v>
      </c>
      <c r="BY67" s="5">
        <f t="shared" si="119"/>
        <v>0</v>
      </c>
      <c r="BZ67" s="5">
        <f t="shared" si="120"/>
        <v>0</v>
      </c>
      <c r="CA67" s="5">
        <f t="shared" si="121"/>
        <v>0</v>
      </c>
      <c r="CB67" s="5">
        <f t="shared" si="122"/>
        <v>0</v>
      </c>
      <c r="CC67" s="5">
        <f t="shared" si="123"/>
        <v>0</v>
      </c>
      <c r="CD67" s="5">
        <f t="shared" si="124"/>
        <v>0</v>
      </c>
      <c r="CE67" s="5">
        <f t="shared" si="125"/>
        <v>0</v>
      </c>
      <c r="CF67" s="5">
        <f t="shared" si="126"/>
        <v>0</v>
      </c>
      <c r="CG67" s="5">
        <f t="shared" si="127"/>
        <v>0</v>
      </c>
      <c r="CH67" s="5">
        <f t="shared" si="128"/>
        <v>0</v>
      </c>
      <c r="CI67" s="5">
        <f t="shared" si="129"/>
        <v>0</v>
      </c>
      <c r="CJ67" s="5">
        <f t="shared" si="130"/>
        <v>0</v>
      </c>
      <c r="CK67" s="5">
        <f t="shared" si="131"/>
        <v>0</v>
      </c>
      <c r="CL67" s="5">
        <f t="shared" si="132"/>
        <v>0</v>
      </c>
      <c r="CM67" s="5">
        <f t="shared" si="133"/>
        <v>0</v>
      </c>
      <c r="CN67" s="5">
        <f t="shared" si="134"/>
        <v>0</v>
      </c>
      <c r="CO67" s="5">
        <f t="shared" si="135"/>
        <v>0</v>
      </c>
      <c r="CP67" s="5">
        <f t="shared" si="136"/>
        <v>0</v>
      </c>
      <c r="CQ67" s="5">
        <f t="shared" si="137"/>
        <v>0</v>
      </c>
      <c r="CR67" s="5">
        <f t="shared" si="138"/>
        <v>0</v>
      </c>
      <c r="CS67" s="5">
        <f t="shared" si="139"/>
        <v>0</v>
      </c>
      <c r="CT67" s="11">
        <f t="shared" si="140"/>
        <v>0</v>
      </c>
      <c r="CU67" s="5">
        <f t="shared" si="141"/>
        <v>0</v>
      </c>
      <c r="CV67" s="5">
        <f t="shared" si="142"/>
        <v>0</v>
      </c>
      <c r="CW67" s="5">
        <f t="shared" si="143"/>
        <v>0</v>
      </c>
      <c r="CX67" s="41">
        <f t="shared" si="144"/>
        <v>0</v>
      </c>
      <c r="CY67" s="41">
        <f t="shared" si="145"/>
        <v>0</v>
      </c>
      <c r="CZ67" s="41">
        <f t="shared" si="146"/>
        <v>0</v>
      </c>
      <c r="DA67" s="41">
        <f t="shared" si="147"/>
        <v>0</v>
      </c>
      <c r="DB67" s="28"/>
    </row>
    <row r="68" spans="1:106" s="16" customFormat="1" ht="29.25" customHeight="1" thickTop="1" thickBot="1" x14ac:dyDescent="0.35">
      <c r="A68" s="3">
        <v>44600</v>
      </c>
      <c r="B68" s="4" t="s">
        <v>92</v>
      </c>
      <c r="C68" s="4" t="s">
        <v>25</v>
      </c>
      <c r="D68" s="8" t="s">
        <v>10</v>
      </c>
      <c r="E68" s="4" t="s">
        <v>102</v>
      </c>
      <c r="F68" s="4" t="s">
        <v>24</v>
      </c>
      <c r="G68" s="18" t="s">
        <v>173</v>
      </c>
      <c r="H68" s="25">
        <v>56</v>
      </c>
      <c r="I68" s="33">
        <v>44</v>
      </c>
      <c r="J68" s="11">
        <v>42</v>
      </c>
      <c r="K68" s="11">
        <f t="shared" si="148"/>
        <v>-490.5</v>
      </c>
      <c r="L68" s="11"/>
      <c r="M68" s="11"/>
      <c r="N68" s="3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47">
        <v>42</v>
      </c>
      <c r="AC68" s="37"/>
      <c r="AD68" s="37"/>
      <c r="AE68" s="71" t="s">
        <v>92</v>
      </c>
      <c r="AF68" s="11">
        <f t="shared" si="76"/>
        <v>0</v>
      </c>
      <c r="AG68" s="48">
        <f t="shared" si="77"/>
        <v>42</v>
      </c>
      <c r="AH68" s="11">
        <f t="shared" si="78"/>
        <v>0</v>
      </c>
      <c r="AI68" s="11">
        <f t="shared" si="79"/>
        <v>0</v>
      </c>
      <c r="AJ68" s="13">
        <f t="shared" si="149"/>
        <v>42</v>
      </c>
      <c r="AK68" s="13"/>
      <c r="AL68" s="5">
        <f t="shared" si="80"/>
        <v>0</v>
      </c>
      <c r="AM68" s="5">
        <f t="shared" si="81"/>
        <v>0</v>
      </c>
      <c r="AN68" s="11">
        <f t="shared" si="82"/>
        <v>0</v>
      </c>
      <c r="AO68" s="11">
        <f t="shared" si="83"/>
        <v>0</v>
      </c>
      <c r="AP68" s="5">
        <f t="shared" si="84"/>
        <v>0</v>
      </c>
      <c r="AQ68" s="5">
        <f t="shared" si="85"/>
        <v>0</v>
      </c>
      <c r="AR68" s="5">
        <f t="shared" si="86"/>
        <v>0</v>
      </c>
      <c r="AS68" s="5">
        <f t="shared" si="87"/>
        <v>0</v>
      </c>
      <c r="AT68" s="5">
        <f t="shared" si="88"/>
        <v>0</v>
      </c>
      <c r="AU68" s="5">
        <f t="shared" si="89"/>
        <v>0</v>
      </c>
      <c r="AV68" s="5">
        <f t="shared" si="90"/>
        <v>0</v>
      </c>
      <c r="AW68" s="5">
        <f t="shared" si="91"/>
        <v>0</v>
      </c>
      <c r="AX68" s="5">
        <f t="shared" si="92"/>
        <v>0</v>
      </c>
      <c r="AY68" s="5">
        <f t="shared" si="93"/>
        <v>0</v>
      </c>
      <c r="AZ68" s="5">
        <f t="shared" si="94"/>
        <v>0</v>
      </c>
      <c r="BA68" s="5">
        <f t="shared" si="95"/>
        <v>0</v>
      </c>
      <c r="BB68" s="5">
        <f t="shared" si="96"/>
        <v>0</v>
      </c>
      <c r="BC68" s="5">
        <f t="shared" si="97"/>
        <v>0</v>
      </c>
      <c r="BD68" s="5">
        <f t="shared" si="98"/>
        <v>0</v>
      </c>
      <c r="BE68" s="5">
        <f t="shared" si="99"/>
        <v>0</v>
      </c>
      <c r="BF68" s="5">
        <f t="shared" si="100"/>
        <v>0</v>
      </c>
      <c r="BG68" s="5">
        <f t="shared" si="101"/>
        <v>0</v>
      </c>
      <c r="BH68" s="5">
        <f t="shared" si="102"/>
        <v>0</v>
      </c>
      <c r="BI68" s="11">
        <f t="shared" si="103"/>
        <v>0</v>
      </c>
      <c r="BJ68" s="5">
        <f t="shared" si="104"/>
        <v>0</v>
      </c>
      <c r="BK68" s="5">
        <f t="shared" si="105"/>
        <v>0</v>
      </c>
      <c r="BL68" s="5">
        <f t="shared" si="106"/>
        <v>0</v>
      </c>
      <c r="BM68" s="5">
        <f t="shared" si="107"/>
        <v>0</v>
      </c>
      <c r="BN68" s="5">
        <f t="shared" si="108"/>
        <v>0</v>
      </c>
      <c r="BO68" s="5">
        <f t="shared" si="109"/>
        <v>0</v>
      </c>
      <c r="BP68" s="5">
        <f t="shared" si="110"/>
        <v>0</v>
      </c>
      <c r="BQ68" s="5">
        <f t="shared" si="111"/>
        <v>0</v>
      </c>
      <c r="BR68" s="5">
        <f t="shared" si="112"/>
        <v>0</v>
      </c>
      <c r="BS68" s="5">
        <f t="shared" si="113"/>
        <v>0</v>
      </c>
      <c r="BT68" s="11">
        <f t="shared" si="114"/>
        <v>0</v>
      </c>
      <c r="BU68" s="11">
        <f t="shared" si="115"/>
        <v>0</v>
      </c>
      <c r="BV68" s="5">
        <f t="shared" si="116"/>
        <v>0</v>
      </c>
      <c r="BW68" s="5">
        <f t="shared" si="117"/>
        <v>0</v>
      </c>
      <c r="BX68" s="5">
        <f t="shared" si="118"/>
        <v>0</v>
      </c>
      <c r="BY68" s="5">
        <f t="shared" si="119"/>
        <v>0</v>
      </c>
      <c r="BZ68" s="5">
        <f t="shared" si="120"/>
        <v>0</v>
      </c>
      <c r="CA68" s="5">
        <f t="shared" si="121"/>
        <v>0</v>
      </c>
      <c r="CB68" s="5">
        <f t="shared" si="122"/>
        <v>0</v>
      </c>
      <c r="CC68" s="5">
        <f t="shared" si="123"/>
        <v>0</v>
      </c>
      <c r="CD68" s="5">
        <f t="shared" si="124"/>
        <v>0</v>
      </c>
      <c r="CE68" s="5">
        <f t="shared" si="125"/>
        <v>0</v>
      </c>
      <c r="CF68" s="5">
        <f t="shared" si="126"/>
        <v>0</v>
      </c>
      <c r="CG68" s="5">
        <f t="shared" si="127"/>
        <v>0</v>
      </c>
      <c r="CH68" s="5">
        <f t="shared" si="128"/>
        <v>0</v>
      </c>
      <c r="CI68" s="5">
        <f t="shared" si="129"/>
        <v>0</v>
      </c>
      <c r="CJ68" s="5">
        <f t="shared" si="130"/>
        <v>0</v>
      </c>
      <c r="CK68" s="5">
        <f t="shared" si="131"/>
        <v>0</v>
      </c>
      <c r="CL68" s="5">
        <f t="shared" si="132"/>
        <v>0</v>
      </c>
      <c r="CM68" s="5">
        <f t="shared" si="133"/>
        <v>0</v>
      </c>
      <c r="CN68" s="5">
        <f t="shared" si="134"/>
        <v>0</v>
      </c>
      <c r="CO68" s="5">
        <f t="shared" si="135"/>
        <v>0</v>
      </c>
      <c r="CP68" s="5">
        <f t="shared" si="136"/>
        <v>0</v>
      </c>
      <c r="CQ68" s="5">
        <f t="shared" si="137"/>
        <v>0</v>
      </c>
      <c r="CR68" s="5">
        <f t="shared" si="138"/>
        <v>0</v>
      </c>
      <c r="CS68" s="5">
        <f t="shared" si="139"/>
        <v>0</v>
      </c>
      <c r="CT68" s="11">
        <f t="shared" si="140"/>
        <v>0</v>
      </c>
      <c r="CU68" s="5">
        <f t="shared" si="141"/>
        <v>0</v>
      </c>
      <c r="CV68" s="5">
        <f t="shared" si="142"/>
        <v>0</v>
      </c>
      <c r="CW68" s="5">
        <f t="shared" si="143"/>
        <v>0</v>
      </c>
      <c r="CX68" s="41">
        <f t="shared" si="144"/>
        <v>0</v>
      </c>
      <c r="CY68" s="49">
        <f t="shared" si="145"/>
        <v>42</v>
      </c>
      <c r="CZ68" s="41">
        <f t="shared" si="146"/>
        <v>0</v>
      </c>
      <c r="DA68" s="41">
        <f t="shared" si="147"/>
        <v>0</v>
      </c>
      <c r="DB68" s="28"/>
    </row>
    <row r="69" spans="1:106" s="16" customFormat="1" ht="29.25" customHeight="1" thickTop="1" thickBot="1" x14ac:dyDescent="0.35">
      <c r="A69" s="3">
        <v>44600</v>
      </c>
      <c r="B69" s="4" t="s">
        <v>1</v>
      </c>
      <c r="C69" s="4" t="s">
        <v>25</v>
      </c>
      <c r="D69" s="8" t="s">
        <v>10</v>
      </c>
      <c r="E69" s="4" t="s">
        <v>110</v>
      </c>
      <c r="F69" s="4" t="s">
        <v>24</v>
      </c>
      <c r="G69" s="18" t="s">
        <v>174</v>
      </c>
      <c r="H69" s="25">
        <v>56.25</v>
      </c>
      <c r="I69" s="33">
        <v>43.75</v>
      </c>
      <c r="J69" s="11">
        <v>41.75</v>
      </c>
      <c r="K69" s="11">
        <f t="shared" si="148"/>
        <v>-448.75</v>
      </c>
      <c r="L69" s="11"/>
      <c r="M69" s="47">
        <v>41.75</v>
      </c>
      <c r="N69" s="33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37"/>
      <c r="AD69" s="37"/>
      <c r="AE69" s="71" t="s">
        <v>1</v>
      </c>
      <c r="AF69" s="11">
        <f t="shared" si="76"/>
        <v>0</v>
      </c>
      <c r="AG69" s="48">
        <f t="shared" si="77"/>
        <v>41.75</v>
      </c>
      <c r="AH69" s="11">
        <f t="shared" si="78"/>
        <v>0</v>
      </c>
      <c r="AI69" s="11">
        <f t="shared" si="79"/>
        <v>0</v>
      </c>
      <c r="AJ69" s="13">
        <f t="shared" si="149"/>
        <v>41.75</v>
      </c>
      <c r="AK69" s="13"/>
      <c r="AL69" s="5">
        <f t="shared" si="80"/>
        <v>0</v>
      </c>
      <c r="AM69" s="5">
        <f t="shared" si="81"/>
        <v>0</v>
      </c>
      <c r="AN69" s="11">
        <f t="shared" si="82"/>
        <v>0</v>
      </c>
      <c r="AO69" s="11">
        <f t="shared" si="83"/>
        <v>0</v>
      </c>
      <c r="AP69" s="5">
        <f t="shared" si="84"/>
        <v>0</v>
      </c>
      <c r="AQ69" s="48">
        <f t="shared" si="85"/>
        <v>41.75</v>
      </c>
      <c r="AR69" s="5">
        <f t="shared" si="86"/>
        <v>0</v>
      </c>
      <c r="AS69" s="5">
        <f t="shared" si="87"/>
        <v>0</v>
      </c>
      <c r="AT69" s="5">
        <f t="shared" si="88"/>
        <v>0</v>
      </c>
      <c r="AU69" s="5">
        <f t="shared" si="89"/>
        <v>0</v>
      </c>
      <c r="AV69" s="5">
        <f t="shared" si="90"/>
        <v>0</v>
      </c>
      <c r="AW69" s="5">
        <f t="shared" si="91"/>
        <v>0</v>
      </c>
      <c r="AX69" s="5">
        <f t="shared" si="92"/>
        <v>0</v>
      </c>
      <c r="AY69" s="5">
        <f t="shared" si="93"/>
        <v>0</v>
      </c>
      <c r="AZ69" s="5">
        <f t="shared" si="94"/>
        <v>0</v>
      </c>
      <c r="BA69" s="5">
        <f t="shared" si="95"/>
        <v>0</v>
      </c>
      <c r="BB69" s="5">
        <f t="shared" si="96"/>
        <v>0</v>
      </c>
      <c r="BC69" s="5">
        <f t="shared" si="97"/>
        <v>0</v>
      </c>
      <c r="BD69" s="5">
        <f t="shared" si="98"/>
        <v>0</v>
      </c>
      <c r="BE69" s="5">
        <f t="shared" si="99"/>
        <v>0</v>
      </c>
      <c r="BF69" s="5">
        <f t="shared" si="100"/>
        <v>0</v>
      </c>
      <c r="BG69" s="5">
        <f t="shared" si="101"/>
        <v>0</v>
      </c>
      <c r="BH69" s="5">
        <f t="shared" si="102"/>
        <v>0</v>
      </c>
      <c r="BI69" s="11">
        <f t="shared" si="103"/>
        <v>0</v>
      </c>
      <c r="BJ69" s="5">
        <f t="shared" si="104"/>
        <v>0</v>
      </c>
      <c r="BK69" s="5">
        <f t="shared" si="105"/>
        <v>0</v>
      </c>
      <c r="BL69" s="5">
        <f t="shared" si="106"/>
        <v>0</v>
      </c>
      <c r="BM69" s="5">
        <f t="shared" si="107"/>
        <v>0</v>
      </c>
      <c r="BN69" s="5">
        <f t="shared" si="108"/>
        <v>0</v>
      </c>
      <c r="BO69" s="5">
        <f t="shared" si="109"/>
        <v>0</v>
      </c>
      <c r="BP69" s="5">
        <f t="shared" si="110"/>
        <v>0</v>
      </c>
      <c r="BQ69" s="5">
        <f t="shared" si="111"/>
        <v>0</v>
      </c>
      <c r="BR69" s="5">
        <f t="shared" si="112"/>
        <v>0</v>
      </c>
      <c r="BS69" s="5">
        <f t="shared" si="113"/>
        <v>0</v>
      </c>
      <c r="BT69" s="11">
        <f t="shared" si="114"/>
        <v>0</v>
      </c>
      <c r="BU69" s="11">
        <f t="shared" si="115"/>
        <v>0</v>
      </c>
      <c r="BV69" s="5">
        <f t="shared" si="116"/>
        <v>0</v>
      </c>
      <c r="BW69" s="5">
        <f t="shared" si="117"/>
        <v>0</v>
      </c>
      <c r="BX69" s="5">
        <f t="shared" si="118"/>
        <v>0</v>
      </c>
      <c r="BY69" s="5">
        <f t="shared" si="119"/>
        <v>0</v>
      </c>
      <c r="BZ69" s="5">
        <f t="shared" si="120"/>
        <v>0</v>
      </c>
      <c r="CA69" s="5">
        <f t="shared" si="121"/>
        <v>0</v>
      </c>
      <c r="CB69" s="5">
        <f t="shared" si="122"/>
        <v>0</v>
      </c>
      <c r="CC69" s="5">
        <f t="shared" si="123"/>
        <v>0</v>
      </c>
      <c r="CD69" s="5">
        <f t="shared" si="124"/>
        <v>0</v>
      </c>
      <c r="CE69" s="5">
        <f t="shared" si="125"/>
        <v>0</v>
      </c>
      <c r="CF69" s="5">
        <f t="shared" si="126"/>
        <v>0</v>
      </c>
      <c r="CG69" s="5">
        <f t="shared" si="127"/>
        <v>0</v>
      </c>
      <c r="CH69" s="5">
        <f t="shared" si="128"/>
        <v>0</v>
      </c>
      <c r="CI69" s="5">
        <f t="shared" si="129"/>
        <v>0</v>
      </c>
      <c r="CJ69" s="5">
        <f t="shared" si="130"/>
        <v>0</v>
      </c>
      <c r="CK69" s="5">
        <f t="shared" si="131"/>
        <v>0</v>
      </c>
      <c r="CL69" s="5">
        <f t="shared" si="132"/>
        <v>0</v>
      </c>
      <c r="CM69" s="5">
        <f t="shared" si="133"/>
        <v>0</v>
      </c>
      <c r="CN69" s="5">
        <f t="shared" si="134"/>
        <v>0</v>
      </c>
      <c r="CO69" s="5">
        <f t="shared" si="135"/>
        <v>0</v>
      </c>
      <c r="CP69" s="5">
        <f t="shared" si="136"/>
        <v>0</v>
      </c>
      <c r="CQ69" s="5">
        <f t="shared" si="137"/>
        <v>0</v>
      </c>
      <c r="CR69" s="5">
        <f t="shared" si="138"/>
        <v>0</v>
      </c>
      <c r="CS69" s="5">
        <f t="shared" si="139"/>
        <v>0</v>
      </c>
      <c r="CT69" s="11">
        <f t="shared" si="140"/>
        <v>0</v>
      </c>
      <c r="CU69" s="5">
        <f t="shared" si="141"/>
        <v>0</v>
      </c>
      <c r="CV69" s="5">
        <f t="shared" si="142"/>
        <v>0</v>
      </c>
      <c r="CW69" s="5">
        <f t="shared" si="143"/>
        <v>0</v>
      </c>
      <c r="CX69" s="41">
        <f t="shared" si="144"/>
        <v>0</v>
      </c>
      <c r="CY69" s="41">
        <f t="shared" si="145"/>
        <v>0</v>
      </c>
      <c r="CZ69" s="41">
        <f t="shared" si="146"/>
        <v>0</v>
      </c>
      <c r="DA69" s="41">
        <f t="shared" si="147"/>
        <v>0</v>
      </c>
      <c r="DB69" s="28"/>
    </row>
    <row r="70" spans="1:106" s="16" customFormat="1" ht="29.25" customHeight="1" thickTop="1" thickBot="1" x14ac:dyDescent="0.35">
      <c r="A70" s="3">
        <v>44600</v>
      </c>
      <c r="B70" s="4" t="s">
        <v>5</v>
      </c>
      <c r="C70" s="4" t="s">
        <v>70</v>
      </c>
      <c r="D70" s="8" t="s">
        <v>10</v>
      </c>
      <c r="E70" s="4" t="s">
        <v>110</v>
      </c>
      <c r="F70" s="4" t="s">
        <v>24</v>
      </c>
      <c r="G70" s="18" t="s">
        <v>175</v>
      </c>
      <c r="H70" s="25">
        <v>46.75</v>
      </c>
      <c r="I70" s="33">
        <v>53.25</v>
      </c>
      <c r="J70" s="11">
        <v>51.25</v>
      </c>
      <c r="K70" s="11">
        <f t="shared" si="148"/>
        <v>-397.5</v>
      </c>
      <c r="L70" s="11"/>
      <c r="M70" s="11"/>
      <c r="N70" s="33"/>
      <c r="O70" s="11"/>
      <c r="P70" s="47">
        <v>51.25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37"/>
      <c r="AD70" s="37"/>
      <c r="AE70" s="71" t="s">
        <v>5</v>
      </c>
      <c r="AF70" s="11">
        <f t="shared" si="76"/>
        <v>0</v>
      </c>
      <c r="AG70" s="5">
        <f t="shared" si="77"/>
        <v>0</v>
      </c>
      <c r="AH70" s="11">
        <f t="shared" si="78"/>
        <v>0</v>
      </c>
      <c r="AI70" s="47">
        <f t="shared" si="79"/>
        <v>51.25</v>
      </c>
      <c r="AJ70" s="13">
        <f t="shared" si="149"/>
        <v>51.25</v>
      </c>
      <c r="AK70" s="13"/>
      <c r="AL70" s="5">
        <f t="shared" si="80"/>
        <v>0</v>
      </c>
      <c r="AM70" s="5">
        <f t="shared" si="81"/>
        <v>0</v>
      </c>
      <c r="AN70" s="11">
        <f t="shared" si="82"/>
        <v>0</v>
      </c>
      <c r="AO70" s="11">
        <f t="shared" si="83"/>
        <v>0</v>
      </c>
      <c r="AP70" s="5">
        <f t="shared" si="84"/>
        <v>0</v>
      </c>
      <c r="AQ70" s="5">
        <f t="shared" si="85"/>
        <v>0</v>
      </c>
      <c r="AR70" s="5">
        <f t="shared" si="86"/>
        <v>0</v>
      </c>
      <c r="AS70" s="5">
        <f t="shared" si="87"/>
        <v>0</v>
      </c>
      <c r="AT70" s="5">
        <f t="shared" si="88"/>
        <v>0</v>
      </c>
      <c r="AU70" s="5">
        <f t="shared" si="89"/>
        <v>0</v>
      </c>
      <c r="AV70" s="5">
        <f t="shared" si="90"/>
        <v>0</v>
      </c>
      <c r="AW70" s="5">
        <f t="shared" si="91"/>
        <v>0</v>
      </c>
      <c r="AX70" s="5">
        <f t="shared" si="92"/>
        <v>0</v>
      </c>
      <c r="AY70" s="5">
        <f t="shared" si="93"/>
        <v>0</v>
      </c>
      <c r="AZ70" s="5">
        <f t="shared" si="94"/>
        <v>0</v>
      </c>
      <c r="BA70" s="5">
        <f t="shared" si="95"/>
        <v>0</v>
      </c>
      <c r="BB70" s="5">
        <f t="shared" si="96"/>
        <v>0</v>
      </c>
      <c r="BC70" s="5">
        <f t="shared" si="97"/>
        <v>0</v>
      </c>
      <c r="BD70" s="5">
        <f t="shared" si="98"/>
        <v>0</v>
      </c>
      <c r="BE70" s="48">
        <f t="shared" si="99"/>
        <v>51.25</v>
      </c>
      <c r="BF70" s="5">
        <f t="shared" si="100"/>
        <v>0</v>
      </c>
      <c r="BG70" s="5">
        <f t="shared" si="101"/>
        <v>0</v>
      </c>
      <c r="BH70" s="5">
        <f t="shared" si="102"/>
        <v>0</v>
      </c>
      <c r="BI70" s="11">
        <f t="shared" si="103"/>
        <v>0</v>
      </c>
      <c r="BJ70" s="5">
        <f t="shared" si="104"/>
        <v>0</v>
      </c>
      <c r="BK70" s="5">
        <f t="shared" si="105"/>
        <v>0</v>
      </c>
      <c r="BL70" s="5">
        <f t="shared" si="106"/>
        <v>0</v>
      </c>
      <c r="BM70" s="5">
        <f t="shared" si="107"/>
        <v>0</v>
      </c>
      <c r="BN70" s="5">
        <f t="shared" si="108"/>
        <v>0</v>
      </c>
      <c r="BO70" s="5">
        <f t="shared" si="109"/>
        <v>0</v>
      </c>
      <c r="BP70" s="5">
        <f t="shared" si="110"/>
        <v>0</v>
      </c>
      <c r="BQ70" s="5">
        <f t="shared" si="111"/>
        <v>0</v>
      </c>
      <c r="BR70" s="5">
        <f t="shared" si="112"/>
        <v>0</v>
      </c>
      <c r="BS70" s="5">
        <f t="shared" si="113"/>
        <v>0</v>
      </c>
      <c r="BT70" s="11">
        <f t="shared" si="114"/>
        <v>0</v>
      </c>
      <c r="BU70" s="11">
        <f t="shared" si="115"/>
        <v>0</v>
      </c>
      <c r="BV70" s="5">
        <f t="shared" si="116"/>
        <v>0</v>
      </c>
      <c r="BW70" s="5">
        <f t="shared" si="117"/>
        <v>0</v>
      </c>
      <c r="BX70" s="5">
        <f t="shared" si="118"/>
        <v>0</v>
      </c>
      <c r="BY70" s="5">
        <f t="shared" si="119"/>
        <v>0</v>
      </c>
      <c r="BZ70" s="5">
        <f t="shared" si="120"/>
        <v>0</v>
      </c>
      <c r="CA70" s="5">
        <f t="shared" si="121"/>
        <v>0</v>
      </c>
      <c r="CB70" s="5">
        <f t="shared" si="122"/>
        <v>0</v>
      </c>
      <c r="CC70" s="5">
        <f t="shared" si="123"/>
        <v>0</v>
      </c>
      <c r="CD70" s="5">
        <f t="shared" si="124"/>
        <v>0</v>
      </c>
      <c r="CE70" s="5">
        <f t="shared" si="125"/>
        <v>0</v>
      </c>
      <c r="CF70" s="5">
        <f t="shared" si="126"/>
        <v>0</v>
      </c>
      <c r="CG70" s="5">
        <f t="shared" si="127"/>
        <v>0</v>
      </c>
      <c r="CH70" s="5">
        <f t="shared" si="128"/>
        <v>0</v>
      </c>
      <c r="CI70" s="5">
        <f t="shared" si="129"/>
        <v>0</v>
      </c>
      <c r="CJ70" s="5">
        <f t="shared" si="130"/>
        <v>0</v>
      </c>
      <c r="CK70" s="5">
        <f t="shared" si="131"/>
        <v>0</v>
      </c>
      <c r="CL70" s="5">
        <f t="shared" si="132"/>
        <v>0</v>
      </c>
      <c r="CM70" s="5">
        <f t="shared" si="133"/>
        <v>0</v>
      </c>
      <c r="CN70" s="5">
        <f t="shared" si="134"/>
        <v>0</v>
      </c>
      <c r="CO70" s="5">
        <f t="shared" si="135"/>
        <v>0</v>
      </c>
      <c r="CP70" s="5">
        <f t="shared" si="136"/>
        <v>0</v>
      </c>
      <c r="CQ70" s="5">
        <f t="shared" si="137"/>
        <v>0</v>
      </c>
      <c r="CR70" s="5">
        <f t="shared" si="138"/>
        <v>0</v>
      </c>
      <c r="CS70" s="5">
        <f t="shared" si="139"/>
        <v>0</v>
      </c>
      <c r="CT70" s="11">
        <f t="shared" si="140"/>
        <v>0</v>
      </c>
      <c r="CU70" s="5">
        <f t="shared" si="141"/>
        <v>0</v>
      </c>
      <c r="CV70" s="5">
        <f t="shared" si="142"/>
        <v>0</v>
      </c>
      <c r="CW70" s="5">
        <f t="shared" si="143"/>
        <v>0</v>
      </c>
      <c r="CX70" s="41">
        <f t="shared" si="144"/>
        <v>0</v>
      </c>
      <c r="CY70" s="41">
        <f t="shared" si="145"/>
        <v>0</v>
      </c>
      <c r="CZ70" s="41">
        <f t="shared" si="146"/>
        <v>0</v>
      </c>
      <c r="DA70" s="41">
        <f t="shared" si="147"/>
        <v>0</v>
      </c>
      <c r="DB70" s="28"/>
    </row>
    <row r="71" spans="1:106" s="16" customFormat="1" ht="29.25" customHeight="1" thickTop="1" thickBot="1" x14ac:dyDescent="0.35">
      <c r="A71" s="3">
        <v>44600</v>
      </c>
      <c r="B71" s="4" t="s">
        <v>7</v>
      </c>
      <c r="C71" s="4" t="s">
        <v>70</v>
      </c>
      <c r="D71" s="8" t="s">
        <v>10</v>
      </c>
      <c r="E71" s="4" t="s">
        <v>110</v>
      </c>
      <c r="F71" s="4" t="s">
        <v>104</v>
      </c>
      <c r="G71" s="18" t="s">
        <v>176</v>
      </c>
      <c r="H71" s="25">
        <v>48.75</v>
      </c>
      <c r="I71" s="33">
        <v>48.75</v>
      </c>
      <c r="J71" s="11">
        <v>46.75</v>
      </c>
      <c r="K71" s="11">
        <f t="shared" si="148"/>
        <v>-350.75</v>
      </c>
      <c r="L71" s="11"/>
      <c r="M71" s="11"/>
      <c r="N71" s="33"/>
      <c r="O71" s="11"/>
      <c r="P71" s="11"/>
      <c r="Q71" s="11"/>
      <c r="R71" s="47">
        <v>46.75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37"/>
      <c r="AD71" s="37"/>
      <c r="AE71" s="71" t="s">
        <v>7</v>
      </c>
      <c r="AF71" s="11">
        <f t="shared" si="76"/>
        <v>0</v>
      </c>
      <c r="AG71" s="5">
        <f t="shared" si="77"/>
        <v>0</v>
      </c>
      <c r="AH71" s="11">
        <f t="shared" si="78"/>
        <v>0</v>
      </c>
      <c r="AI71" s="47">
        <f t="shared" si="79"/>
        <v>46.75</v>
      </c>
      <c r="AJ71" s="13">
        <f t="shared" si="149"/>
        <v>46.75</v>
      </c>
      <c r="AK71" s="13"/>
      <c r="AL71" s="5">
        <f t="shared" si="80"/>
        <v>0</v>
      </c>
      <c r="AM71" s="5">
        <f t="shared" si="81"/>
        <v>0</v>
      </c>
      <c r="AN71" s="11">
        <f t="shared" si="82"/>
        <v>0</v>
      </c>
      <c r="AO71" s="11">
        <f t="shared" si="83"/>
        <v>0</v>
      </c>
      <c r="AP71" s="5">
        <f t="shared" si="84"/>
        <v>0</v>
      </c>
      <c r="AQ71" s="5">
        <f t="shared" si="85"/>
        <v>0</v>
      </c>
      <c r="AR71" s="5">
        <f t="shared" si="86"/>
        <v>0</v>
      </c>
      <c r="AS71" s="5">
        <f t="shared" si="87"/>
        <v>0</v>
      </c>
      <c r="AT71" s="5">
        <f t="shared" si="88"/>
        <v>0</v>
      </c>
      <c r="AU71" s="5">
        <f t="shared" si="89"/>
        <v>0</v>
      </c>
      <c r="AV71" s="5">
        <f t="shared" si="90"/>
        <v>0</v>
      </c>
      <c r="AW71" s="5">
        <f t="shared" si="91"/>
        <v>0</v>
      </c>
      <c r="AX71" s="5">
        <f t="shared" si="92"/>
        <v>0</v>
      </c>
      <c r="AY71" s="5">
        <f t="shared" si="93"/>
        <v>0</v>
      </c>
      <c r="AZ71" s="5">
        <f t="shared" si="94"/>
        <v>0</v>
      </c>
      <c r="BA71" s="5">
        <f t="shared" si="95"/>
        <v>0</v>
      </c>
      <c r="BB71" s="5">
        <f t="shared" si="96"/>
        <v>0</v>
      </c>
      <c r="BC71" s="5">
        <f t="shared" si="97"/>
        <v>0</v>
      </c>
      <c r="BD71" s="5">
        <f t="shared" si="98"/>
        <v>0</v>
      </c>
      <c r="BE71" s="5">
        <f t="shared" si="99"/>
        <v>0</v>
      </c>
      <c r="BF71" s="5">
        <f t="shared" si="100"/>
        <v>0</v>
      </c>
      <c r="BG71" s="5">
        <f t="shared" si="101"/>
        <v>0</v>
      </c>
      <c r="BH71" s="5">
        <f t="shared" si="102"/>
        <v>0</v>
      </c>
      <c r="BI71" s="11">
        <f t="shared" si="103"/>
        <v>0</v>
      </c>
      <c r="BJ71" s="5">
        <f t="shared" si="104"/>
        <v>0</v>
      </c>
      <c r="BK71" s="5">
        <f t="shared" si="105"/>
        <v>0</v>
      </c>
      <c r="BL71" s="5">
        <f t="shared" si="106"/>
        <v>0</v>
      </c>
      <c r="BM71" s="48">
        <f t="shared" si="107"/>
        <v>46.75</v>
      </c>
      <c r="BN71" s="5">
        <f t="shared" si="108"/>
        <v>0</v>
      </c>
      <c r="BO71" s="5">
        <f t="shared" si="109"/>
        <v>0</v>
      </c>
      <c r="BP71" s="5">
        <f t="shared" si="110"/>
        <v>0</v>
      </c>
      <c r="BQ71" s="5">
        <f t="shared" si="111"/>
        <v>0</v>
      </c>
      <c r="BR71" s="5">
        <f t="shared" si="112"/>
        <v>0</v>
      </c>
      <c r="BS71" s="5">
        <f t="shared" si="113"/>
        <v>0</v>
      </c>
      <c r="BT71" s="11">
        <f t="shared" si="114"/>
        <v>0</v>
      </c>
      <c r="BU71" s="11">
        <f t="shared" si="115"/>
        <v>0</v>
      </c>
      <c r="BV71" s="5">
        <f t="shared" si="116"/>
        <v>0</v>
      </c>
      <c r="BW71" s="5">
        <f t="shared" si="117"/>
        <v>0</v>
      </c>
      <c r="BX71" s="5">
        <f t="shared" si="118"/>
        <v>0</v>
      </c>
      <c r="BY71" s="5">
        <f t="shared" si="119"/>
        <v>0</v>
      </c>
      <c r="BZ71" s="5">
        <f t="shared" si="120"/>
        <v>0</v>
      </c>
      <c r="CA71" s="5">
        <f t="shared" si="121"/>
        <v>0</v>
      </c>
      <c r="CB71" s="5">
        <f t="shared" si="122"/>
        <v>0</v>
      </c>
      <c r="CC71" s="5">
        <f t="shared" si="123"/>
        <v>0</v>
      </c>
      <c r="CD71" s="5">
        <f t="shared" si="124"/>
        <v>0</v>
      </c>
      <c r="CE71" s="5">
        <f t="shared" si="125"/>
        <v>0</v>
      </c>
      <c r="CF71" s="5">
        <f t="shared" si="126"/>
        <v>0</v>
      </c>
      <c r="CG71" s="5">
        <f t="shared" si="127"/>
        <v>0</v>
      </c>
      <c r="CH71" s="5">
        <f t="shared" si="128"/>
        <v>0</v>
      </c>
      <c r="CI71" s="5">
        <f t="shared" si="129"/>
        <v>0</v>
      </c>
      <c r="CJ71" s="5">
        <f t="shared" si="130"/>
        <v>0</v>
      </c>
      <c r="CK71" s="5">
        <f t="shared" si="131"/>
        <v>0</v>
      </c>
      <c r="CL71" s="5">
        <f t="shared" si="132"/>
        <v>0</v>
      </c>
      <c r="CM71" s="5">
        <f t="shared" si="133"/>
        <v>0</v>
      </c>
      <c r="CN71" s="5">
        <f t="shared" si="134"/>
        <v>0</v>
      </c>
      <c r="CO71" s="5">
        <f t="shared" si="135"/>
        <v>0</v>
      </c>
      <c r="CP71" s="5">
        <f t="shared" si="136"/>
        <v>0</v>
      </c>
      <c r="CQ71" s="5">
        <f t="shared" si="137"/>
        <v>0</v>
      </c>
      <c r="CR71" s="5">
        <f t="shared" si="138"/>
        <v>0</v>
      </c>
      <c r="CS71" s="5">
        <f t="shared" si="139"/>
        <v>0</v>
      </c>
      <c r="CT71" s="11">
        <f t="shared" si="140"/>
        <v>0</v>
      </c>
      <c r="CU71" s="5">
        <f t="shared" si="141"/>
        <v>0</v>
      </c>
      <c r="CV71" s="5">
        <f t="shared" si="142"/>
        <v>0</v>
      </c>
      <c r="CW71" s="5">
        <f t="shared" si="143"/>
        <v>0</v>
      </c>
      <c r="CX71" s="41">
        <f t="shared" si="144"/>
        <v>0</v>
      </c>
      <c r="CY71" s="41">
        <f t="shared" si="145"/>
        <v>0</v>
      </c>
      <c r="CZ71" s="41">
        <f t="shared" si="146"/>
        <v>0</v>
      </c>
      <c r="DA71" s="41">
        <f t="shared" si="147"/>
        <v>0</v>
      </c>
      <c r="DB71" s="28"/>
    </row>
    <row r="72" spans="1:106" s="16" customFormat="1" ht="29.25" customHeight="1" thickTop="1" thickBot="1" x14ac:dyDescent="0.35">
      <c r="A72" s="3">
        <v>44601</v>
      </c>
      <c r="B72" s="4" t="s">
        <v>22</v>
      </c>
      <c r="C72" s="4" t="s">
        <v>26</v>
      </c>
      <c r="D72" s="8" t="s">
        <v>10</v>
      </c>
      <c r="E72" s="4" t="s">
        <v>102</v>
      </c>
      <c r="F72" s="4" t="s">
        <v>24</v>
      </c>
      <c r="G72" s="18" t="s">
        <v>177</v>
      </c>
      <c r="H72" s="25">
        <v>52.25</v>
      </c>
      <c r="I72" s="44">
        <v>-52.25</v>
      </c>
      <c r="J72" s="45">
        <v>-53.25</v>
      </c>
      <c r="K72" s="11">
        <f t="shared" si="148"/>
        <v>-404</v>
      </c>
      <c r="L72" s="11"/>
      <c r="M72" s="11"/>
      <c r="N72" s="33"/>
      <c r="O72" s="11"/>
      <c r="P72" s="11"/>
      <c r="Q72" s="11"/>
      <c r="R72" s="11"/>
      <c r="S72" s="11"/>
      <c r="T72" s="11"/>
      <c r="U72" s="11"/>
      <c r="V72" s="11"/>
      <c r="W72" s="11"/>
      <c r="X72" s="45">
        <v>-53.25</v>
      </c>
      <c r="Y72" s="11"/>
      <c r="Z72" s="11"/>
      <c r="AA72" s="11"/>
      <c r="AB72" s="11"/>
      <c r="AC72" s="37"/>
      <c r="AD72" s="37"/>
      <c r="AE72" s="71" t="s">
        <v>22</v>
      </c>
      <c r="AF72" s="11">
        <f t="shared" si="76"/>
        <v>0</v>
      </c>
      <c r="AG72" s="5">
        <f t="shared" si="77"/>
        <v>0</v>
      </c>
      <c r="AH72" s="45">
        <f t="shared" si="78"/>
        <v>-53.25</v>
      </c>
      <c r="AI72" s="11">
        <f t="shared" si="79"/>
        <v>0</v>
      </c>
      <c r="AJ72" s="13">
        <f t="shared" si="149"/>
        <v>-53.25</v>
      </c>
      <c r="AK72" s="13"/>
      <c r="AL72" s="5">
        <f t="shared" si="80"/>
        <v>0</v>
      </c>
      <c r="AM72" s="5">
        <f t="shared" si="81"/>
        <v>0</v>
      </c>
      <c r="AN72" s="11">
        <f t="shared" si="82"/>
        <v>0</v>
      </c>
      <c r="AO72" s="11">
        <f t="shared" si="83"/>
        <v>0</v>
      </c>
      <c r="AP72" s="5">
        <f t="shared" si="84"/>
        <v>0</v>
      </c>
      <c r="AQ72" s="5">
        <f t="shared" si="85"/>
        <v>0</v>
      </c>
      <c r="AR72" s="5">
        <f t="shared" si="86"/>
        <v>0</v>
      </c>
      <c r="AS72" s="5">
        <f t="shared" si="87"/>
        <v>0</v>
      </c>
      <c r="AT72" s="5">
        <f t="shared" si="88"/>
        <v>0</v>
      </c>
      <c r="AU72" s="5">
        <f t="shared" si="89"/>
        <v>0</v>
      </c>
      <c r="AV72" s="5">
        <f t="shared" si="90"/>
        <v>0</v>
      </c>
      <c r="AW72" s="5">
        <f t="shared" si="91"/>
        <v>0</v>
      </c>
      <c r="AX72" s="5">
        <f t="shared" si="92"/>
        <v>0</v>
      </c>
      <c r="AY72" s="5">
        <f t="shared" si="93"/>
        <v>0</v>
      </c>
      <c r="AZ72" s="5">
        <f t="shared" si="94"/>
        <v>0</v>
      </c>
      <c r="BA72" s="5">
        <f t="shared" si="95"/>
        <v>0</v>
      </c>
      <c r="BB72" s="5">
        <f t="shared" si="96"/>
        <v>0</v>
      </c>
      <c r="BC72" s="5">
        <f t="shared" si="97"/>
        <v>0</v>
      </c>
      <c r="BD72" s="5">
        <f t="shared" si="98"/>
        <v>0</v>
      </c>
      <c r="BE72" s="5">
        <f t="shared" si="99"/>
        <v>0</v>
      </c>
      <c r="BF72" s="5">
        <f t="shared" si="100"/>
        <v>0</v>
      </c>
      <c r="BG72" s="5">
        <f t="shared" si="101"/>
        <v>0</v>
      </c>
      <c r="BH72" s="5">
        <f t="shared" si="102"/>
        <v>0</v>
      </c>
      <c r="BI72" s="11">
        <f t="shared" si="103"/>
        <v>0</v>
      </c>
      <c r="BJ72" s="5">
        <f t="shared" si="104"/>
        <v>0</v>
      </c>
      <c r="BK72" s="5">
        <f t="shared" si="105"/>
        <v>0</v>
      </c>
      <c r="BL72" s="5">
        <f t="shared" si="106"/>
        <v>0</v>
      </c>
      <c r="BM72" s="5">
        <f t="shared" si="107"/>
        <v>0</v>
      </c>
      <c r="BN72" s="5">
        <f t="shared" si="108"/>
        <v>0</v>
      </c>
      <c r="BO72" s="5">
        <f t="shared" si="109"/>
        <v>0</v>
      </c>
      <c r="BP72" s="5">
        <f t="shared" si="110"/>
        <v>0</v>
      </c>
      <c r="BQ72" s="5">
        <f t="shared" si="111"/>
        <v>0</v>
      </c>
      <c r="BR72" s="5">
        <f t="shared" si="112"/>
        <v>0</v>
      </c>
      <c r="BS72" s="5">
        <f t="shared" si="113"/>
        <v>0</v>
      </c>
      <c r="BT72" s="11">
        <f t="shared" si="114"/>
        <v>0</v>
      </c>
      <c r="BU72" s="11">
        <f t="shared" si="115"/>
        <v>0</v>
      </c>
      <c r="BV72" s="5">
        <f t="shared" si="116"/>
        <v>0</v>
      </c>
      <c r="BW72" s="5">
        <f t="shared" si="117"/>
        <v>0</v>
      </c>
      <c r="BX72" s="5">
        <f t="shared" si="118"/>
        <v>0</v>
      </c>
      <c r="BY72" s="5">
        <f t="shared" si="119"/>
        <v>0</v>
      </c>
      <c r="BZ72" s="5">
        <f t="shared" si="120"/>
        <v>0</v>
      </c>
      <c r="CA72" s="5">
        <f t="shared" si="121"/>
        <v>0</v>
      </c>
      <c r="CB72" s="5">
        <f t="shared" si="122"/>
        <v>0</v>
      </c>
      <c r="CC72" s="5">
        <f t="shared" si="123"/>
        <v>0</v>
      </c>
      <c r="CD72" s="5">
        <f t="shared" si="124"/>
        <v>0</v>
      </c>
      <c r="CE72" s="5">
        <f t="shared" si="125"/>
        <v>0</v>
      </c>
      <c r="CF72" s="5">
        <f t="shared" si="126"/>
        <v>0</v>
      </c>
      <c r="CG72" s="5">
        <f t="shared" si="127"/>
        <v>0</v>
      </c>
      <c r="CH72" s="5">
        <f t="shared" si="128"/>
        <v>0</v>
      </c>
      <c r="CI72" s="5">
        <f t="shared" si="129"/>
        <v>0</v>
      </c>
      <c r="CJ72" s="46">
        <f t="shared" si="130"/>
        <v>-53.25</v>
      </c>
      <c r="CK72" s="5">
        <f t="shared" si="131"/>
        <v>0</v>
      </c>
      <c r="CL72" s="5">
        <f t="shared" si="132"/>
        <v>0</v>
      </c>
      <c r="CM72" s="5">
        <f t="shared" si="133"/>
        <v>0</v>
      </c>
      <c r="CN72" s="5">
        <f t="shared" si="134"/>
        <v>0</v>
      </c>
      <c r="CO72" s="5">
        <f t="shared" si="135"/>
        <v>0</v>
      </c>
      <c r="CP72" s="5">
        <f t="shared" si="136"/>
        <v>0</v>
      </c>
      <c r="CQ72" s="5">
        <f t="shared" si="137"/>
        <v>0</v>
      </c>
      <c r="CR72" s="5">
        <f t="shared" si="138"/>
        <v>0</v>
      </c>
      <c r="CS72" s="5">
        <f t="shared" si="139"/>
        <v>0</v>
      </c>
      <c r="CT72" s="11">
        <f t="shared" si="140"/>
        <v>0</v>
      </c>
      <c r="CU72" s="5">
        <f t="shared" si="141"/>
        <v>0</v>
      </c>
      <c r="CV72" s="5">
        <f t="shared" si="142"/>
        <v>0</v>
      </c>
      <c r="CW72" s="5">
        <f t="shared" si="143"/>
        <v>0</v>
      </c>
      <c r="CX72" s="41">
        <f t="shared" si="144"/>
        <v>0</v>
      </c>
      <c r="CY72" s="41">
        <f t="shared" si="145"/>
        <v>0</v>
      </c>
      <c r="CZ72" s="41">
        <f t="shared" si="146"/>
        <v>0</v>
      </c>
      <c r="DA72" s="41">
        <f t="shared" si="147"/>
        <v>0</v>
      </c>
      <c r="DB72" s="28"/>
    </row>
    <row r="73" spans="1:106" s="16" customFormat="1" ht="29.25" customHeight="1" thickTop="1" thickBot="1" x14ac:dyDescent="0.35">
      <c r="A73" s="3">
        <v>44601</v>
      </c>
      <c r="B73" s="4" t="s">
        <v>7</v>
      </c>
      <c r="C73" s="4" t="s">
        <v>25</v>
      </c>
      <c r="D73" s="8" t="s">
        <v>10</v>
      </c>
      <c r="E73" s="4" t="s">
        <v>110</v>
      </c>
      <c r="F73" s="4" t="s">
        <v>24</v>
      </c>
      <c r="G73" s="18" t="s">
        <v>178</v>
      </c>
      <c r="H73" s="25">
        <v>47.75</v>
      </c>
      <c r="I73" s="33">
        <v>52.25</v>
      </c>
      <c r="J73" s="11">
        <v>50.25</v>
      </c>
      <c r="K73" s="11">
        <f t="shared" si="148"/>
        <v>-353.75</v>
      </c>
      <c r="L73" s="11"/>
      <c r="M73" s="11"/>
      <c r="N73" s="33"/>
      <c r="O73" s="11"/>
      <c r="P73" s="11"/>
      <c r="Q73" s="11"/>
      <c r="R73" s="47">
        <v>50.25</v>
      </c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37"/>
      <c r="AD73" s="37"/>
      <c r="AE73" s="71" t="s">
        <v>7</v>
      </c>
      <c r="AF73" s="11">
        <f t="shared" si="76"/>
        <v>0</v>
      </c>
      <c r="AG73" s="48">
        <f t="shared" si="77"/>
        <v>50.25</v>
      </c>
      <c r="AH73" s="11">
        <f t="shared" si="78"/>
        <v>0</v>
      </c>
      <c r="AI73" s="11">
        <f t="shared" si="79"/>
        <v>0</v>
      </c>
      <c r="AJ73" s="13">
        <f t="shared" si="149"/>
        <v>50.25</v>
      </c>
      <c r="AK73" s="13"/>
      <c r="AL73" s="5">
        <f t="shared" si="80"/>
        <v>0</v>
      </c>
      <c r="AM73" s="5">
        <f t="shared" si="81"/>
        <v>0</v>
      </c>
      <c r="AN73" s="11">
        <f t="shared" si="82"/>
        <v>0</v>
      </c>
      <c r="AO73" s="11">
        <f t="shared" si="83"/>
        <v>0</v>
      </c>
      <c r="AP73" s="5">
        <f t="shared" si="84"/>
        <v>0</v>
      </c>
      <c r="AQ73" s="5">
        <f t="shared" si="85"/>
        <v>0</v>
      </c>
      <c r="AR73" s="5">
        <f t="shared" si="86"/>
        <v>0</v>
      </c>
      <c r="AS73" s="5">
        <f t="shared" si="87"/>
        <v>0</v>
      </c>
      <c r="AT73" s="5">
        <f t="shared" si="88"/>
        <v>0</v>
      </c>
      <c r="AU73" s="5">
        <f t="shared" si="89"/>
        <v>0</v>
      </c>
      <c r="AV73" s="5">
        <f t="shared" si="90"/>
        <v>0</v>
      </c>
      <c r="AW73" s="5">
        <f t="shared" si="91"/>
        <v>0</v>
      </c>
      <c r="AX73" s="5">
        <f t="shared" si="92"/>
        <v>0</v>
      </c>
      <c r="AY73" s="5">
        <f t="shared" si="93"/>
        <v>0</v>
      </c>
      <c r="AZ73" s="5">
        <f t="shared" si="94"/>
        <v>0</v>
      </c>
      <c r="BA73" s="5">
        <f t="shared" si="95"/>
        <v>0</v>
      </c>
      <c r="BB73" s="5">
        <f t="shared" si="96"/>
        <v>0</v>
      </c>
      <c r="BC73" s="5">
        <f t="shared" si="97"/>
        <v>0</v>
      </c>
      <c r="BD73" s="5">
        <f t="shared" si="98"/>
        <v>0</v>
      </c>
      <c r="BE73" s="5">
        <f t="shared" si="99"/>
        <v>0</v>
      </c>
      <c r="BF73" s="5">
        <f t="shared" si="100"/>
        <v>0</v>
      </c>
      <c r="BG73" s="5">
        <f t="shared" si="101"/>
        <v>0</v>
      </c>
      <c r="BH73" s="5">
        <f t="shared" si="102"/>
        <v>0</v>
      </c>
      <c r="BI73" s="11">
        <f t="shared" si="103"/>
        <v>0</v>
      </c>
      <c r="BJ73" s="5">
        <f t="shared" si="104"/>
        <v>0</v>
      </c>
      <c r="BK73" s="48">
        <f t="shared" si="105"/>
        <v>50.25</v>
      </c>
      <c r="BL73" s="5">
        <f t="shared" si="106"/>
        <v>0</v>
      </c>
      <c r="BM73" s="5">
        <f t="shared" si="107"/>
        <v>0</v>
      </c>
      <c r="BN73" s="5">
        <f t="shared" si="108"/>
        <v>0</v>
      </c>
      <c r="BO73" s="5">
        <f t="shared" si="109"/>
        <v>0</v>
      </c>
      <c r="BP73" s="5">
        <f t="shared" si="110"/>
        <v>0</v>
      </c>
      <c r="BQ73" s="5">
        <f t="shared" si="111"/>
        <v>0</v>
      </c>
      <c r="BR73" s="5">
        <f t="shared" si="112"/>
        <v>0</v>
      </c>
      <c r="BS73" s="5">
        <f t="shared" si="113"/>
        <v>0</v>
      </c>
      <c r="BT73" s="11">
        <f t="shared" si="114"/>
        <v>0</v>
      </c>
      <c r="BU73" s="11">
        <f t="shared" si="115"/>
        <v>0</v>
      </c>
      <c r="BV73" s="5">
        <f t="shared" si="116"/>
        <v>0</v>
      </c>
      <c r="BW73" s="5">
        <f t="shared" si="117"/>
        <v>0</v>
      </c>
      <c r="BX73" s="5">
        <f t="shared" si="118"/>
        <v>0</v>
      </c>
      <c r="BY73" s="5">
        <f t="shared" si="119"/>
        <v>0</v>
      </c>
      <c r="BZ73" s="5">
        <f t="shared" si="120"/>
        <v>0</v>
      </c>
      <c r="CA73" s="5">
        <f t="shared" si="121"/>
        <v>0</v>
      </c>
      <c r="CB73" s="5">
        <f t="shared" si="122"/>
        <v>0</v>
      </c>
      <c r="CC73" s="5">
        <f t="shared" si="123"/>
        <v>0</v>
      </c>
      <c r="CD73" s="5">
        <f t="shared" si="124"/>
        <v>0</v>
      </c>
      <c r="CE73" s="5">
        <f t="shared" si="125"/>
        <v>0</v>
      </c>
      <c r="CF73" s="5">
        <f t="shared" si="126"/>
        <v>0</v>
      </c>
      <c r="CG73" s="5">
        <f t="shared" si="127"/>
        <v>0</v>
      </c>
      <c r="CH73" s="5">
        <f t="shared" si="128"/>
        <v>0</v>
      </c>
      <c r="CI73" s="5">
        <f t="shared" si="129"/>
        <v>0</v>
      </c>
      <c r="CJ73" s="5">
        <f t="shared" si="130"/>
        <v>0</v>
      </c>
      <c r="CK73" s="5">
        <f t="shared" si="131"/>
        <v>0</v>
      </c>
      <c r="CL73" s="5">
        <f t="shared" si="132"/>
        <v>0</v>
      </c>
      <c r="CM73" s="5">
        <f t="shared" si="133"/>
        <v>0</v>
      </c>
      <c r="CN73" s="5">
        <f t="shared" si="134"/>
        <v>0</v>
      </c>
      <c r="CO73" s="5">
        <f t="shared" si="135"/>
        <v>0</v>
      </c>
      <c r="CP73" s="5">
        <f t="shared" si="136"/>
        <v>0</v>
      </c>
      <c r="CQ73" s="5">
        <f t="shared" si="137"/>
        <v>0</v>
      </c>
      <c r="CR73" s="5">
        <f t="shared" si="138"/>
        <v>0</v>
      </c>
      <c r="CS73" s="5">
        <f t="shared" si="139"/>
        <v>0</v>
      </c>
      <c r="CT73" s="11">
        <f t="shared" si="140"/>
        <v>0</v>
      </c>
      <c r="CU73" s="5">
        <f t="shared" si="141"/>
        <v>0</v>
      </c>
      <c r="CV73" s="5">
        <f t="shared" si="142"/>
        <v>0</v>
      </c>
      <c r="CW73" s="5">
        <f t="shared" si="143"/>
        <v>0</v>
      </c>
      <c r="CX73" s="41">
        <f t="shared" si="144"/>
        <v>0</v>
      </c>
      <c r="CY73" s="41">
        <f t="shared" si="145"/>
        <v>0</v>
      </c>
      <c r="CZ73" s="41">
        <f t="shared" si="146"/>
        <v>0</v>
      </c>
      <c r="DA73" s="41">
        <f t="shared" si="147"/>
        <v>0</v>
      </c>
      <c r="DB73" s="28"/>
    </row>
    <row r="74" spans="1:106" s="16" customFormat="1" ht="29.25" customHeight="1" thickTop="1" thickBot="1" x14ac:dyDescent="0.35">
      <c r="A74" s="3">
        <v>44602</v>
      </c>
      <c r="B74" s="4" t="s">
        <v>18</v>
      </c>
      <c r="C74" s="4" t="s">
        <v>25</v>
      </c>
      <c r="D74" s="8" t="s">
        <v>10</v>
      </c>
      <c r="E74" s="4" t="s">
        <v>103</v>
      </c>
      <c r="F74" s="4" t="s">
        <v>24</v>
      </c>
      <c r="G74" s="18" t="s">
        <v>179</v>
      </c>
      <c r="H74" s="25">
        <v>51.25</v>
      </c>
      <c r="I74" s="33">
        <v>48.75</v>
      </c>
      <c r="J74" s="11">
        <v>46.75</v>
      </c>
      <c r="K74" s="11">
        <f t="shared" si="148"/>
        <v>-307</v>
      </c>
      <c r="L74" s="11"/>
      <c r="M74" s="11"/>
      <c r="N74" s="33"/>
      <c r="O74" s="11"/>
      <c r="P74" s="11"/>
      <c r="Q74" s="11"/>
      <c r="R74" s="11"/>
      <c r="S74" s="11"/>
      <c r="T74" s="11"/>
      <c r="U74" s="11"/>
      <c r="V74" s="47">
        <v>46.75</v>
      </c>
      <c r="W74" s="11"/>
      <c r="X74" s="11"/>
      <c r="Y74" s="11"/>
      <c r="Z74" s="11"/>
      <c r="AA74" s="11"/>
      <c r="AB74" s="11"/>
      <c r="AC74" s="37"/>
      <c r="AD74" s="37"/>
      <c r="AE74" s="71" t="s">
        <v>18</v>
      </c>
      <c r="AF74" s="11">
        <f t="shared" si="76"/>
        <v>0</v>
      </c>
      <c r="AG74" s="48">
        <f t="shared" si="77"/>
        <v>46.75</v>
      </c>
      <c r="AH74" s="11">
        <f t="shared" si="78"/>
        <v>0</v>
      </c>
      <c r="AI74" s="11">
        <f t="shared" si="79"/>
        <v>0</v>
      </c>
      <c r="AJ74" s="13">
        <f t="shared" si="149"/>
        <v>46.75</v>
      </c>
      <c r="AK74" s="13"/>
      <c r="AL74" s="5">
        <f t="shared" si="80"/>
        <v>0</v>
      </c>
      <c r="AM74" s="5">
        <f t="shared" si="81"/>
        <v>0</v>
      </c>
      <c r="AN74" s="11">
        <f t="shared" si="82"/>
        <v>0</v>
      </c>
      <c r="AO74" s="11">
        <f t="shared" si="83"/>
        <v>0</v>
      </c>
      <c r="AP74" s="5">
        <f t="shared" si="84"/>
        <v>0</v>
      </c>
      <c r="AQ74" s="5">
        <f t="shared" si="85"/>
        <v>0</v>
      </c>
      <c r="AR74" s="5">
        <f t="shared" si="86"/>
        <v>0</v>
      </c>
      <c r="AS74" s="5">
        <f t="shared" si="87"/>
        <v>0</v>
      </c>
      <c r="AT74" s="5">
        <f t="shared" si="88"/>
        <v>0</v>
      </c>
      <c r="AU74" s="5">
        <f t="shared" si="89"/>
        <v>0</v>
      </c>
      <c r="AV74" s="5">
        <f t="shared" si="90"/>
        <v>0</v>
      </c>
      <c r="AW74" s="5">
        <f t="shared" si="91"/>
        <v>0</v>
      </c>
      <c r="AX74" s="5">
        <f t="shared" si="92"/>
        <v>0</v>
      </c>
      <c r="AY74" s="5">
        <f t="shared" si="93"/>
        <v>0</v>
      </c>
      <c r="AZ74" s="5">
        <f t="shared" si="94"/>
        <v>0</v>
      </c>
      <c r="BA74" s="5">
        <f t="shared" si="95"/>
        <v>0</v>
      </c>
      <c r="BB74" s="5">
        <f t="shared" si="96"/>
        <v>0</v>
      </c>
      <c r="BC74" s="5">
        <f t="shared" si="97"/>
        <v>0</v>
      </c>
      <c r="BD74" s="5">
        <f t="shared" si="98"/>
        <v>0</v>
      </c>
      <c r="BE74" s="5">
        <f t="shared" si="99"/>
        <v>0</v>
      </c>
      <c r="BF74" s="5">
        <f t="shared" si="100"/>
        <v>0</v>
      </c>
      <c r="BG74" s="5">
        <f t="shared" si="101"/>
        <v>0</v>
      </c>
      <c r="BH74" s="5">
        <f t="shared" si="102"/>
        <v>0</v>
      </c>
      <c r="BI74" s="11">
        <f t="shared" si="103"/>
        <v>0</v>
      </c>
      <c r="BJ74" s="5">
        <f t="shared" si="104"/>
        <v>0</v>
      </c>
      <c r="BK74" s="5">
        <f t="shared" si="105"/>
        <v>0</v>
      </c>
      <c r="BL74" s="5">
        <f t="shared" si="106"/>
        <v>0</v>
      </c>
      <c r="BM74" s="5">
        <f t="shared" si="107"/>
        <v>0</v>
      </c>
      <c r="BN74" s="5">
        <f t="shared" si="108"/>
        <v>0</v>
      </c>
      <c r="BO74" s="5">
        <f t="shared" si="109"/>
        <v>0</v>
      </c>
      <c r="BP74" s="5">
        <f t="shared" si="110"/>
        <v>0</v>
      </c>
      <c r="BQ74" s="5">
        <f t="shared" si="111"/>
        <v>0</v>
      </c>
      <c r="BR74" s="5">
        <f t="shared" si="112"/>
        <v>0</v>
      </c>
      <c r="BS74" s="5">
        <f t="shared" si="113"/>
        <v>0</v>
      </c>
      <c r="BT74" s="11">
        <f t="shared" si="114"/>
        <v>0</v>
      </c>
      <c r="BU74" s="11">
        <f t="shared" si="115"/>
        <v>0</v>
      </c>
      <c r="BV74" s="5">
        <f t="shared" si="116"/>
        <v>0</v>
      </c>
      <c r="BW74" s="5">
        <f t="shared" si="117"/>
        <v>0</v>
      </c>
      <c r="BX74" s="5">
        <f t="shared" si="118"/>
        <v>0</v>
      </c>
      <c r="BY74" s="5">
        <f t="shared" si="119"/>
        <v>0</v>
      </c>
      <c r="BZ74" s="5">
        <f t="shared" si="120"/>
        <v>0</v>
      </c>
      <c r="CA74" s="48">
        <f t="shared" si="121"/>
        <v>46.75</v>
      </c>
      <c r="CB74" s="5">
        <f t="shared" si="122"/>
        <v>0</v>
      </c>
      <c r="CC74" s="5">
        <f t="shared" si="123"/>
        <v>0</v>
      </c>
      <c r="CD74" s="5">
        <f t="shared" si="124"/>
        <v>0</v>
      </c>
      <c r="CE74" s="5">
        <f t="shared" si="125"/>
        <v>0</v>
      </c>
      <c r="CF74" s="5">
        <f t="shared" si="126"/>
        <v>0</v>
      </c>
      <c r="CG74" s="5">
        <f t="shared" si="127"/>
        <v>0</v>
      </c>
      <c r="CH74" s="5">
        <f t="shared" si="128"/>
        <v>0</v>
      </c>
      <c r="CI74" s="5">
        <f t="shared" si="129"/>
        <v>0</v>
      </c>
      <c r="CJ74" s="5">
        <f t="shared" si="130"/>
        <v>0</v>
      </c>
      <c r="CK74" s="5">
        <f t="shared" si="131"/>
        <v>0</v>
      </c>
      <c r="CL74" s="5">
        <f t="shared" si="132"/>
        <v>0</v>
      </c>
      <c r="CM74" s="5">
        <f t="shared" si="133"/>
        <v>0</v>
      </c>
      <c r="CN74" s="5">
        <f t="shared" si="134"/>
        <v>0</v>
      </c>
      <c r="CO74" s="5">
        <f t="shared" si="135"/>
        <v>0</v>
      </c>
      <c r="CP74" s="5">
        <f t="shared" si="136"/>
        <v>0</v>
      </c>
      <c r="CQ74" s="5">
        <f t="shared" si="137"/>
        <v>0</v>
      </c>
      <c r="CR74" s="5">
        <f t="shared" si="138"/>
        <v>0</v>
      </c>
      <c r="CS74" s="5">
        <f t="shared" si="139"/>
        <v>0</v>
      </c>
      <c r="CT74" s="11">
        <f t="shared" si="140"/>
        <v>0</v>
      </c>
      <c r="CU74" s="5">
        <f t="shared" si="141"/>
        <v>0</v>
      </c>
      <c r="CV74" s="5">
        <f t="shared" si="142"/>
        <v>0</v>
      </c>
      <c r="CW74" s="5">
        <f t="shared" si="143"/>
        <v>0</v>
      </c>
      <c r="CX74" s="41">
        <f t="shared" si="144"/>
        <v>0</v>
      </c>
      <c r="CY74" s="41">
        <f t="shared" si="145"/>
        <v>0</v>
      </c>
      <c r="CZ74" s="41">
        <f t="shared" si="146"/>
        <v>0</v>
      </c>
      <c r="DA74" s="41">
        <f t="shared" si="147"/>
        <v>0</v>
      </c>
      <c r="DB74" s="28"/>
    </row>
    <row r="75" spans="1:106" s="16" customFormat="1" ht="29.25" customHeight="1" thickTop="1" thickBot="1" x14ac:dyDescent="0.35">
      <c r="A75" s="3">
        <v>44605</v>
      </c>
      <c r="B75" s="4" t="s">
        <v>22</v>
      </c>
      <c r="C75" s="4" t="s">
        <v>25</v>
      </c>
      <c r="D75" s="8" t="s">
        <v>10</v>
      </c>
      <c r="E75" s="4" t="s">
        <v>102</v>
      </c>
      <c r="F75" s="4" t="s">
        <v>104</v>
      </c>
      <c r="G75" s="18" t="s">
        <v>180</v>
      </c>
      <c r="H75" s="25">
        <v>42.75</v>
      </c>
      <c r="I75" s="33">
        <v>42.75</v>
      </c>
      <c r="J75" s="11">
        <v>40.75</v>
      </c>
      <c r="K75" s="11">
        <f t="shared" si="148"/>
        <v>-266.25</v>
      </c>
      <c r="L75" s="11"/>
      <c r="M75" s="11"/>
      <c r="N75" s="33"/>
      <c r="O75" s="11"/>
      <c r="P75" s="11"/>
      <c r="Q75" s="11"/>
      <c r="R75" s="11"/>
      <c r="S75" s="11"/>
      <c r="T75" s="11"/>
      <c r="U75" s="11"/>
      <c r="V75" s="11"/>
      <c r="W75" s="11"/>
      <c r="X75" s="47">
        <v>40.75</v>
      </c>
      <c r="Y75" s="11"/>
      <c r="Z75" s="11"/>
      <c r="AA75" s="11"/>
      <c r="AB75" s="11"/>
      <c r="AC75" s="37"/>
      <c r="AD75" s="37"/>
      <c r="AE75" s="71" t="s">
        <v>22</v>
      </c>
      <c r="AF75" s="11">
        <f t="shared" si="76"/>
        <v>0</v>
      </c>
      <c r="AG75" s="48">
        <f t="shared" si="77"/>
        <v>40.75</v>
      </c>
      <c r="AH75" s="11">
        <f t="shared" si="78"/>
        <v>0</v>
      </c>
      <c r="AI75" s="11">
        <f t="shared" si="79"/>
        <v>0</v>
      </c>
      <c r="AJ75" s="13">
        <f t="shared" si="149"/>
        <v>40.75</v>
      </c>
      <c r="AK75" s="13"/>
      <c r="AL75" s="5">
        <f t="shared" si="80"/>
        <v>0</v>
      </c>
      <c r="AM75" s="5">
        <f t="shared" si="81"/>
        <v>0</v>
      </c>
      <c r="AN75" s="11">
        <f t="shared" si="82"/>
        <v>0</v>
      </c>
      <c r="AO75" s="11">
        <f t="shared" si="83"/>
        <v>0</v>
      </c>
      <c r="AP75" s="5">
        <f t="shared" si="84"/>
        <v>0</v>
      </c>
      <c r="AQ75" s="5">
        <f t="shared" si="85"/>
        <v>0</v>
      </c>
      <c r="AR75" s="5">
        <f t="shared" si="86"/>
        <v>0</v>
      </c>
      <c r="AS75" s="5">
        <f t="shared" si="87"/>
        <v>0</v>
      </c>
      <c r="AT75" s="5">
        <f t="shared" si="88"/>
        <v>0</v>
      </c>
      <c r="AU75" s="5">
        <f t="shared" si="89"/>
        <v>0</v>
      </c>
      <c r="AV75" s="5">
        <f t="shared" si="90"/>
        <v>0</v>
      </c>
      <c r="AW75" s="5">
        <f t="shared" si="91"/>
        <v>0</v>
      </c>
      <c r="AX75" s="5">
        <f t="shared" si="92"/>
        <v>0</v>
      </c>
      <c r="AY75" s="5">
        <f t="shared" si="93"/>
        <v>0</v>
      </c>
      <c r="AZ75" s="5">
        <f t="shared" si="94"/>
        <v>0</v>
      </c>
      <c r="BA75" s="5">
        <f t="shared" si="95"/>
        <v>0</v>
      </c>
      <c r="BB75" s="5">
        <f t="shared" si="96"/>
        <v>0</v>
      </c>
      <c r="BC75" s="5">
        <f t="shared" si="97"/>
        <v>0</v>
      </c>
      <c r="BD75" s="5">
        <f t="shared" si="98"/>
        <v>0</v>
      </c>
      <c r="BE75" s="5">
        <f t="shared" si="99"/>
        <v>0</v>
      </c>
      <c r="BF75" s="5">
        <f t="shared" si="100"/>
        <v>0</v>
      </c>
      <c r="BG75" s="5">
        <f t="shared" si="101"/>
        <v>0</v>
      </c>
      <c r="BH75" s="5">
        <f t="shared" si="102"/>
        <v>0</v>
      </c>
      <c r="BI75" s="11">
        <f t="shared" si="103"/>
        <v>0</v>
      </c>
      <c r="BJ75" s="5">
        <f t="shared" si="104"/>
        <v>0</v>
      </c>
      <c r="BK75" s="5">
        <f t="shared" si="105"/>
        <v>0</v>
      </c>
      <c r="BL75" s="5">
        <f t="shared" si="106"/>
        <v>0</v>
      </c>
      <c r="BM75" s="5">
        <f t="shared" si="107"/>
        <v>0</v>
      </c>
      <c r="BN75" s="5">
        <f t="shared" si="108"/>
        <v>0</v>
      </c>
      <c r="BO75" s="5">
        <f t="shared" si="109"/>
        <v>0</v>
      </c>
      <c r="BP75" s="5">
        <f t="shared" si="110"/>
        <v>0</v>
      </c>
      <c r="BQ75" s="5">
        <f t="shared" si="111"/>
        <v>0</v>
      </c>
      <c r="BR75" s="5">
        <f t="shared" si="112"/>
        <v>0</v>
      </c>
      <c r="BS75" s="5">
        <f t="shared" si="113"/>
        <v>0</v>
      </c>
      <c r="BT75" s="11">
        <f t="shared" si="114"/>
        <v>0</v>
      </c>
      <c r="BU75" s="11">
        <f t="shared" si="115"/>
        <v>0</v>
      </c>
      <c r="BV75" s="5">
        <f t="shared" si="116"/>
        <v>0</v>
      </c>
      <c r="BW75" s="5">
        <f t="shared" si="117"/>
        <v>0</v>
      </c>
      <c r="BX75" s="5">
        <f t="shared" si="118"/>
        <v>0</v>
      </c>
      <c r="BY75" s="5">
        <f t="shared" si="119"/>
        <v>0</v>
      </c>
      <c r="BZ75" s="5">
        <f t="shared" si="120"/>
        <v>0</v>
      </c>
      <c r="CA75" s="5">
        <f t="shared" si="121"/>
        <v>0</v>
      </c>
      <c r="CB75" s="5">
        <f t="shared" si="122"/>
        <v>0</v>
      </c>
      <c r="CC75" s="5">
        <f t="shared" si="123"/>
        <v>0</v>
      </c>
      <c r="CD75" s="5">
        <f t="shared" si="124"/>
        <v>0</v>
      </c>
      <c r="CE75" s="5">
        <f t="shared" si="125"/>
        <v>0</v>
      </c>
      <c r="CF75" s="5">
        <f t="shared" si="126"/>
        <v>0</v>
      </c>
      <c r="CG75" s="5">
        <f t="shared" si="127"/>
        <v>0</v>
      </c>
      <c r="CH75" s="5">
        <f t="shared" si="128"/>
        <v>0</v>
      </c>
      <c r="CI75" s="48">
        <f t="shared" si="129"/>
        <v>40.75</v>
      </c>
      <c r="CJ75" s="5">
        <f t="shared" si="130"/>
        <v>0</v>
      </c>
      <c r="CK75" s="5">
        <f t="shared" si="131"/>
        <v>0</v>
      </c>
      <c r="CL75" s="5">
        <f t="shared" si="132"/>
        <v>0</v>
      </c>
      <c r="CM75" s="5">
        <f t="shared" si="133"/>
        <v>0</v>
      </c>
      <c r="CN75" s="5">
        <f t="shared" si="134"/>
        <v>0</v>
      </c>
      <c r="CO75" s="5">
        <f t="shared" si="135"/>
        <v>0</v>
      </c>
      <c r="CP75" s="5">
        <f t="shared" si="136"/>
        <v>0</v>
      </c>
      <c r="CQ75" s="5">
        <f t="shared" si="137"/>
        <v>0</v>
      </c>
      <c r="CR75" s="5">
        <f t="shared" si="138"/>
        <v>0</v>
      </c>
      <c r="CS75" s="5">
        <f t="shared" si="139"/>
        <v>0</v>
      </c>
      <c r="CT75" s="11">
        <f t="shared" si="140"/>
        <v>0</v>
      </c>
      <c r="CU75" s="5">
        <f t="shared" si="141"/>
        <v>0</v>
      </c>
      <c r="CV75" s="5">
        <f t="shared" si="142"/>
        <v>0</v>
      </c>
      <c r="CW75" s="5">
        <f t="shared" si="143"/>
        <v>0</v>
      </c>
      <c r="CX75" s="41">
        <f t="shared" si="144"/>
        <v>0</v>
      </c>
      <c r="CY75" s="41">
        <f t="shared" si="145"/>
        <v>0</v>
      </c>
      <c r="CZ75" s="41">
        <f t="shared" si="146"/>
        <v>0</v>
      </c>
      <c r="DA75" s="41">
        <f t="shared" si="147"/>
        <v>0</v>
      </c>
      <c r="DB75" s="28"/>
    </row>
    <row r="76" spans="1:106" s="16" customFormat="1" ht="29.25" customHeight="1" thickTop="1" thickBot="1" x14ac:dyDescent="0.35">
      <c r="A76" s="3">
        <v>44605</v>
      </c>
      <c r="B76" s="4" t="s">
        <v>90</v>
      </c>
      <c r="C76" s="54" t="s">
        <v>25</v>
      </c>
      <c r="D76" s="8" t="s">
        <v>10</v>
      </c>
      <c r="E76" s="4" t="s">
        <v>102</v>
      </c>
      <c r="F76" s="4" t="s">
        <v>104</v>
      </c>
      <c r="G76" s="18" t="s">
        <v>181</v>
      </c>
      <c r="H76" s="25">
        <v>45.75</v>
      </c>
      <c r="I76" s="44">
        <v>-54.25</v>
      </c>
      <c r="J76" s="45">
        <v>-55.25</v>
      </c>
      <c r="K76" s="11">
        <f t="shared" si="148"/>
        <v>-321.5</v>
      </c>
      <c r="L76" s="11"/>
      <c r="M76" s="11"/>
      <c r="N76" s="33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45">
        <v>-55.25</v>
      </c>
      <c r="AB76" s="11"/>
      <c r="AC76" s="37"/>
      <c r="AD76" s="37"/>
      <c r="AE76" s="71" t="s">
        <v>90</v>
      </c>
      <c r="AF76" s="11">
        <f t="shared" si="76"/>
        <v>0</v>
      </c>
      <c r="AG76" s="46">
        <f t="shared" si="77"/>
        <v>-55.25</v>
      </c>
      <c r="AH76" s="11">
        <f t="shared" si="78"/>
        <v>0</v>
      </c>
      <c r="AI76" s="11">
        <f t="shared" si="79"/>
        <v>0</v>
      </c>
      <c r="AJ76" s="13">
        <f t="shared" si="149"/>
        <v>-55.25</v>
      </c>
      <c r="AK76" s="13"/>
      <c r="AL76" s="5">
        <f t="shared" si="80"/>
        <v>0</v>
      </c>
      <c r="AM76" s="5">
        <f t="shared" si="81"/>
        <v>0</v>
      </c>
      <c r="AN76" s="11">
        <f t="shared" si="82"/>
        <v>0</v>
      </c>
      <c r="AO76" s="11">
        <f t="shared" si="83"/>
        <v>0</v>
      </c>
      <c r="AP76" s="5">
        <f t="shared" si="84"/>
        <v>0</v>
      </c>
      <c r="AQ76" s="5">
        <f t="shared" si="85"/>
        <v>0</v>
      </c>
      <c r="AR76" s="5">
        <f t="shared" si="86"/>
        <v>0</v>
      </c>
      <c r="AS76" s="5">
        <f t="shared" si="87"/>
        <v>0</v>
      </c>
      <c r="AT76" s="5">
        <f t="shared" si="88"/>
        <v>0</v>
      </c>
      <c r="AU76" s="5">
        <f t="shared" si="89"/>
        <v>0</v>
      </c>
      <c r="AV76" s="5">
        <f t="shared" si="90"/>
        <v>0</v>
      </c>
      <c r="AW76" s="5">
        <f t="shared" si="91"/>
        <v>0</v>
      </c>
      <c r="AX76" s="5">
        <f t="shared" si="92"/>
        <v>0</v>
      </c>
      <c r="AY76" s="5">
        <f t="shared" si="93"/>
        <v>0</v>
      </c>
      <c r="AZ76" s="5">
        <f t="shared" si="94"/>
        <v>0</v>
      </c>
      <c r="BA76" s="5">
        <f t="shared" si="95"/>
        <v>0</v>
      </c>
      <c r="BB76" s="5">
        <f t="shared" si="96"/>
        <v>0</v>
      </c>
      <c r="BC76" s="5">
        <f t="shared" si="97"/>
        <v>0</v>
      </c>
      <c r="BD76" s="5">
        <f t="shared" si="98"/>
        <v>0</v>
      </c>
      <c r="BE76" s="5">
        <f t="shared" si="99"/>
        <v>0</v>
      </c>
      <c r="BF76" s="5">
        <f t="shared" si="100"/>
        <v>0</v>
      </c>
      <c r="BG76" s="5">
        <f t="shared" si="101"/>
        <v>0</v>
      </c>
      <c r="BH76" s="5">
        <f t="shared" si="102"/>
        <v>0</v>
      </c>
      <c r="BI76" s="11">
        <f t="shared" si="103"/>
        <v>0</v>
      </c>
      <c r="BJ76" s="5">
        <f t="shared" si="104"/>
        <v>0</v>
      </c>
      <c r="BK76" s="5">
        <f t="shared" si="105"/>
        <v>0</v>
      </c>
      <c r="BL76" s="5">
        <f t="shared" si="106"/>
        <v>0</v>
      </c>
      <c r="BM76" s="5">
        <f t="shared" si="107"/>
        <v>0</v>
      </c>
      <c r="BN76" s="5">
        <f t="shared" si="108"/>
        <v>0</v>
      </c>
      <c r="BO76" s="5">
        <f t="shared" si="109"/>
        <v>0</v>
      </c>
      <c r="BP76" s="5">
        <f t="shared" si="110"/>
        <v>0</v>
      </c>
      <c r="BQ76" s="5">
        <f t="shared" si="111"/>
        <v>0</v>
      </c>
      <c r="BR76" s="5">
        <f t="shared" si="112"/>
        <v>0</v>
      </c>
      <c r="BS76" s="5">
        <f t="shared" si="113"/>
        <v>0</v>
      </c>
      <c r="BT76" s="11">
        <f t="shared" si="114"/>
        <v>0</v>
      </c>
      <c r="BU76" s="11">
        <f t="shared" si="115"/>
        <v>0</v>
      </c>
      <c r="BV76" s="5">
        <f t="shared" si="116"/>
        <v>0</v>
      </c>
      <c r="BW76" s="5">
        <f t="shared" si="117"/>
        <v>0</v>
      </c>
      <c r="BX76" s="5">
        <f t="shared" si="118"/>
        <v>0</v>
      </c>
      <c r="BY76" s="5">
        <f t="shared" si="119"/>
        <v>0</v>
      </c>
      <c r="BZ76" s="5">
        <f t="shared" si="120"/>
        <v>0</v>
      </c>
      <c r="CA76" s="5">
        <f t="shared" si="121"/>
        <v>0</v>
      </c>
      <c r="CB76" s="5">
        <f t="shared" si="122"/>
        <v>0</v>
      </c>
      <c r="CC76" s="5">
        <f t="shared" si="123"/>
        <v>0</v>
      </c>
      <c r="CD76" s="5">
        <f t="shared" si="124"/>
        <v>0</v>
      </c>
      <c r="CE76" s="5">
        <f t="shared" si="125"/>
        <v>0</v>
      </c>
      <c r="CF76" s="5">
        <f t="shared" si="126"/>
        <v>0</v>
      </c>
      <c r="CG76" s="5">
        <f t="shared" si="127"/>
        <v>0</v>
      </c>
      <c r="CH76" s="5">
        <f t="shared" si="128"/>
        <v>0</v>
      </c>
      <c r="CI76" s="5">
        <f t="shared" si="129"/>
        <v>0</v>
      </c>
      <c r="CJ76" s="5">
        <f t="shared" si="130"/>
        <v>0</v>
      </c>
      <c r="CK76" s="5">
        <f t="shared" si="131"/>
        <v>0</v>
      </c>
      <c r="CL76" s="5">
        <f t="shared" si="132"/>
        <v>0</v>
      </c>
      <c r="CM76" s="5">
        <f t="shared" si="133"/>
        <v>0</v>
      </c>
      <c r="CN76" s="5">
        <f t="shared" si="134"/>
        <v>0</v>
      </c>
      <c r="CO76" s="5">
        <f t="shared" si="135"/>
        <v>0</v>
      </c>
      <c r="CP76" s="5">
        <f t="shared" si="136"/>
        <v>0</v>
      </c>
      <c r="CQ76" s="5">
        <f t="shared" si="137"/>
        <v>0</v>
      </c>
      <c r="CR76" s="5">
        <f t="shared" si="138"/>
        <v>0</v>
      </c>
      <c r="CS76" s="5">
        <f t="shared" si="139"/>
        <v>0</v>
      </c>
      <c r="CT76" s="11">
        <f t="shared" si="140"/>
        <v>0</v>
      </c>
      <c r="CU76" s="46">
        <f t="shared" si="141"/>
        <v>-55.25</v>
      </c>
      <c r="CV76" s="5">
        <f t="shared" si="142"/>
        <v>0</v>
      </c>
      <c r="CW76" s="5">
        <f t="shared" si="143"/>
        <v>0</v>
      </c>
      <c r="CX76" s="41">
        <f t="shared" si="144"/>
        <v>0</v>
      </c>
      <c r="CY76" s="41">
        <f t="shared" si="145"/>
        <v>0</v>
      </c>
      <c r="CZ76" s="41">
        <f t="shared" si="146"/>
        <v>0</v>
      </c>
      <c r="DA76" s="41">
        <f t="shared" si="147"/>
        <v>0</v>
      </c>
      <c r="DB76" s="28"/>
    </row>
    <row r="77" spans="1:106" s="16" customFormat="1" ht="29.25" customHeight="1" thickTop="1" thickBot="1" x14ac:dyDescent="0.35">
      <c r="A77" s="3">
        <v>44605</v>
      </c>
      <c r="B77" s="4" t="s">
        <v>92</v>
      </c>
      <c r="C77" s="4" t="s">
        <v>26</v>
      </c>
      <c r="D77" s="8" t="s">
        <v>10</v>
      </c>
      <c r="E77" s="4" t="s">
        <v>102</v>
      </c>
      <c r="F77" s="4" t="s">
        <v>104</v>
      </c>
      <c r="G77" s="18" t="s">
        <v>182</v>
      </c>
      <c r="H77" s="25">
        <v>42.5</v>
      </c>
      <c r="I77" s="33">
        <v>42.5</v>
      </c>
      <c r="J77" s="11">
        <v>40.5</v>
      </c>
      <c r="K77" s="11">
        <f t="shared" si="148"/>
        <v>-281</v>
      </c>
      <c r="L77" s="11"/>
      <c r="M77" s="11"/>
      <c r="N77" s="33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47">
        <v>40.5</v>
      </c>
      <c r="AC77" s="37"/>
      <c r="AD77" s="37"/>
      <c r="AE77" s="71" t="s">
        <v>92</v>
      </c>
      <c r="AF77" s="11">
        <f t="shared" si="76"/>
        <v>0</v>
      </c>
      <c r="AG77" s="5">
        <f t="shared" si="77"/>
        <v>0</v>
      </c>
      <c r="AH77" s="47">
        <f t="shared" si="78"/>
        <v>40.5</v>
      </c>
      <c r="AI77" s="11">
        <f t="shared" si="79"/>
        <v>0</v>
      </c>
      <c r="AJ77" s="13">
        <f t="shared" si="149"/>
        <v>40.5</v>
      </c>
      <c r="AK77" s="13"/>
      <c r="AL77" s="5">
        <f t="shared" si="80"/>
        <v>0</v>
      </c>
      <c r="AM77" s="5">
        <f t="shared" si="81"/>
        <v>0</v>
      </c>
      <c r="AN77" s="11">
        <f t="shared" si="82"/>
        <v>0</v>
      </c>
      <c r="AO77" s="11">
        <f t="shared" si="83"/>
        <v>0</v>
      </c>
      <c r="AP77" s="5">
        <f t="shared" si="84"/>
        <v>0</v>
      </c>
      <c r="AQ77" s="5">
        <f t="shared" si="85"/>
        <v>0</v>
      </c>
      <c r="AR77" s="5">
        <f t="shared" si="86"/>
        <v>0</v>
      </c>
      <c r="AS77" s="5">
        <f t="shared" si="87"/>
        <v>0</v>
      </c>
      <c r="AT77" s="5">
        <f t="shared" si="88"/>
        <v>0</v>
      </c>
      <c r="AU77" s="5">
        <f t="shared" si="89"/>
        <v>0</v>
      </c>
      <c r="AV77" s="5">
        <f t="shared" si="90"/>
        <v>0</v>
      </c>
      <c r="AW77" s="5">
        <f t="shared" si="91"/>
        <v>0</v>
      </c>
      <c r="AX77" s="5">
        <f t="shared" si="92"/>
        <v>0</v>
      </c>
      <c r="AY77" s="5">
        <f t="shared" si="93"/>
        <v>0</v>
      </c>
      <c r="AZ77" s="5">
        <f t="shared" si="94"/>
        <v>0</v>
      </c>
      <c r="BA77" s="5">
        <f t="shared" si="95"/>
        <v>0</v>
      </c>
      <c r="BB77" s="5">
        <f t="shared" si="96"/>
        <v>0</v>
      </c>
      <c r="BC77" s="5">
        <f t="shared" si="97"/>
        <v>0</v>
      </c>
      <c r="BD77" s="5">
        <f t="shared" si="98"/>
        <v>0</v>
      </c>
      <c r="BE77" s="5">
        <f t="shared" si="99"/>
        <v>0</v>
      </c>
      <c r="BF77" s="5">
        <f t="shared" si="100"/>
        <v>0</v>
      </c>
      <c r="BG77" s="5">
        <f t="shared" si="101"/>
        <v>0</v>
      </c>
      <c r="BH77" s="5">
        <f t="shared" si="102"/>
        <v>0</v>
      </c>
      <c r="BI77" s="11">
        <f t="shared" si="103"/>
        <v>0</v>
      </c>
      <c r="BJ77" s="5">
        <f t="shared" si="104"/>
        <v>0</v>
      </c>
      <c r="BK77" s="5">
        <f t="shared" si="105"/>
        <v>0</v>
      </c>
      <c r="BL77" s="5">
        <f t="shared" si="106"/>
        <v>0</v>
      </c>
      <c r="BM77" s="5">
        <f t="shared" si="107"/>
        <v>0</v>
      </c>
      <c r="BN77" s="5">
        <f t="shared" si="108"/>
        <v>0</v>
      </c>
      <c r="BO77" s="5">
        <f t="shared" si="109"/>
        <v>0</v>
      </c>
      <c r="BP77" s="5">
        <f t="shared" si="110"/>
        <v>0</v>
      </c>
      <c r="BQ77" s="5">
        <f t="shared" si="111"/>
        <v>0</v>
      </c>
      <c r="BR77" s="5">
        <f t="shared" si="112"/>
        <v>0</v>
      </c>
      <c r="BS77" s="5">
        <f t="shared" si="113"/>
        <v>0</v>
      </c>
      <c r="BT77" s="11">
        <f t="shared" si="114"/>
        <v>0</v>
      </c>
      <c r="BU77" s="11">
        <f t="shared" si="115"/>
        <v>0</v>
      </c>
      <c r="BV77" s="5">
        <f t="shared" si="116"/>
        <v>0</v>
      </c>
      <c r="BW77" s="5">
        <f t="shared" si="117"/>
        <v>0</v>
      </c>
      <c r="BX77" s="5">
        <f t="shared" si="118"/>
        <v>0</v>
      </c>
      <c r="BY77" s="5">
        <f t="shared" si="119"/>
        <v>0</v>
      </c>
      <c r="BZ77" s="5">
        <f t="shared" si="120"/>
        <v>0</v>
      </c>
      <c r="CA77" s="5">
        <f t="shared" si="121"/>
        <v>0</v>
      </c>
      <c r="CB77" s="5">
        <f t="shared" si="122"/>
        <v>0</v>
      </c>
      <c r="CC77" s="5">
        <f t="shared" si="123"/>
        <v>0</v>
      </c>
      <c r="CD77" s="5">
        <f t="shared" si="124"/>
        <v>0</v>
      </c>
      <c r="CE77" s="5">
        <f t="shared" si="125"/>
        <v>0</v>
      </c>
      <c r="CF77" s="5">
        <f t="shared" si="126"/>
        <v>0</v>
      </c>
      <c r="CG77" s="5">
        <f t="shared" si="127"/>
        <v>0</v>
      </c>
      <c r="CH77" s="5">
        <f t="shared" si="128"/>
        <v>0</v>
      </c>
      <c r="CI77" s="5">
        <f t="shared" si="129"/>
        <v>0</v>
      </c>
      <c r="CJ77" s="5">
        <f t="shared" si="130"/>
        <v>0</v>
      </c>
      <c r="CK77" s="5">
        <f t="shared" si="131"/>
        <v>0</v>
      </c>
      <c r="CL77" s="5">
        <f t="shared" si="132"/>
        <v>0</v>
      </c>
      <c r="CM77" s="5">
        <f t="shared" si="133"/>
        <v>0</v>
      </c>
      <c r="CN77" s="5">
        <f t="shared" si="134"/>
        <v>0</v>
      </c>
      <c r="CO77" s="5">
        <f t="shared" si="135"/>
        <v>0</v>
      </c>
      <c r="CP77" s="5">
        <f t="shared" si="136"/>
        <v>0</v>
      </c>
      <c r="CQ77" s="5">
        <f t="shared" si="137"/>
        <v>0</v>
      </c>
      <c r="CR77" s="5">
        <f t="shared" si="138"/>
        <v>0</v>
      </c>
      <c r="CS77" s="5">
        <f t="shared" si="139"/>
        <v>0</v>
      </c>
      <c r="CT77" s="11">
        <f t="shared" si="140"/>
        <v>0</v>
      </c>
      <c r="CU77" s="5">
        <f t="shared" si="141"/>
        <v>0</v>
      </c>
      <c r="CV77" s="5">
        <f t="shared" si="142"/>
        <v>0</v>
      </c>
      <c r="CW77" s="5">
        <f t="shared" si="143"/>
        <v>0</v>
      </c>
      <c r="CX77" s="41">
        <f t="shared" si="144"/>
        <v>0</v>
      </c>
      <c r="CY77" s="41">
        <f t="shared" si="145"/>
        <v>0</v>
      </c>
      <c r="CZ77" s="49">
        <f t="shared" si="146"/>
        <v>40.5</v>
      </c>
      <c r="DA77" s="41">
        <f t="shared" si="147"/>
        <v>0</v>
      </c>
      <c r="DB77" s="28"/>
    </row>
    <row r="78" spans="1:106" s="16" customFormat="1" ht="29.25" customHeight="1" thickTop="1" thickBot="1" x14ac:dyDescent="0.35">
      <c r="A78" s="3">
        <v>44605</v>
      </c>
      <c r="B78" s="4" t="s">
        <v>1</v>
      </c>
      <c r="C78" s="4" t="s">
        <v>26</v>
      </c>
      <c r="D78" s="8" t="s">
        <v>10</v>
      </c>
      <c r="E78" s="4" t="s">
        <v>110</v>
      </c>
      <c r="F78" s="4" t="s">
        <v>104</v>
      </c>
      <c r="G78" s="18" t="s">
        <v>183</v>
      </c>
      <c r="H78" s="25">
        <v>47.5</v>
      </c>
      <c r="I78" s="33">
        <v>47.5</v>
      </c>
      <c r="J78" s="11">
        <v>45.5</v>
      </c>
      <c r="K78" s="11">
        <f t="shared" si="148"/>
        <v>-235.5</v>
      </c>
      <c r="L78" s="11"/>
      <c r="M78" s="47">
        <v>45.5</v>
      </c>
      <c r="N78" s="33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37"/>
      <c r="AD78" s="37"/>
      <c r="AE78" s="71" t="s">
        <v>1</v>
      </c>
      <c r="AF78" s="11">
        <f t="shared" si="76"/>
        <v>0</v>
      </c>
      <c r="AG78" s="5">
        <f t="shared" si="77"/>
        <v>0</v>
      </c>
      <c r="AH78" s="47">
        <f t="shared" si="78"/>
        <v>45.5</v>
      </c>
      <c r="AI78" s="11">
        <f t="shared" si="79"/>
        <v>0</v>
      </c>
      <c r="AJ78" s="13">
        <f t="shared" si="149"/>
        <v>45.5</v>
      </c>
      <c r="AK78" s="13"/>
      <c r="AL78" s="5">
        <f t="shared" si="80"/>
        <v>0</v>
      </c>
      <c r="AM78" s="5">
        <f t="shared" si="81"/>
        <v>0</v>
      </c>
      <c r="AN78" s="11">
        <f t="shared" si="82"/>
        <v>0</v>
      </c>
      <c r="AO78" s="11">
        <f t="shared" si="83"/>
        <v>0</v>
      </c>
      <c r="AP78" s="5">
        <f t="shared" si="84"/>
        <v>0</v>
      </c>
      <c r="AQ78" s="5">
        <f t="shared" si="85"/>
        <v>0</v>
      </c>
      <c r="AR78" s="48">
        <f t="shared" si="86"/>
        <v>45.5</v>
      </c>
      <c r="AS78" s="5">
        <f t="shared" si="87"/>
        <v>0</v>
      </c>
      <c r="AT78" s="5">
        <f t="shared" si="88"/>
        <v>0</v>
      </c>
      <c r="AU78" s="5">
        <f t="shared" si="89"/>
        <v>0</v>
      </c>
      <c r="AV78" s="5">
        <f t="shared" si="90"/>
        <v>0</v>
      </c>
      <c r="AW78" s="5">
        <f t="shared" si="91"/>
        <v>0</v>
      </c>
      <c r="AX78" s="5">
        <f t="shared" si="92"/>
        <v>0</v>
      </c>
      <c r="AY78" s="5">
        <f t="shared" si="93"/>
        <v>0</v>
      </c>
      <c r="AZ78" s="5">
        <f t="shared" si="94"/>
        <v>0</v>
      </c>
      <c r="BA78" s="5">
        <f t="shared" si="95"/>
        <v>0</v>
      </c>
      <c r="BB78" s="5">
        <f t="shared" si="96"/>
        <v>0</v>
      </c>
      <c r="BC78" s="5">
        <f t="shared" si="97"/>
        <v>0</v>
      </c>
      <c r="BD78" s="5">
        <f t="shared" si="98"/>
        <v>0</v>
      </c>
      <c r="BE78" s="5">
        <f t="shared" si="99"/>
        <v>0</v>
      </c>
      <c r="BF78" s="5">
        <f t="shared" si="100"/>
        <v>0</v>
      </c>
      <c r="BG78" s="5">
        <f t="shared" si="101"/>
        <v>0</v>
      </c>
      <c r="BH78" s="5">
        <f t="shared" si="102"/>
        <v>0</v>
      </c>
      <c r="BI78" s="11">
        <f t="shared" si="103"/>
        <v>0</v>
      </c>
      <c r="BJ78" s="5">
        <f t="shared" si="104"/>
        <v>0</v>
      </c>
      <c r="BK78" s="5">
        <f t="shared" si="105"/>
        <v>0</v>
      </c>
      <c r="BL78" s="5">
        <f t="shared" si="106"/>
        <v>0</v>
      </c>
      <c r="BM78" s="5">
        <f t="shared" si="107"/>
        <v>0</v>
      </c>
      <c r="BN78" s="5">
        <f t="shared" si="108"/>
        <v>0</v>
      </c>
      <c r="BO78" s="5">
        <f t="shared" si="109"/>
        <v>0</v>
      </c>
      <c r="BP78" s="5">
        <f t="shared" si="110"/>
        <v>0</v>
      </c>
      <c r="BQ78" s="5">
        <f t="shared" si="111"/>
        <v>0</v>
      </c>
      <c r="BR78" s="5">
        <f t="shared" si="112"/>
        <v>0</v>
      </c>
      <c r="BS78" s="5">
        <f t="shared" si="113"/>
        <v>0</v>
      </c>
      <c r="BT78" s="11">
        <f t="shared" si="114"/>
        <v>0</v>
      </c>
      <c r="BU78" s="11">
        <f t="shared" si="115"/>
        <v>0</v>
      </c>
      <c r="BV78" s="5">
        <f t="shared" si="116"/>
        <v>0</v>
      </c>
      <c r="BW78" s="5">
        <f t="shared" si="117"/>
        <v>0</v>
      </c>
      <c r="BX78" s="5">
        <f t="shared" si="118"/>
        <v>0</v>
      </c>
      <c r="BY78" s="5">
        <f t="shared" si="119"/>
        <v>0</v>
      </c>
      <c r="BZ78" s="5">
        <f t="shared" si="120"/>
        <v>0</v>
      </c>
      <c r="CA78" s="5">
        <f t="shared" si="121"/>
        <v>0</v>
      </c>
      <c r="CB78" s="5">
        <f t="shared" si="122"/>
        <v>0</v>
      </c>
      <c r="CC78" s="5">
        <f t="shared" si="123"/>
        <v>0</v>
      </c>
      <c r="CD78" s="5">
        <f t="shared" si="124"/>
        <v>0</v>
      </c>
      <c r="CE78" s="5">
        <f t="shared" si="125"/>
        <v>0</v>
      </c>
      <c r="CF78" s="5">
        <f t="shared" si="126"/>
        <v>0</v>
      </c>
      <c r="CG78" s="5">
        <f t="shared" si="127"/>
        <v>0</v>
      </c>
      <c r="CH78" s="5">
        <f t="shared" si="128"/>
        <v>0</v>
      </c>
      <c r="CI78" s="5">
        <f t="shared" si="129"/>
        <v>0</v>
      </c>
      <c r="CJ78" s="5">
        <f t="shared" si="130"/>
        <v>0</v>
      </c>
      <c r="CK78" s="5">
        <f t="shared" si="131"/>
        <v>0</v>
      </c>
      <c r="CL78" s="5">
        <f t="shared" si="132"/>
        <v>0</v>
      </c>
      <c r="CM78" s="5">
        <f t="shared" si="133"/>
        <v>0</v>
      </c>
      <c r="CN78" s="5">
        <f t="shared" si="134"/>
        <v>0</v>
      </c>
      <c r="CO78" s="5">
        <f t="shared" si="135"/>
        <v>0</v>
      </c>
      <c r="CP78" s="5">
        <f t="shared" si="136"/>
        <v>0</v>
      </c>
      <c r="CQ78" s="5">
        <f t="shared" si="137"/>
        <v>0</v>
      </c>
      <c r="CR78" s="5">
        <f t="shared" si="138"/>
        <v>0</v>
      </c>
      <c r="CS78" s="5">
        <f t="shared" si="139"/>
        <v>0</v>
      </c>
      <c r="CT78" s="11">
        <f t="shared" si="140"/>
        <v>0</v>
      </c>
      <c r="CU78" s="5">
        <f t="shared" si="141"/>
        <v>0</v>
      </c>
      <c r="CV78" s="5">
        <f t="shared" si="142"/>
        <v>0</v>
      </c>
      <c r="CW78" s="5">
        <f t="shared" si="143"/>
        <v>0</v>
      </c>
      <c r="CX78" s="41">
        <f t="shared" si="144"/>
        <v>0</v>
      </c>
      <c r="CY78" s="41">
        <f t="shared" si="145"/>
        <v>0</v>
      </c>
      <c r="CZ78" s="41">
        <f t="shared" si="146"/>
        <v>0</v>
      </c>
      <c r="DA78" s="41">
        <f t="shared" si="147"/>
        <v>0</v>
      </c>
      <c r="DB78" s="28"/>
    </row>
    <row r="79" spans="1:106" s="16" customFormat="1" ht="29.25" customHeight="1" thickTop="1" thickBot="1" x14ac:dyDescent="0.35">
      <c r="A79" s="3">
        <v>44606</v>
      </c>
      <c r="B79" s="4" t="s">
        <v>7</v>
      </c>
      <c r="C79" s="4" t="s">
        <v>26</v>
      </c>
      <c r="D79" s="8" t="s">
        <v>10</v>
      </c>
      <c r="E79" s="4" t="s">
        <v>110</v>
      </c>
      <c r="F79" s="4" t="s">
        <v>104</v>
      </c>
      <c r="G79" s="19" t="s">
        <v>184</v>
      </c>
      <c r="H79" s="25">
        <v>41</v>
      </c>
      <c r="I79" s="33">
        <v>41</v>
      </c>
      <c r="J79" s="11">
        <v>39</v>
      </c>
      <c r="K79" s="11">
        <f t="shared" si="148"/>
        <v>-196.5</v>
      </c>
      <c r="L79" s="11"/>
      <c r="M79" s="11"/>
      <c r="N79" s="33"/>
      <c r="O79" s="11"/>
      <c r="P79" s="11"/>
      <c r="Q79" s="11"/>
      <c r="R79" s="47">
        <v>39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37"/>
      <c r="AD79" s="37"/>
      <c r="AE79" s="71" t="s">
        <v>7</v>
      </c>
      <c r="AF79" s="11">
        <f t="shared" si="76"/>
        <v>0</v>
      </c>
      <c r="AG79" s="5">
        <f t="shared" si="77"/>
        <v>0</v>
      </c>
      <c r="AH79" s="47">
        <f t="shared" si="78"/>
        <v>39</v>
      </c>
      <c r="AI79" s="11">
        <f t="shared" si="79"/>
        <v>0</v>
      </c>
      <c r="AJ79" s="13">
        <f t="shared" si="149"/>
        <v>39</v>
      </c>
      <c r="AK79" s="13"/>
      <c r="AL79" s="5">
        <f t="shared" si="80"/>
        <v>0</v>
      </c>
      <c r="AM79" s="5">
        <f t="shared" si="81"/>
        <v>0</v>
      </c>
      <c r="AN79" s="11">
        <f t="shared" si="82"/>
        <v>0</v>
      </c>
      <c r="AO79" s="11">
        <f t="shared" si="83"/>
        <v>0</v>
      </c>
      <c r="AP79" s="5">
        <f t="shared" si="84"/>
        <v>0</v>
      </c>
      <c r="AQ79" s="5">
        <f t="shared" si="85"/>
        <v>0</v>
      </c>
      <c r="AR79" s="5">
        <f t="shared" si="86"/>
        <v>0</v>
      </c>
      <c r="AS79" s="5">
        <f t="shared" si="87"/>
        <v>0</v>
      </c>
      <c r="AT79" s="5">
        <f t="shared" si="88"/>
        <v>0</v>
      </c>
      <c r="AU79" s="5">
        <f t="shared" si="89"/>
        <v>0</v>
      </c>
      <c r="AV79" s="5">
        <f t="shared" si="90"/>
        <v>0</v>
      </c>
      <c r="AW79" s="5">
        <f t="shared" si="91"/>
        <v>0</v>
      </c>
      <c r="AX79" s="5">
        <f t="shared" si="92"/>
        <v>0</v>
      </c>
      <c r="AY79" s="5">
        <f t="shared" si="93"/>
        <v>0</v>
      </c>
      <c r="AZ79" s="5">
        <f t="shared" si="94"/>
        <v>0</v>
      </c>
      <c r="BA79" s="5">
        <f t="shared" si="95"/>
        <v>0</v>
      </c>
      <c r="BB79" s="5">
        <f t="shared" si="96"/>
        <v>0</v>
      </c>
      <c r="BC79" s="5">
        <f t="shared" si="97"/>
        <v>0</v>
      </c>
      <c r="BD79" s="5">
        <f t="shared" si="98"/>
        <v>0</v>
      </c>
      <c r="BE79" s="5">
        <f t="shared" si="99"/>
        <v>0</v>
      </c>
      <c r="BF79" s="5">
        <f t="shared" si="100"/>
        <v>0</v>
      </c>
      <c r="BG79" s="5">
        <f t="shared" si="101"/>
        <v>0</v>
      </c>
      <c r="BH79" s="5">
        <f t="shared" si="102"/>
        <v>0</v>
      </c>
      <c r="BI79" s="11">
        <f t="shared" si="103"/>
        <v>0</v>
      </c>
      <c r="BJ79" s="5">
        <f t="shared" si="104"/>
        <v>0</v>
      </c>
      <c r="BK79" s="5">
        <f t="shared" si="105"/>
        <v>0</v>
      </c>
      <c r="BL79" s="48">
        <f t="shared" si="106"/>
        <v>39</v>
      </c>
      <c r="BM79" s="5">
        <f t="shared" si="107"/>
        <v>0</v>
      </c>
      <c r="BN79" s="5">
        <f t="shared" si="108"/>
        <v>0</v>
      </c>
      <c r="BO79" s="5">
        <f t="shared" si="109"/>
        <v>0</v>
      </c>
      <c r="BP79" s="5">
        <f t="shared" si="110"/>
        <v>0</v>
      </c>
      <c r="BQ79" s="5">
        <f t="shared" si="111"/>
        <v>0</v>
      </c>
      <c r="BR79" s="5">
        <f t="shared" si="112"/>
        <v>0</v>
      </c>
      <c r="BS79" s="5">
        <f t="shared" si="113"/>
        <v>0</v>
      </c>
      <c r="BT79" s="11">
        <f t="shared" si="114"/>
        <v>0</v>
      </c>
      <c r="BU79" s="11">
        <f t="shared" si="115"/>
        <v>0</v>
      </c>
      <c r="BV79" s="5">
        <f t="shared" si="116"/>
        <v>0</v>
      </c>
      <c r="BW79" s="5">
        <f t="shared" si="117"/>
        <v>0</v>
      </c>
      <c r="BX79" s="5">
        <f t="shared" si="118"/>
        <v>0</v>
      </c>
      <c r="BY79" s="5">
        <f t="shared" si="119"/>
        <v>0</v>
      </c>
      <c r="BZ79" s="5">
        <f t="shared" si="120"/>
        <v>0</v>
      </c>
      <c r="CA79" s="5">
        <f t="shared" si="121"/>
        <v>0</v>
      </c>
      <c r="CB79" s="5">
        <f t="shared" si="122"/>
        <v>0</v>
      </c>
      <c r="CC79" s="5">
        <f t="shared" si="123"/>
        <v>0</v>
      </c>
      <c r="CD79" s="5">
        <f t="shared" si="124"/>
        <v>0</v>
      </c>
      <c r="CE79" s="5">
        <f t="shared" si="125"/>
        <v>0</v>
      </c>
      <c r="CF79" s="5">
        <f t="shared" si="126"/>
        <v>0</v>
      </c>
      <c r="CG79" s="5">
        <f t="shared" si="127"/>
        <v>0</v>
      </c>
      <c r="CH79" s="5">
        <f t="shared" si="128"/>
        <v>0</v>
      </c>
      <c r="CI79" s="5">
        <f t="shared" si="129"/>
        <v>0</v>
      </c>
      <c r="CJ79" s="5">
        <f t="shared" si="130"/>
        <v>0</v>
      </c>
      <c r="CK79" s="5">
        <f t="shared" si="131"/>
        <v>0</v>
      </c>
      <c r="CL79" s="5">
        <f t="shared" si="132"/>
        <v>0</v>
      </c>
      <c r="CM79" s="5">
        <f t="shared" si="133"/>
        <v>0</v>
      </c>
      <c r="CN79" s="5">
        <f t="shared" si="134"/>
        <v>0</v>
      </c>
      <c r="CO79" s="5">
        <f t="shared" si="135"/>
        <v>0</v>
      </c>
      <c r="CP79" s="5">
        <f t="shared" si="136"/>
        <v>0</v>
      </c>
      <c r="CQ79" s="5">
        <f t="shared" si="137"/>
        <v>0</v>
      </c>
      <c r="CR79" s="5">
        <f t="shared" si="138"/>
        <v>0</v>
      </c>
      <c r="CS79" s="5">
        <f t="shared" si="139"/>
        <v>0</v>
      </c>
      <c r="CT79" s="11">
        <f t="shared" si="140"/>
        <v>0</v>
      </c>
      <c r="CU79" s="5">
        <f t="shared" si="141"/>
        <v>0</v>
      </c>
      <c r="CV79" s="5">
        <f t="shared" si="142"/>
        <v>0</v>
      </c>
      <c r="CW79" s="5">
        <f t="shared" si="143"/>
        <v>0</v>
      </c>
      <c r="CX79" s="41">
        <f t="shared" si="144"/>
        <v>0</v>
      </c>
      <c r="CY79" s="41">
        <f t="shared" si="145"/>
        <v>0</v>
      </c>
      <c r="CZ79" s="41">
        <f t="shared" si="146"/>
        <v>0</v>
      </c>
      <c r="DA79" s="41">
        <f t="shared" si="147"/>
        <v>0</v>
      </c>
      <c r="DB79" s="28"/>
    </row>
    <row r="80" spans="1:106" s="16" customFormat="1" ht="29.25" customHeight="1" thickTop="1" thickBot="1" x14ac:dyDescent="0.35">
      <c r="A80" s="3">
        <v>44607</v>
      </c>
      <c r="B80" s="4" t="s">
        <v>85</v>
      </c>
      <c r="C80" s="4" t="s">
        <v>25</v>
      </c>
      <c r="D80" s="8" t="s">
        <v>10</v>
      </c>
      <c r="E80" s="4" t="s">
        <v>102</v>
      </c>
      <c r="F80" s="4" t="s">
        <v>24</v>
      </c>
      <c r="G80" s="18" t="s">
        <v>187</v>
      </c>
      <c r="H80" s="25">
        <v>55</v>
      </c>
      <c r="I80" s="33">
        <v>45</v>
      </c>
      <c r="J80" s="11">
        <v>43</v>
      </c>
      <c r="K80" s="11">
        <f t="shared" si="148"/>
        <v>-153.5</v>
      </c>
      <c r="L80" s="11"/>
      <c r="M80" s="11"/>
      <c r="N80" s="33"/>
      <c r="O80" s="11"/>
      <c r="P80" s="11"/>
      <c r="Q80" s="11"/>
      <c r="R80" s="11"/>
      <c r="S80" s="11"/>
      <c r="T80" s="11"/>
      <c r="U80" s="11"/>
      <c r="V80" s="11"/>
      <c r="W80" s="11"/>
      <c r="X80" s="11" t="s">
        <v>21</v>
      </c>
      <c r="Y80" s="11"/>
      <c r="Z80" s="47">
        <v>43</v>
      </c>
      <c r="AA80" s="11"/>
      <c r="AB80" s="11"/>
      <c r="AC80" s="37"/>
      <c r="AD80" s="37"/>
      <c r="AE80" s="71" t="s">
        <v>85</v>
      </c>
      <c r="AF80" s="11">
        <f t="shared" si="76"/>
        <v>0</v>
      </c>
      <c r="AG80" s="48">
        <f t="shared" si="77"/>
        <v>43</v>
      </c>
      <c r="AH80" s="11">
        <f t="shared" si="78"/>
        <v>0</v>
      </c>
      <c r="AI80" s="11">
        <f t="shared" si="79"/>
        <v>0</v>
      </c>
      <c r="AJ80" s="13">
        <f t="shared" si="149"/>
        <v>43</v>
      </c>
      <c r="AK80" s="13"/>
      <c r="AL80" s="5">
        <f t="shared" si="80"/>
        <v>0</v>
      </c>
      <c r="AM80" s="5">
        <f t="shared" si="81"/>
        <v>0</v>
      </c>
      <c r="AN80" s="11">
        <f t="shared" si="82"/>
        <v>0</v>
      </c>
      <c r="AO80" s="11">
        <f t="shared" si="83"/>
        <v>0</v>
      </c>
      <c r="AP80" s="5">
        <f t="shared" si="84"/>
        <v>0</v>
      </c>
      <c r="AQ80" s="5">
        <f t="shared" si="85"/>
        <v>0</v>
      </c>
      <c r="AR80" s="5">
        <f t="shared" si="86"/>
        <v>0</v>
      </c>
      <c r="AS80" s="5">
        <f t="shared" si="87"/>
        <v>0</v>
      </c>
      <c r="AT80" s="5">
        <f t="shared" si="88"/>
        <v>0</v>
      </c>
      <c r="AU80" s="5">
        <f t="shared" si="89"/>
        <v>0</v>
      </c>
      <c r="AV80" s="5">
        <f t="shared" si="90"/>
        <v>0</v>
      </c>
      <c r="AW80" s="5">
        <f t="shared" si="91"/>
        <v>0</v>
      </c>
      <c r="AX80" s="5">
        <f t="shared" si="92"/>
        <v>0</v>
      </c>
      <c r="AY80" s="5">
        <f t="shared" si="93"/>
        <v>0</v>
      </c>
      <c r="AZ80" s="5">
        <f t="shared" si="94"/>
        <v>0</v>
      </c>
      <c r="BA80" s="5">
        <f t="shared" si="95"/>
        <v>0</v>
      </c>
      <c r="BB80" s="5">
        <f t="shared" si="96"/>
        <v>0</v>
      </c>
      <c r="BC80" s="5">
        <f t="shared" si="97"/>
        <v>0</v>
      </c>
      <c r="BD80" s="5">
        <f t="shared" si="98"/>
        <v>0</v>
      </c>
      <c r="BE80" s="5">
        <f t="shared" si="99"/>
        <v>0</v>
      </c>
      <c r="BF80" s="5">
        <f t="shared" si="100"/>
        <v>0</v>
      </c>
      <c r="BG80" s="5">
        <f t="shared" si="101"/>
        <v>0</v>
      </c>
      <c r="BH80" s="5">
        <f t="shared" si="102"/>
        <v>0</v>
      </c>
      <c r="BI80" s="11">
        <f t="shared" si="103"/>
        <v>0</v>
      </c>
      <c r="BJ80" s="5">
        <f t="shared" si="104"/>
        <v>0</v>
      </c>
      <c r="BK80" s="5">
        <f t="shared" si="105"/>
        <v>0</v>
      </c>
      <c r="BL80" s="5">
        <f t="shared" si="106"/>
        <v>0</v>
      </c>
      <c r="BM80" s="5">
        <f t="shared" si="107"/>
        <v>0</v>
      </c>
      <c r="BN80" s="5">
        <f t="shared" si="108"/>
        <v>0</v>
      </c>
      <c r="BO80" s="5">
        <f t="shared" si="109"/>
        <v>0</v>
      </c>
      <c r="BP80" s="5">
        <f t="shared" si="110"/>
        <v>0</v>
      </c>
      <c r="BQ80" s="5">
        <f t="shared" si="111"/>
        <v>0</v>
      </c>
      <c r="BR80" s="5">
        <f t="shared" si="112"/>
        <v>0</v>
      </c>
      <c r="BS80" s="5">
        <f t="shared" si="113"/>
        <v>0</v>
      </c>
      <c r="BT80" s="11">
        <f t="shared" si="114"/>
        <v>0</v>
      </c>
      <c r="BU80" s="11">
        <f t="shared" si="115"/>
        <v>0</v>
      </c>
      <c r="BV80" s="5">
        <f t="shared" si="116"/>
        <v>0</v>
      </c>
      <c r="BW80" s="5">
        <f t="shared" si="117"/>
        <v>0</v>
      </c>
      <c r="BX80" s="5">
        <f t="shared" si="118"/>
        <v>0</v>
      </c>
      <c r="BY80" s="5">
        <f t="shared" si="119"/>
        <v>0</v>
      </c>
      <c r="BZ80" s="5">
        <f t="shared" si="120"/>
        <v>0</v>
      </c>
      <c r="CA80" s="5">
        <f t="shared" si="121"/>
        <v>0</v>
      </c>
      <c r="CB80" s="5">
        <f t="shared" si="122"/>
        <v>0</v>
      </c>
      <c r="CC80" s="5">
        <f t="shared" si="123"/>
        <v>0</v>
      </c>
      <c r="CD80" s="5">
        <f t="shared" si="124"/>
        <v>0</v>
      </c>
      <c r="CE80" s="5">
        <f t="shared" si="125"/>
        <v>0</v>
      </c>
      <c r="CF80" s="5">
        <f t="shared" si="126"/>
        <v>0</v>
      </c>
      <c r="CG80" s="5">
        <f t="shared" si="127"/>
        <v>0</v>
      </c>
      <c r="CH80" s="5">
        <f t="shared" si="128"/>
        <v>0</v>
      </c>
      <c r="CI80" s="5">
        <f t="shared" si="129"/>
        <v>0</v>
      </c>
      <c r="CJ80" s="5">
        <f t="shared" si="130"/>
        <v>0</v>
      </c>
      <c r="CK80" s="5">
        <f t="shared" si="131"/>
        <v>0</v>
      </c>
      <c r="CL80" s="5">
        <f t="shared" si="132"/>
        <v>0</v>
      </c>
      <c r="CM80" s="5">
        <f t="shared" si="133"/>
        <v>0</v>
      </c>
      <c r="CN80" s="5">
        <f t="shared" si="134"/>
        <v>0</v>
      </c>
      <c r="CO80" s="5">
        <f t="shared" si="135"/>
        <v>0</v>
      </c>
      <c r="CP80" s="5">
        <f t="shared" si="136"/>
        <v>0</v>
      </c>
      <c r="CQ80" s="48">
        <f t="shared" si="137"/>
        <v>43</v>
      </c>
      <c r="CR80" s="5">
        <f t="shared" si="138"/>
        <v>0</v>
      </c>
      <c r="CS80" s="5">
        <f t="shared" si="139"/>
        <v>0</v>
      </c>
      <c r="CT80" s="11">
        <f t="shared" si="140"/>
        <v>0</v>
      </c>
      <c r="CU80" s="5">
        <f t="shared" si="141"/>
        <v>0</v>
      </c>
      <c r="CV80" s="5">
        <f t="shared" si="142"/>
        <v>0</v>
      </c>
      <c r="CW80" s="5">
        <f t="shared" si="143"/>
        <v>0</v>
      </c>
      <c r="CX80" s="41">
        <f t="shared" si="144"/>
        <v>0</v>
      </c>
      <c r="CY80" s="41">
        <f t="shared" si="145"/>
        <v>0</v>
      </c>
      <c r="CZ80" s="41">
        <f t="shared" si="146"/>
        <v>0</v>
      </c>
      <c r="DA80" s="41">
        <f t="shared" si="147"/>
        <v>0</v>
      </c>
      <c r="DB80" s="28"/>
    </row>
    <row r="81" spans="1:106" s="16" customFormat="1" ht="29.25" customHeight="1" thickTop="1" thickBot="1" x14ac:dyDescent="0.35">
      <c r="A81" s="3">
        <v>44607</v>
      </c>
      <c r="B81" s="4" t="s">
        <v>90</v>
      </c>
      <c r="C81" s="4" t="s">
        <v>70</v>
      </c>
      <c r="D81" s="8" t="s">
        <v>10</v>
      </c>
      <c r="E81" s="4" t="s">
        <v>102</v>
      </c>
      <c r="F81" s="4" t="s">
        <v>104</v>
      </c>
      <c r="G81" s="18" t="s">
        <v>188</v>
      </c>
      <c r="H81" s="25">
        <v>55</v>
      </c>
      <c r="I81" s="44">
        <v>-45</v>
      </c>
      <c r="J81" s="45">
        <v>-46</v>
      </c>
      <c r="K81" s="11">
        <f t="shared" si="148"/>
        <v>-199.5</v>
      </c>
      <c r="L81" s="11"/>
      <c r="M81" s="11"/>
      <c r="N81" s="33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45">
        <v>-46</v>
      </c>
      <c r="AB81" s="11"/>
      <c r="AC81" s="37"/>
      <c r="AD81" s="37"/>
      <c r="AE81" s="71" t="s">
        <v>90</v>
      </c>
      <c r="AF81" s="11">
        <f t="shared" si="76"/>
        <v>0</v>
      </c>
      <c r="AG81" s="5">
        <f t="shared" si="77"/>
        <v>0</v>
      </c>
      <c r="AH81" s="11">
        <f t="shared" si="78"/>
        <v>0</v>
      </c>
      <c r="AI81" s="45">
        <f t="shared" si="79"/>
        <v>-46</v>
      </c>
      <c r="AJ81" s="13">
        <f t="shared" si="149"/>
        <v>-46</v>
      </c>
      <c r="AK81" s="13"/>
      <c r="AL81" s="5">
        <f t="shared" si="80"/>
        <v>0</v>
      </c>
      <c r="AM81" s="5">
        <f t="shared" si="81"/>
        <v>0</v>
      </c>
      <c r="AN81" s="11">
        <f t="shared" si="82"/>
        <v>0</v>
      </c>
      <c r="AO81" s="11">
        <f t="shared" si="83"/>
        <v>0</v>
      </c>
      <c r="AP81" s="5">
        <f t="shared" si="84"/>
        <v>0</v>
      </c>
      <c r="AQ81" s="5">
        <f t="shared" si="85"/>
        <v>0</v>
      </c>
      <c r="AR81" s="5">
        <f t="shared" si="86"/>
        <v>0</v>
      </c>
      <c r="AS81" s="5">
        <f t="shared" si="87"/>
        <v>0</v>
      </c>
      <c r="AT81" s="5">
        <f t="shared" si="88"/>
        <v>0</v>
      </c>
      <c r="AU81" s="5">
        <f t="shared" si="89"/>
        <v>0</v>
      </c>
      <c r="AV81" s="5">
        <f t="shared" si="90"/>
        <v>0</v>
      </c>
      <c r="AW81" s="5">
        <f t="shared" si="91"/>
        <v>0</v>
      </c>
      <c r="AX81" s="5">
        <f t="shared" si="92"/>
        <v>0</v>
      </c>
      <c r="AY81" s="5">
        <f t="shared" si="93"/>
        <v>0</v>
      </c>
      <c r="AZ81" s="5">
        <f t="shared" si="94"/>
        <v>0</v>
      </c>
      <c r="BA81" s="5">
        <f t="shared" si="95"/>
        <v>0</v>
      </c>
      <c r="BB81" s="5">
        <f t="shared" si="96"/>
        <v>0</v>
      </c>
      <c r="BC81" s="5">
        <f t="shared" si="97"/>
        <v>0</v>
      </c>
      <c r="BD81" s="5">
        <f t="shared" si="98"/>
        <v>0</v>
      </c>
      <c r="BE81" s="5">
        <f t="shared" si="99"/>
        <v>0</v>
      </c>
      <c r="BF81" s="5">
        <f t="shared" si="100"/>
        <v>0</v>
      </c>
      <c r="BG81" s="5">
        <f t="shared" si="101"/>
        <v>0</v>
      </c>
      <c r="BH81" s="5">
        <f t="shared" si="102"/>
        <v>0</v>
      </c>
      <c r="BI81" s="11">
        <f t="shared" si="103"/>
        <v>0</v>
      </c>
      <c r="BJ81" s="5">
        <f t="shared" si="104"/>
        <v>0</v>
      </c>
      <c r="BK81" s="5">
        <f t="shared" si="105"/>
        <v>0</v>
      </c>
      <c r="BL81" s="5">
        <f t="shared" si="106"/>
        <v>0</v>
      </c>
      <c r="BM81" s="5">
        <f t="shared" si="107"/>
        <v>0</v>
      </c>
      <c r="BN81" s="5">
        <f t="shared" si="108"/>
        <v>0</v>
      </c>
      <c r="BO81" s="5">
        <f t="shared" si="109"/>
        <v>0</v>
      </c>
      <c r="BP81" s="5">
        <f t="shared" si="110"/>
        <v>0</v>
      </c>
      <c r="BQ81" s="5">
        <f t="shared" si="111"/>
        <v>0</v>
      </c>
      <c r="BR81" s="5">
        <f t="shared" si="112"/>
        <v>0</v>
      </c>
      <c r="BS81" s="5">
        <f t="shared" si="113"/>
        <v>0</v>
      </c>
      <c r="BT81" s="11">
        <f t="shared" si="114"/>
        <v>0</v>
      </c>
      <c r="BU81" s="11">
        <f t="shared" si="115"/>
        <v>0</v>
      </c>
      <c r="BV81" s="5">
        <f t="shared" si="116"/>
        <v>0</v>
      </c>
      <c r="BW81" s="5">
        <f t="shared" si="117"/>
        <v>0</v>
      </c>
      <c r="BX81" s="5">
        <f t="shared" si="118"/>
        <v>0</v>
      </c>
      <c r="BY81" s="5">
        <f t="shared" si="119"/>
        <v>0</v>
      </c>
      <c r="BZ81" s="5">
        <f t="shared" si="120"/>
        <v>0</v>
      </c>
      <c r="CA81" s="5">
        <f t="shared" si="121"/>
        <v>0</v>
      </c>
      <c r="CB81" s="5">
        <f t="shared" si="122"/>
        <v>0</v>
      </c>
      <c r="CC81" s="5">
        <f t="shared" si="123"/>
        <v>0</v>
      </c>
      <c r="CD81" s="5">
        <f t="shared" si="124"/>
        <v>0</v>
      </c>
      <c r="CE81" s="5">
        <f t="shared" si="125"/>
        <v>0</v>
      </c>
      <c r="CF81" s="5">
        <f t="shared" si="126"/>
        <v>0</v>
      </c>
      <c r="CG81" s="5">
        <f t="shared" si="127"/>
        <v>0</v>
      </c>
      <c r="CH81" s="5">
        <f t="shared" si="128"/>
        <v>0</v>
      </c>
      <c r="CI81" s="5">
        <f t="shared" si="129"/>
        <v>0</v>
      </c>
      <c r="CJ81" s="5">
        <f t="shared" si="130"/>
        <v>0</v>
      </c>
      <c r="CK81" s="5">
        <f t="shared" si="131"/>
        <v>0</v>
      </c>
      <c r="CL81" s="5">
        <f t="shared" si="132"/>
        <v>0</v>
      </c>
      <c r="CM81" s="5">
        <f t="shared" si="133"/>
        <v>0</v>
      </c>
      <c r="CN81" s="5">
        <f t="shared" si="134"/>
        <v>0</v>
      </c>
      <c r="CO81" s="5">
        <f t="shared" si="135"/>
        <v>0</v>
      </c>
      <c r="CP81" s="5">
        <f t="shared" si="136"/>
        <v>0</v>
      </c>
      <c r="CQ81" s="5">
        <f t="shared" si="137"/>
        <v>0</v>
      </c>
      <c r="CR81" s="5">
        <f t="shared" si="138"/>
        <v>0</v>
      </c>
      <c r="CS81" s="5">
        <f t="shared" si="139"/>
        <v>0</v>
      </c>
      <c r="CT81" s="11">
        <f t="shared" si="140"/>
        <v>0</v>
      </c>
      <c r="CU81" s="5">
        <f t="shared" si="141"/>
        <v>0</v>
      </c>
      <c r="CV81" s="5">
        <f t="shared" si="142"/>
        <v>0</v>
      </c>
      <c r="CW81" s="46">
        <f t="shared" si="143"/>
        <v>-46</v>
      </c>
      <c r="CX81" s="41">
        <f t="shared" si="144"/>
        <v>0</v>
      </c>
      <c r="CY81" s="41">
        <f t="shared" si="145"/>
        <v>0</v>
      </c>
      <c r="CZ81" s="41">
        <f t="shared" si="146"/>
        <v>0</v>
      </c>
      <c r="DA81" s="41">
        <f t="shared" si="147"/>
        <v>0</v>
      </c>
      <c r="DB81" s="28"/>
    </row>
    <row r="82" spans="1:106" s="16" customFormat="1" ht="29.25" customHeight="1" thickTop="1" thickBot="1" x14ac:dyDescent="0.35">
      <c r="A82" s="3">
        <v>44607</v>
      </c>
      <c r="B82" s="4" t="s">
        <v>2</v>
      </c>
      <c r="C82" s="4" t="s">
        <v>70</v>
      </c>
      <c r="D82" s="8" t="s">
        <v>10</v>
      </c>
      <c r="E82" s="4" t="s">
        <v>110</v>
      </c>
      <c r="F82" s="4" t="s">
        <v>104</v>
      </c>
      <c r="G82" s="18" t="s">
        <v>189</v>
      </c>
      <c r="H82" s="25">
        <v>49.75</v>
      </c>
      <c r="I82" s="44">
        <v>-50.25</v>
      </c>
      <c r="J82" s="45">
        <v>-51.25</v>
      </c>
      <c r="K82" s="11">
        <f t="shared" si="148"/>
        <v>-250.75</v>
      </c>
      <c r="L82" s="45">
        <v>-51.25</v>
      </c>
      <c r="M82" s="11"/>
      <c r="N82" s="33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37"/>
      <c r="AD82" s="37"/>
      <c r="AE82" s="71" t="s">
        <v>2</v>
      </c>
      <c r="AF82" s="11">
        <f t="shared" si="76"/>
        <v>0</v>
      </c>
      <c r="AG82" s="5">
        <f t="shared" si="77"/>
        <v>0</v>
      </c>
      <c r="AH82" s="11">
        <f t="shared" si="78"/>
        <v>0</v>
      </c>
      <c r="AI82" s="45">
        <f t="shared" si="79"/>
        <v>-51.25</v>
      </c>
      <c r="AJ82" s="13">
        <f t="shared" si="149"/>
        <v>-51.25</v>
      </c>
      <c r="AK82" s="13"/>
      <c r="AL82" s="5">
        <f t="shared" si="80"/>
        <v>0</v>
      </c>
      <c r="AM82" s="5">
        <f t="shared" si="81"/>
        <v>0</v>
      </c>
      <c r="AN82" s="11">
        <f t="shared" si="82"/>
        <v>0</v>
      </c>
      <c r="AO82" s="45">
        <f t="shared" si="83"/>
        <v>-51.25</v>
      </c>
      <c r="AP82" s="5">
        <f t="shared" si="84"/>
        <v>0</v>
      </c>
      <c r="AQ82" s="5">
        <f t="shared" si="85"/>
        <v>0</v>
      </c>
      <c r="AR82" s="5">
        <f t="shared" si="86"/>
        <v>0</v>
      </c>
      <c r="AS82" s="5">
        <f t="shared" si="87"/>
        <v>0</v>
      </c>
      <c r="AT82" s="5">
        <f t="shared" si="88"/>
        <v>0</v>
      </c>
      <c r="AU82" s="5">
        <f t="shared" si="89"/>
        <v>0</v>
      </c>
      <c r="AV82" s="5">
        <f t="shared" si="90"/>
        <v>0</v>
      </c>
      <c r="AW82" s="5">
        <f t="shared" si="91"/>
        <v>0</v>
      </c>
      <c r="AX82" s="5">
        <f t="shared" si="92"/>
        <v>0</v>
      </c>
      <c r="AY82" s="5">
        <f t="shared" si="93"/>
        <v>0</v>
      </c>
      <c r="AZ82" s="5">
        <f t="shared" si="94"/>
        <v>0</v>
      </c>
      <c r="BA82" s="5">
        <f t="shared" si="95"/>
        <v>0</v>
      </c>
      <c r="BB82" s="5">
        <f t="shared" si="96"/>
        <v>0</v>
      </c>
      <c r="BC82" s="5">
        <f t="shared" si="97"/>
        <v>0</v>
      </c>
      <c r="BD82" s="5">
        <f t="shared" si="98"/>
        <v>0</v>
      </c>
      <c r="BE82" s="5">
        <f t="shared" si="99"/>
        <v>0</v>
      </c>
      <c r="BF82" s="5">
        <f t="shared" si="100"/>
        <v>0</v>
      </c>
      <c r="BG82" s="5">
        <f t="shared" si="101"/>
        <v>0</v>
      </c>
      <c r="BH82" s="5">
        <f t="shared" si="102"/>
        <v>0</v>
      </c>
      <c r="BI82" s="11">
        <f t="shared" si="103"/>
        <v>0</v>
      </c>
      <c r="BJ82" s="5">
        <f t="shared" si="104"/>
        <v>0</v>
      </c>
      <c r="BK82" s="5">
        <f t="shared" si="105"/>
        <v>0</v>
      </c>
      <c r="BL82" s="5">
        <f t="shared" si="106"/>
        <v>0</v>
      </c>
      <c r="BM82" s="5">
        <f t="shared" si="107"/>
        <v>0</v>
      </c>
      <c r="BN82" s="5">
        <f t="shared" si="108"/>
        <v>0</v>
      </c>
      <c r="BO82" s="5">
        <f t="shared" si="109"/>
        <v>0</v>
      </c>
      <c r="BP82" s="5">
        <f t="shared" si="110"/>
        <v>0</v>
      </c>
      <c r="BQ82" s="5">
        <f t="shared" si="111"/>
        <v>0</v>
      </c>
      <c r="BR82" s="5">
        <f t="shared" si="112"/>
        <v>0</v>
      </c>
      <c r="BS82" s="5">
        <f t="shared" si="113"/>
        <v>0</v>
      </c>
      <c r="BT82" s="11">
        <f t="shared" si="114"/>
        <v>0</v>
      </c>
      <c r="BU82" s="11">
        <f t="shared" si="115"/>
        <v>0</v>
      </c>
      <c r="BV82" s="5">
        <f t="shared" si="116"/>
        <v>0</v>
      </c>
      <c r="BW82" s="5">
        <f t="shared" si="117"/>
        <v>0</v>
      </c>
      <c r="BX82" s="5">
        <f t="shared" si="118"/>
        <v>0</v>
      </c>
      <c r="BY82" s="5">
        <f t="shared" si="119"/>
        <v>0</v>
      </c>
      <c r="BZ82" s="5">
        <f t="shared" si="120"/>
        <v>0</v>
      </c>
      <c r="CA82" s="5">
        <f t="shared" si="121"/>
        <v>0</v>
      </c>
      <c r="CB82" s="5">
        <f t="shared" si="122"/>
        <v>0</v>
      </c>
      <c r="CC82" s="5">
        <f t="shared" si="123"/>
        <v>0</v>
      </c>
      <c r="CD82" s="5">
        <f t="shared" si="124"/>
        <v>0</v>
      </c>
      <c r="CE82" s="5">
        <f t="shared" si="125"/>
        <v>0</v>
      </c>
      <c r="CF82" s="5">
        <f t="shared" si="126"/>
        <v>0</v>
      </c>
      <c r="CG82" s="5">
        <f t="shared" si="127"/>
        <v>0</v>
      </c>
      <c r="CH82" s="5">
        <f t="shared" si="128"/>
        <v>0</v>
      </c>
      <c r="CI82" s="5">
        <f t="shared" si="129"/>
        <v>0</v>
      </c>
      <c r="CJ82" s="5">
        <f t="shared" si="130"/>
        <v>0</v>
      </c>
      <c r="CK82" s="5">
        <f t="shared" si="131"/>
        <v>0</v>
      </c>
      <c r="CL82" s="5">
        <f t="shared" si="132"/>
        <v>0</v>
      </c>
      <c r="CM82" s="5">
        <f t="shared" si="133"/>
        <v>0</v>
      </c>
      <c r="CN82" s="5">
        <f t="shared" si="134"/>
        <v>0</v>
      </c>
      <c r="CO82" s="5">
        <f t="shared" si="135"/>
        <v>0</v>
      </c>
      <c r="CP82" s="5">
        <f t="shared" si="136"/>
        <v>0</v>
      </c>
      <c r="CQ82" s="5">
        <f t="shared" si="137"/>
        <v>0</v>
      </c>
      <c r="CR82" s="5">
        <f t="shared" si="138"/>
        <v>0</v>
      </c>
      <c r="CS82" s="5">
        <f t="shared" si="139"/>
        <v>0</v>
      </c>
      <c r="CT82" s="11">
        <f t="shared" si="140"/>
        <v>0</v>
      </c>
      <c r="CU82" s="5">
        <f t="shared" si="141"/>
        <v>0</v>
      </c>
      <c r="CV82" s="5">
        <f t="shared" si="142"/>
        <v>0</v>
      </c>
      <c r="CW82" s="5">
        <f t="shared" si="143"/>
        <v>0</v>
      </c>
      <c r="CX82" s="41">
        <f t="shared" si="144"/>
        <v>0</v>
      </c>
      <c r="CY82" s="41">
        <f t="shared" si="145"/>
        <v>0</v>
      </c>
      <c r="CZ82" s="41">
        <f t="shared" si="146"/>
        <v>0</v>
      </c>
      <c r="DA82" s="41">
        <f t="shared" si="147"/>
        <v>0</v>
      </c>
      <c r="DB82" s="28"/>
    </row>
    <row r="83" spans="1:106" s="16" customFormat="1" ht="32.25" customHeight="1" thickTop="1" thickBot="1" x14ac:dyDescent="0.35">
      <c r="A83" s="3">
        <v>44607</v>
      </c>
      <c r="B83" s="4" t="s">
        <v>8</v>
      </c>
      <c r="C83" s="4" t="s">
        <v>70</v>
      </c>
      <c r="D83" s="8" t="s">
        <v>10</v>
      </c>
      <c r="E83" s="4" t="s">
        <v>110</v>
      </c>
      <c r="F83" s="4" t="s">
        <v>24</v>
      </c>
      <c r="G83" s="18" t="s">
        <v>190</v>
      </c>
      <c r="H83" s="25">
        <v>49.75</v>
      </c>
      <c r="I83" s="44">
        <v>-50.25</v>
      </c>
      <c r="J83" s="45">
        <v>-51.25</v>
      </c>
      <c r="K83" s="11">
        <f t="shared" si="148"/>
        <v>-302</v>
      </c>
      <c r="L83" s="11"/>
      <c r="M83" s="11"/>
      <c r="N83" s="33"/>
      <c r="O83" s="11"/>
      <c r="P83" s="11"/>
      <c r="Q83" s="11"/>
      <c r="R83" s="11"/>
      <c r="S83" s="45">
        <v>-51.25</v>
      </c>
      <c r="T83" s="11"/>
      <c r="U83" s="11"/>
      <c r="V83" s="11"/>
      <c r="W83" s="11"/>
      <c r="X83" s="11"/>
      <c r="Y83" s="11"/>
      <c r="Z83" s="11"/>
      <c r="AA83" s="11"/>
      <c r="AB83" s="11"/>
      <c r="AC83" s="37"/>
      <c r="AD83" s="37"/>
      <c r="AE83" s="71" t="s">
        <v>8</v>
      </c>
      <c r="AF83" s="11">
        <f t="shared" si="76"/>
        <v>0</v>
      </c>
      <c r="AG83" s="5">
        <f t="shared" si="77"/>
        <v>0</v>
      </c>
      <c r="AH83" s="11">
        <f t="shared" si="78"/>
        <v>0</v>
      </c>
      <c r="AI83" s="45">
        <f t="shared" si="79"/>
        <v>-51.25</v>
      </c>
      <c r="AJ83" s="13">
        <f t="shared" si="149"/>
        <v>-51.25</v>
      </c>
      <c r="AK83" s="13"/>
      <c r="AL83" s="5">
        <f t="shared" si="80"/>
        <v>0</v>
      </c>
      <c r="AM83" s="5">
        <f t="shared" si="81"/>
        <v>0</v>
      </c>
      <c r="AN83" s="11">
        <f t="shared" si="82"/>
        <v>0</v>
      </c>
      <c r="AO83" s="11">
        <f t="shared" si="83"/>
        <v>0</v>
      </c>
      <c r="AP83" s="5">
        <f t="shared" si="84"/>
        <v>0</v>
      </c>
      <c r="AQ83" s="5">
        <f t="shared" si="85"/>
        <v>0</v>
      </c>
      <c r="AR83" s="5">
        <f t="shared" si="86"/>
        <v>0</v>
      </c>
      <c r="AS83" s="5">
        <f t="shared" si="87"/>
        <v>0</v>
      </c>
      <c r="AT83" s="5">
        <f t="shared" si="88"/>
        <v>0</v>
      </c>
      <c r="AU83" s="5">
        <f t="shared" si="89"/>
        <v>0</v>
      </c>
      <c r="AV83" s="5">
        <f t="shared" si="90"/>
        <v>0</v>
      </c>
      <c r="AW83" s="5">
        <f t="shared" si="91"/>
        <v>0</v>
      </c>
      <c r="AX83" s="5">
        <f t="shared" si="92"/>
        <v>0</v>
      </c>
      <c r="AY83" s="5">
        <f t="shared" si="93"/>
        <v>0</v>
      </c>
      <c r="AZ83" s="5">
        <f t="shared" si="94"/>
        <v>0</v>
      </c>
      <c r="BA83" s="5">
        <f t="shared" si="95"/>
        <v>0</v>
      </c>
      <c r="BB83" s="5">
        <f t="shared" si="96"/>
        <v>0</v>
      </c>
      <c r="BC83" s="5">
        <f t="shared" si="97"/>
        <v>0</v>
      </c>
      <c r="BD83" s="5">
        <f t="shared" si="98"/>
        <v>0</v>
      </c>
      <c r="BE83" s="5">
        <f t="shared" si="99"/>
        <v>0</v>
      </c>
      <c r="BF83" s="5">
        <f t="shared" si="100"/>
        <v>0</v>
      </c>
      <c r="BG83" s="5">
        <f t="shared" si="101"/>
        <v>0</v>
      </c>
      <c r="BH83" s="5">
        <f t="shared" si="102"/>
        <v>0</v>
      </c>
      <c r="BI83" s="11">
        <f t="shared" si="103"/>
        <v>0</v>
      </c>
      <c r="BJ83" s="5">
        <f t="shared" si="104"/>
        <v>0</v>
      </c>
      <c r="BK83" s="5">
        <f t="shared" si="105"/>
        <v>0</v>
      </c>
      <c r="BL83" s="5">
        <f t="shared" si="106"/>
        <v>0</v>
      </c>
      <c r="BM83" s="5">
        <f t="shared" si="107"/>
        <v>0</v>
      </c>
      <c r="BN83" s="5">
        <f t="shared" si="108"/>
        <v>0</v>
      </c>
      <c r="BO83" s="5">
        <f t="shared" si="109"/>
        <v>0</v>
      </c>
      <c r="BP83" s="5">
        <f t="shared" si="110"/>
        <v>0</v>
      </c>
      <c r="BQ83" s="46">
        <f t="shared" si="111"/>
        <v>-51.25</v>
      </c>
      <c r="BR83" s="5">
        <f t="shared" si="112"/>
        <v>0</v>
      </c>
      <c r="BS83" s="5">
        <f t="shared" si="113"/>
        <v>0</v>
      </c>
      <c r="BT83" s="11">
        <f t="shared" si="114"/>
        <v>0</v>
      </c>
      <c r="BU83" s="11">
        <f t="shared" si="115"/>
        <v>0</v>
      </c>
      <c r="BV83" s="5">
        <f t="shared" si="116"/>
        <v>0</v>
      </c>
      <c r="BW83" s="5">
        <f t="shared" si="117"/>
        <v>0</v>
      </c>
      <c r="BX83" s="5">
        <f t="shared" si="118"/>
        <v>0</v>
      </c>
      <c r="BY83" s="5">
        <f t="shared" si="119"/>
        <v>0</v>
      </c>
      <c r="BZ83" s="5">
        <f t="shared" si="120"/>
        <v>0</v>
      </c>
      <c r="CA83" s="5">
        <f t="shared" si="121"/>
        <v>0</v>
      </c>
      <c r="CB83" s="5">
        <f t="shared" si="122"/>
        <v>0</v>
      </c>
      <c r="CC83" s="5">
        <f t="shared" si="123"/>
        <v>0</v>
      </c>
      <c r="CD83" s="5">
        <f t="shared" si="124"/>
        <v>0</v>
      </c>
      <c r="CE83" s="5">
        <f t="shared" si="125"/>
        <v>0</v>
      </c>
      <c r="CF83" s="5">
        <f t="shared" si="126"/>
        <v>0</v>
      </c>
      <c r="CG83" s="5">
        <f t="shared" si="127"/>
        <v>0</v>
      </c>
      <c r="CH83" s="5">
        <f t="shared" si="128"/>
        <v>0</v>
      </c>
      <c r="CI83" s="5">
        <f t="shared" si="129"/>
        <v>0</v>
      </c>
      <c r="CJ83" s="5">
        <f t="shared" si="130"/>
        <v>0</v>
      </c>
      <c r="CK83" s="5">
        <f t="shared" si="131"/>
        <v>0</v>
      </c>
      <c r="CL83" s="5">
        <f t="shared" si="132"/>
        <v>0</v>
      </c>
      <c r="CM83" s="5">
        <f t="shared" si="133"/>
        <v>0</v>
      </c>
      <c r="CN83" s="5">
        <f t="shared" si="134"/>
        <v>0</v>
      </c>
      <c r="CO83" s="5">
        <f t="shared" si="135"/>
        <v>0</v>
      </c>
      <c r="CP83" s="5">
        <f t="shared" si="136"/>
        <v>0</v>
      </c>
      <c r="CQ83" s="5">
        <f t="shared" si="137"/>
        <v>0</v>
      </c>
      <c r="CR83" s="5">
        <f t="shared" si="138"/>
        <v>0</v>
      </c>
      <c r="CS83" s="5">
        <f t="shared" si="139"/>
        <v>0</v>
      </c>
      <c r="CT83" s="11">
        <f t="shared" si="140"/>
        <v>0</v>
      </c>
      <c r="CU83" s="5">
        <f t="shared" si="141"/>
        <v>0</v>
      </c>
      <c r="CV83" s="5">
        <f t="shared" si="142"/>
        <v>0</v>
      </c>
      <c r="CW83" s="5">
        <f t="shared" si="143"/>
        <v>0</v>
      </c>
      <c r="CX83" s="41">
        <f t="shared" si="144"/>
        <v>0</v>
      </c>
      <c r="CY83" s="41">
        <f t="shared" si="145"/>
        <v>0</v>
      </c>
      <c r="CZ83" s="41">
        <f t="shared" si="146"/>
        <v>0</v>
      </c>
      <c r="DA83" s="41">
        <f t="shared" si="147"/>
        <v>0</v>
      </c>
      <c r="DB83" s="28"/>
    </row>
    <row r="84" spans="1:106" s="16" customFormat="1" ht="29.25" customHeight="1" thickTop="1" thickBot="1" x14ac:dyDescent="0.35">
      <c r="A84" s="3">
        <v>44607</v>
      </c>
      <c r="B84" s="4" t="s">
        <v>9</v>
      </c>
      <c r="C84" s="4" t="s">
        <v>70</v>
      </c>
      <c r="D84" s="8" t="s">
        <v>10</v>
      </c>
      <c r="E84" s="4" t="s">
        <v>110</v>
      </c>
      <c r="F84" s="4" t="s">
        <v>104</v>
      </c>
      <c r="G84" s="18" t="s">
        <v>169</v>
      </c>
      <c r="H84" s="25">
        <v>41</v>
      </c>
      <c r="I84" s="33">
        <v>41</v>
      </c>
      <c r="J84" s="11">
        <v>39</v>
      </c>
      <c r="K84" s="11">
        <f t="shared" si="148"/>
        <v>-263</v>
      </c>
      <c r="L84" s="11"/>
      <c r="M84" s="11"/>
      <c r="N84" s="33"/>
      <c r="O84" s="11"/>
      <c r="P84" s="11"/>
      <c r="Q84" s="11"/>
      <c r="R84" s="11"/>
      <c r="S84" s="11"/>
      <c r="T84" s="47">
        <v>39</v>
      </c>
      <c r="U84" s="11"/>
      <c r="V84" s="11"/>
      <c r="W84" s="11"/>
      <c r="X84" s="11"/>
      <c r="Y84" s="11"/>
      <c r="Z84" s="11"/>
      <c r="AA84" s="11"/>
      <c r="AB84" s="11"/>
      <c r="AC84" s="37"/>
      <c r="AD84" s="37"/>
      <c r="AE84" s="71" t="s">
        <v>9</v>
      </c>
      <c r="AF84" s="11">
        <f t="shared" si="76"/>
        <v>0</v>
      </c>
      <c r="AG84" s="5">
        <f t="shared" si="77"/>
        <v>0</v>
      </c>
      <c r="AH84" s="11">
        <f t="shared" si="78"/>
        <v>0</v>
      </c>
      <c r="AI84" s="47">
        <f t="shared" si="79"/>
        <v>39</v>
      </c>
      <c r="AJ84" s="13">
        <f t="shared" si="149"/>
        <v>39</v>
      </c>
      <c r="AK84" s="13"/>
      <c r="AL84" s="5">
        <f t="shared" si="80"/>
        <v>0</v>
      </c>
      <c r="AM84" s="5">
        <f t="shared" si="81"/>
        <v>0</v>
      </c>
      <c r="AN84" s="11">
        <f t="shared" si="82"/>
        <v>0</v>
      </c>
      <c r="AO84" s="11">
        <f t="shared" si="83"/>
        <v>0</v>
      </c>
      <c r="AP84" s="5">
        <f t="shared" si="84"/>
        <v>0</v>
      </c>
      <c r="AQ84" s="5">
        <f t="shared" si="85"/>
        <v>0</v>
      </c>
      <c r="AR84" s="5">
        <f t="shared" si="86"/>
        <v>0</v>
      </c>
      <c r="AS84" s="5">
        <f t="shared" si="87"/>
        <v>0</v>
      </c>
      <c r="AT84" s="5">
        <f t="shared" si="88"/>
        <v>0</v>
      </c>
      <c r="AU84" s="5">
        <f t="shared" si="89"/>
        <v>0</v>
      </c>
      <c r="AV84" s="5">
        <f t="shared" si="90"/>
        <v>0</v>
      </c>
      <c r="AW84" s="5">
        <f t="shared" si="91"/>
        <v>0</v>
      </c>
      <c r="AX84" s="5">
        <f t="shared" si="92"/>
        <v>0</v>
      </c>
      <c r="AY84" s="5">
        <f t="shared" si="93"/>
        <v>0</v>
      </c>
      <c r="AZ84" s="5">
        <f t="shared" si="94"/>
        <v>0</v>
      </c>
      <c r="BA84" s="5">
        <f t="shared" si="95"/>
        <v>0</v>
      </c>
      <c r="BB84" s="5">
        <f t="shared" si="96"/>
        <v>0</v>
      </c>
      <c r="BC84" s="5">
        <f t="shared" si="97"/>
        <v>0</v>
      </c>
      <c r="BD84" s="5">
        <f t="shared" si="98"/>
        <v>0</v>
      </c>
      <c r="BE84" s="5">
        <f t="shared" si="99"/>
        <v>0</v>
      </c>
      <c r="BF84" s="5">
        <f t="shared" si="100"/>
        <v>0</v>
      </c>
      <c r="BG84" s="5">
        <f t="shared" si="101"/>
        <v>0</v>
      </c>
      <c r="BH84" s="5">
        <f t="shared" si="102"/>
        <v>0</v>
      </c>
      <c r="BI84" s="11">
        <f t="shared" si="103"/>
        <v>0</v>
      </c>
      <c r="BJ84" s="5">
        <f t="shared" si="104"/>
        <v>0</v>
      </c>
      <c r="BK84" s="5">
        <f t="shared" si="105"/>
        <v>0</v>
      </c>
      <c r="BL84" s="5">
        <f t="shared" si="106"/>
        <v>0</v>
      </c>
      <c r="BM84" s="5">
        <f t="shared" si="107"/>
        <v>0</v>
      </c>
      <c r="BN84" s="5">
        <f t="shared" si="108"/>
        <v>0</v>
      </c>
      <c r="BO84" s="5">
        <f t="shared" si="109"/>
        <v>0</v>
      </c>
      <c r="BP84" s="5">
        <f t="shared" si="110"/>
        <v>0</v>
      </c>
      <c r="BQ84" s="5">
        <f t="shared" si="111"/>
        <v>0</v>
      </c>
      <c r="BR84" s="5">
        <f t="shared" si="112"/>
        <v>0</v>
      </c>
      <c r="BS84" s="5">
        <f t="shared" si="113"/>
        <v>0</v>
      </c>
      <c r="BT84" s="11">
        <f t="shared" si="114"/>
        <v>0</v>
      </c>
      <c r="BU84" s="47">
        <f t="shared" si="115"/>
        <v>39</v>
      </c>
      <c r="BV84" s="5">
        <f t="shared" si="116"/>
        <v>0</v>
      </c>
      <c r="BW84" s="5">
        <f t="shared" si="117"/>
        <v>0</v>
      </c>
      <c r="BX84" s="5">
        <f t="shared" si="118"/>
        <v>0</v>
      </c>
      <c r="BY84" s="5">
        <f t="shared" si="119"/>
        <v>0</v>
      </c>
      <c r="BZ84" s="5">
        <f t="shared" si="120"/>
        <v>0</v>
      </c>
      <c r="CA84" s="5">
        <f t="shared" si="121"/>
        <v>0</v>
      </c>
      <c r="CB84" s="5">
        <f t="shared" si="122"/>
        <v>0</v>
      </c>
      <c r="CC84" s="5">
        <f t="shared" si="123"/>
        <v>0</v>
      </c>
      <c r="CD84" s="5">
        <f t="shared" si="124"/>
        <v>0</v>
      </c>
      <c r="CE84" s="5">
        <f t="shared" si="125"/>
        <v>0</v>
      </c>
      <c r="CF84" s="5">
        <f t="shared" si="126"/>
        <v>0</v>
      </c>
      <c r="CG84" s="5">
        <f t="shared" si="127"/>
        <v>0</v>
      </c>
      <c r="CH84" s="5">
        <f t="shared" si="128"/>
        <v>0</v>
      </c>
      <c r="CI84" s="5">
        <f t="shared" si="129"/>
        <v>0</v>
      </c>
      <c r="CJ84" s="5">
        <f t="shared" si="130"/>
        <v>0</v>
      </c>
      <c r="CK84" s="5">
        <f t="shared" si="131"/>
        <v>0</v>
      </c>
      <c r="CL84" s="5">
        <f t="shared" si="132"/>
        <v>0</v>
      </c>
      <c r="CM84" s="5">
        <f t="shared" si="133"/>
        <v>0</v>
      </c>
      <c r="CN84" s="5">
        <f t="shared" si="134"/>
        <v>0</v>
      </c>
      <c r="CO84" s="5">
        <f t="shared" si="135"/>
        <v>0</v>
      </c>
      <c r="CP84" s="5">
        <f t="shared" si="136"/>
        <v>0</v>
      </c>
      <c r="CQ84" s="5">
        <f t="shared" si="137"/>
        <v>0</v>
      </c>
      <c r="CR84" s="5">
        <f t="shared" si="138"/>
        <v>0</v>
      </c>
      <c r="CS84" s="5">
        <f t="shared" si="139"/>
        <v>0</v>
      </c>
      <c r="CT84" s="11">
        <f t="shared" si="140"/>
        <v>0</v>
      </c>
      <c r="CU84" s="5">
        <f t="shared" si="141"/>
        <v>0</v>
      </c>
      <c r="CV84" s="5">
        <f t="shared" si="142"/>
        <v>0</v>
      </c>
      <c r="CW84" s="5">
        <f t="shared" si="143"/>
        <v>0</v>
      </c>
      <c r="CX84" s="41">
        <f t="shared" si="144"/>
        <v>0</v>
      </c>
      <c r="CY84" s="41">
        <f t="shared" si="145"/>
        <v>0</v>
      </c>
      <c r="CZ84" s="41">
        <f t="shared" si="146"/>
        <v>0</v>
      </c>
      <c r="DA84" s="41">
        <f t="shared" si="147"/>
        <v>0</v>
      </c>
      <c r="DB84" s="28"/>
    </row>
    <row r="85" spans="1:106" s="16" customFormat="1" ht="29.25" customHeight="1" thickTop="1" thickBot="1" x14ac:dyDescent="0.35">
      <c r="A85" s="3">
        <v>44607</v>
      </c>
      <c r="B85" s="4" t="s">
        <v>0</v>
      </c>
      <c r="C85" s="4" t="s">
        <v>23</v>
      </c>
      <c r="D85" s="8" t="s">
        <v>10</v>
      </c>
      <c r="E85" s="4" t="s">
        <v>110</v>
      </c>
      <c r="F85" s="4" t="s">
        <v>24</v>
      </c>
      <c r="G85" s="18" t="s">
        <v>186</v>
      </c>
      <c r="H85" s="25">
        <v>53.25</v>
      </c>
      <c r="I85" s="44">
        <v>-53.25</v>
      </c>
      <c r="J85" s="45">
        <v>-54.25</v>
      </c>
      <c r="K85" s="11">
        <f t="shared" si="148"/>
        <v>-317.25</v>
      </c>
      <c r="L85" s="11"/>
      <c r="M85" s="11"/>
      <c r="N85" s="33"/>
      <c r="O85" s="11"/>
      <c r="P85" s="11"/>
      <c r="Q85" s="11"/>
      <c r="R85" s="11"/>
      <c r="S85" s="11"/>
      <c r="T85" s="11"/>
      <c r="U85" s="45">
        <v>-54.25</v>
      </c>
      <c r="V85" s="11"/>
      <c r="W85" s="11"/>
      <c r="X85" s="11"/>
      <c r="Y85" s="11"/>
      <c r="Z85" s="11"/>
      <c r="AA85" s="11"/>
      <c r="AB85" s="11"/>
      <c r="AC85" s="37"/>
      <c r="AD85" s="37"/>
      <c r="AE85" s="71" t="s">
        <v>0</v>
      </c>
      <c r="AF85" s="45">
        <f t="shared" si="76"/>
        <v>-54.25</v>
      </c>
      <c r="AG85" s="5">
        <f t="shared" si="77"/>
        <v>0</v>
      </c>
      <c r="AH85" s="11">
        <f t="shared" si="78"/>
        <v>0</v>
      </c>
      <c r="AI85" s="11">
        <f t="shared" si="79"/>
        <v>0</v>
      </c>
      <c r="AJ85" s="13">
        <f t="shared" si="149"/>
        <v>-54.25</v>
      </c>
      <c r="AK85" s="13"/>
      <c r="AL85" s="5">
        <f t="shared" si="80"/>
        <v>0</v>
      </c>
      <c r="AM85" s="5">
        <f t="shared" si="81"/>
        <v>0</v>
      </c>
      <c r="AN85" s="11">
        <f t="shared" si="82"/>
        <v>0</v>
      </c>
      <c r="AO85" s="11">
        <f t="shared" si="83"/>
        <v>0</v>
      </c>
      <c r="AP85" s="5">
        <f t="shared" si="84"/>
        <v>0</v>
      </c>
      <c r="AQ85" s="5">
        <f t="shared" si="85"/>
        <v>0</v>
      </c>
      <c r="AR85" s="5">
        <f t="shared" si="86"/>
        <v>0</v>
      </c>
      <c r="AS85" s="5">
        <f t="shared" si="87"/>
        <v>0</v>
      </c>
      <c r="AT85" s="5">
        <f t="shared" si="88"/>
        <v>0</v>
      </c>
      <c r="AU85" s="5">
        <f t="shared" si="89"/>
        <v>0</v>
      </c>
      <c r="AV85" s="5">
        <f t="shared" si="90"/>
        <v>0</v>
      </c>
      <c r="AW85" s="5">
        <f t="shared" si="91"/>
        <v>0</v>
      </c>
      <c r="AX85" s="5">
        <f t="shared" si="92"/>
        <v>0</v>
      </c>
      <c r="AY85" s="5">
        <f t="shared" si="93"/>
        <v>0</v>
      </c>
      <c r="AZ85" s="5">
        <f t="shared" si="94"/>
        <v>0</v>
      </c>
      <c r="BA85" s="5">
        <f t="shared" si="95"/>
        <v>0</v>
      </c>
      <c r="BB85" s="5">
        <f t="shared" si="96"/>
        <v>0</v>
      </c>
      <c r="BC85" s="5">
        <f t="shared" si="97"/>
        <v>0</v>
      </c>
      <c r="BD85" s="5">
        <f t="shared" si="98"/>
        <v>0</v>
      </c>
      <c r="BE85" s="5">
        <f t="shared" si="99"/>
        <v>0</v>
      </c>
      <c r="BF85" s="5">
        <f t="shared" si="100"/>
        <v>0</v>
      </c>
      <c r="BG85" s="5">
        <f t="shared" si="101"/>
        <v>0</v>
      </c>
      <c r="BH85" s="5">
        <f t="shared" si="102"/>
        <v>0</v>
      </c>
      <c r="BI85" s="11">
        <f t="shared" si="103"/>
        <v>0</v>
      </c>
      <c r="BJ85" s="5">
        <f t="shared" si="104"/>
        <v>0</v>
      </c>
      <c r="BK85" s="5">
        <f t="shared" si="105"/>
        <v>0</v>
      </c>
      <c r="BL85" s="5">
        <f t="shared" si="106"/>
        <v>0</v>
      </c>
      <c r="BM85" s="5">
        <f t="shared" si="107"/>
        <v>0</v>
      </c>
      <c r="BN85" s="5">
        <f t="shared" si="108"/>
        <v>0</v>
      </c>
      <c r="BO85" s="5">
        <f t="shared" si="109"/>
        <v>0</v>
      </c>
      <c r="BP85" s="5">
        <f t="shared" si="110"/>
        <v>0</v>
      </c>
      <c r="BQ85" s="5">
        <f t="shared" si="111"/>
        <v>0</v>
      </c>
      <c r="BR85" s="5">
        <f t="shared" si="112"/>
        <v>0</v>
      </c>
      <c r="BS85" s="5">
        <f t="shared" si="113"/>
        <v>0</v>
      </c>
      <c r="BT85" s="11">
        <f t="shared" si="114"/>
        <v>0</v>
      </c>
      <c r="BU85" s="11">
        <f t="shared" si="115"/>
        <v>0</v>
      </c>
      <c r="BV85" s="46">
        <f t="shared" si="116"/>
        <v>-54.25</v>
      </c>
      <c r="BW85" s="5">
        <f t="shared" si="117"/>
        <v>0</v>
      </c>
      <c r="BX85" s="5">
        <f t="shared" si="118"/>
        <v>0</v>
      </c>
      <c r="BY85" s="5">
        <f t="shared" si="119"/>
        <v>0</v>
      </c>
      <c r="BZ85" s="5">
        <f t="shared" si="120"/>
        <v>0</v>
      </c>
      <c r="CA85" s="5">
        <f t="shared" si="121"/>
        <v>0</v>
      </c>
      <c r="CB85" s="5">
        <f t="shared" si="122"/>
        <v>0</v>
      </c>
      <c r="CC85" s="5">
        <f t="shared" si="123"/>
        <v>0</v>
      </c>
      <c r="CD85" s="5">
        <f t="shared" si="124"/>
        <v>0</v>
      </c>
      <c r="CE85" s="5">
        <f t="shared" si="125"/>
        <v>0</v>
      </c>
      <c r="CF85" s="5">
        <f t="shared" si="126"/>
        <v>0</v>
      </c>
      <c r="CG85" s="5">
        <f t="shared" si="127"/>
        <v>0</v>
      </c>
      <c r="CH85" s="5">
        <f t="shared" si="128"/>
        <v>0</v>
      </c>
      <c r="CI85" s="5">
        <f t="shared" si="129"/>
        <v>0</v>
      </c>
      <c r="CJ85" s="5">
        <f t="shared" si="130"/>
        <v>0</v>
      </c>
      <c r="CK85" s="5">
        <f t="shared" si="131"/>
        <v>0</v>
      </c>
      <c r="CL85" s="5">
        <f t="shared" si="132"/>
        <v>0</v>
      </c>
      <c r="CM85" s="5">
        <f t="shared" si="133"/>
        <v>0</v>
      </c>
      <c r="CN85" s="5">
        <f t="shared" si="134"/>
        <v>0</v>
      </c>
      <c r="CO85" s="5">
        <f t="shared" si="135"/>
        <v>0</v>
      </c>
      <c r="CP85" s="5">
        <f t="shared" si="136"/>
        <v>0</v>
      </c>
      <c r="CQ85" s="5">
        <f t="shared" si="137"/>
        <v>0</v>
      </c>
      <c r="CR85" s="5">
        <f t="shared" si="138"/>
        <v>0</v>
      </c>
      <c r="CS85" s="5">
        <f t="shared" si="139"/>
        <v>0</v>
      </c>
      <c r="CT85" s="11">
        <f t="shared" si="140"/>
        <v>0</v>
      </c>
      <c r="CU85" s="5">
        <f t="shared" si="141"/>
        <v>0</v>
      </c>
      <c r="CV85" s="5">
        <f t="shared" si="142"/>
        <v>0</v>
      </c>
      <c r="CW85" s="5">
        <f t="shared" si="143"/>
        <v>0</v>
      </c>
      <c r="CX85" s="41">
        <f t="shared" si="144"/>
        <v>0</v>
      </c>
      <c r="CY85" s="41">
        <f t="shared" si="145"/>
        <v>0</v>
      </c>
      <c r="CZ85" s="41">
        <f t="shared" si="146"/>
        <v>0</v>
      </c>
      <c r="DA85" s="41">
        <f t="shared" si="147"/>
        <v>0</v>
      </c>
      <c r="DB85" s="28"/>
    </row>
    <row r="86" spans="1:106" s="16" customFormat="1" ht="29.25" customHeight="1" thickTop="1" thickBot="1" x14ac:dyDescent="0.35">
      <c r="A86" s="3">
        <v>44608</v>
      </c>
      <c r="B86" s="4" t="s">
        <v>22</v>
      </c>
      <c r="C86" s="4" t="s">
        <v>26</v>
      </c>
      <c r="D86" s="8" t="s">
        <v>10</v>
      </c>
      <c r="E86" s="4" t="s">
        <v>102</v>
      </c>
      <c r="F86" s="4" t="s">
        <v>24</v>
      </c>
      <c r="G86" s="18" t="s">
        <v>191</v>
      </c>
      <c r="H86" s="25">
        <v>53.5</v>
      </c>
      <c r="I86" s="44">
        <v>-53.5</v>
      </c>
      <c r="J86" s="45">
        <v>-54.5</v>
      </c>
      <c r="K86" s="11">
        <f t="shared" si="148"/>
        <v>-371.75</v>
      </c>
      <c r="L86" s="11"/>
      <c r="M86" s="11"/>
      <c r="N86" s="33"/>
      <c r="O86" s="11"/>
      <c r="P86" s="11"/>
      <c r="Q86" s="11"/>
      <c r="R86" s="11"/>
      <c r="S86" s="11"/>
      <c r="T86" s="11"/>
      <c r="U86" s="11"/>
      <c r="V86" s="11"/>
      <c r="W86" s="11"/>
      <c r="X86" s="45">
        <v>-54.5</v>
      </c>
      <c r="Y86" s="11"/>
      <c r="Z86" s="11"/>
      <c r="AA86" s="11"/>
      <c r="AB86" s="11"/>
      <c r="AC86" s="37"/>
      <c r="AD86" s="37"/>
      <c r="AE86" s="71" t="s">
        <v>22</v>
      </c>
      <c r="AF86" s="11">
        <f t="shared" si="76"/>
        <v>0</v>
      </c>
      <c r="AG86" s="5">
        <f t="shared" si="77"/>
        <v>0</v>
      </c>
      <c r="AH86" s="45">
        <f t="shared" si="78"/>
        <v>-54.5</v>
      </c>
      <c r="AI86" s="11">
        <f t="shared" si="79"/>
        <v>0</v>
      </c>
      <c r="AJ86" s="13">
        <f t="shared" si="149"/>
        <v>-54.5</v>
      </c>
      <c r="AK86" s="13"/>
      <c r="AL86" s="5">
        <f t="shared" si="80"/>
        <v>0</v>
      </c>
      <c r="AM86" s="5">
        <f t="shared" si="81"/>
        <v>0</v>
      </c>
      <c r="AN86" s="11">
        <f t="shared" si="82"/>
        <v>0</v>
      </c>
      <c r="AO86" s="11">
        <f t="shared" si="83"/>
        <v>0</v>
      </c>
      <c r="AP86" s="5">
        <f t="shared" si="84"/>
        <v>0</v>
      </c>
      <c r="AQ86" s="5">
        <f t="shared" si="85"/>
        <v>0</v>
      </c>
      <c r="AR86" s="5">
        <f t="shared" si="86"/>
        <v>0</v>
      </c>
      <c r="AS86" s="5">
        <f t="shared" si="87"/>
        <v>0</v>
      </c>
      <c r="AT86" s="5">
        <f t="shared" si="88"/>
        <v>0</v>
      </c>
      <c r="AU86" s="5">
        <f t="shared" si="89"/>
        <v>0</v>
      </c>
      <c r="AV86" s="5">
        <f t="shared" si="90"/>
        <v>0</v>
      </c>
      <c r="AW86" s="5">
        <f t="shared" si="91"/>
        <v>0</v>
      </c>
      <c r="AX86" s="5">
        <f t="shared" si="92"/>
        <v>0</v>
      </c>
      <c r="AY86" s="5">
        <f t="shared" si="93"/>
        <v>0</v>
      </c>
      <c r="AZ86" s="5">
        <f t="shared" si="94"/>
        <v>0</v>
      </c>
      <c r="BA86" s="5">
        <f t="shared" si="95"/>
        <v>0</v>
      </c>
      <c r="BB86" s="5">
        <f t="shared" si="96"/>
        <v>0</v>
      </c>
      <c r="BC86" s="5">
        <f t="shared" si="97"/>
        <v>0</v>
      </c>
      <c r="BD86" s="5">
        <f t="shared" si="98"/>
        <v>0</v>
      </c>
      <c r="BE86" s="5">
        <f t="shared" si="99"/>
        <v>0</v>
      </c>
      <c r="BF86" s="5">
        <f t="shared" si="100"/>
        <v>0</v>
      </c>
      <c r="BG86" s="5">
        <f t="shared" si="101"/>
        <v>0</v>
      </c>
      <c r="BH86" s="5">
        <f t="shared" si="102"/>
        <v>0</v>
      </c>
      <c r="BI86" s="11">
        <f t="shared" si="103"/>
        <v>0</v>
      </c>
      <c r="BJ86" s="5">
        <f t="shared" si="104"/>
        <v>0</v>
      </c>
      <c r="BK86" s="5">
        <f t="shared" si="105"/>
        <v>0</v>
      </c>
      <c r="BL86" s="5">
        <f t="shared" si="106"/>
        <v>0</v>
      </c>
      <c r="BM86" s="5">
        <f t="shared" si="107"/>
        <v>0</v>
      </c>
      <c r="BN86" s="5">
        <f t="shared" si="108"/>
        <v>0</v>
      </c>
      <c r="BO86" s="5">
        <f t="shared" si="109"/>
        <v>0</v>
      </c>
      <c r="BP86" s="5">
        <f t="shared" si="110"/>
        <v>0</v>
      </c>
      <c r="BQ86" s="5">
        <f t="shared" si="111"/>
        <v>0</v>
      </c>
      <c r="BR86" s="5">
        <f t="shared" si="112"/>
        <v>0</v>
      </c>
      <c r="BS86" s="5">
        <f t="shared" si="113"/>
        <v>0</v>
      </c>
      <c r="BT86" s="11">
        <f t="shared" si="114"/>
        <v>0</v>
      </c>
      <c r="BU86" s="11">
        <f t="shared" si="115"/>
        <v>0</v>
      </c>
      <c r="BV86" s="5">
        <f t="shared" si="116"/>
        <v>0</v>
      </c>
      <c r="BW86" s="5">
        <f t="shared" si="117"/>
        <v>0</v>
      </c>
      <c r="BX86" s="5">
        <f t="shared" si="118"/>
        <v>0</v>
      </c>
      <c r="BY86" s="5">
        <f t="shared" si="119"/>
        <v>0</v>
      </c>
      <c r="BZ86" s="5">
        <f t="shared" si="120"/>
        <v>0</v>
      </c>
      <c r="CA86" s="5">
        <f t="shared" si="121"/>
        <v>0</v>
      </c>
      <c r="CB86" s="5">
        <f t="shared" si="122"/>
        <v>0</v>
      </c>
      <c r="CC86" s="5">
        <f t="shared" si="123"/>
        <v>0</v>
      </c>
      <c r="CD86" s="5">
        <f t="shared" si="124"/>
        <v>0</v>
      </c>
      <c r="CE86" s="5">
        <f t="shared" si="125"/>
        <v>0</v>
      </c>
      <c r="CF86" s="5">
        <f t="shared" si="126"/>
        <v>0</v>
      </c>
      <c r="CG86" s="5">
        <f t="shared" si="127"/>
        <v>0</v>
      </c>
      <c r="CH86" s="5">
        <f t="shared" si="128"/>
        <v>0</v>
      </c>
      <c r="CI86" s="5">
        <f t="shared" si="129"/>
        <v>0</v>
      </c>
      <c r="CJ86" s="46">
        <f t="shared" si="130"/>
        <v>-54.5</v>
      </c>
      <c r="CK86" s="5">
        <f t="shared" si="131"/>
        <v>0</v>
      </c>
      <c r="CL86" s="5">
        <f t="shared" si="132"/>
        <v>0</v>
      </c>
      <c r="CM86" s="5">
        <f t="shared" si="133"/>
        <v>0</v>
      </c>
      <c r="CN86" s="5">
        <f t="shared" si="134"/>
        <v>0</v>
      </c>
      <c r="CO86" s="5">
        <f t="shared" si="135"/>
        <v>0</v>
      </c>
      <c r="CP86" s="5">
        <f t="shared" si="136"/>
        <v>0</v>
      </c>
      <c r="CQ86" s="5">
        <f t="shared" si="137"/>
        <v>0</v>
      </c>
      <c r="CR86" s="5">
        <f t="shared" si="138"/>
        <v>0</v>
      </c>
      <c r="CS86" s="5">
        <f t="shared" si="139"/>
        <v>0</v>
      </c>
      <c r="CT86" s="11">
        <f t="shared" si="140"/>
        <v>0</v>
      </c>
      <c r="CU86" s="5">
        <f t="shared" si="141"/>
        <v>0</v>
      </c>
      <c r="CV86" s="5">
        <f t="shared" si="142"/>
        <v>0</v>
      </c>
      <c r="CW86" s="5">
        <f t="shared" si="143"/>
        <v>0</v>
      </c>
      <c r="CX86" s="41">
        <f t="shared" si="144"/>
        <v>0</v>
      </c>
      <c r="CY86" s="41">
        <f t="shared" si="145"/>
        <v>0</v>
      </c>
      <c r="CZ86" s="41">
        <f t="shared" si="146"/>
        <v>0</v>
      </c>
      <c r="DA86" s="41">
        <f t="shared" si="147"/>
        <v>0</v>
      </c>
      <c r="DB86" s="28"/>
    </row>
    <row r="87" spans="1:106" s="16" customFormat="1" ht="29.25" customHeight="1" thickTop="1" thickBot="1" x14ac:dyDescent="0.35">
      <c r="A87" s="3">
        <v>44608</v>
      </c>
      <c r="B87" s="4" t="s">
        <v>92</v>
      </c>
      <c r="C87" s="4" t="s">
        <v>26</v>
      </c>
      <c r="D87" s="8" t="s">
        <v>10</v>
      </c>
      <c r="E87" s="4" t="s">
        <v>102</v>
      </c>
      <c r="F87" s="4" t="s">
        <v>24</v>
      </c>
      <c r="G87" s="18" t="s">
        <v>192</v>
      </c>
      <c r="H87" s="25">
        <v>57.5</v>
      </c>
      <c r="I87" s="44">
        <v>-57.5</v>
      </c>
      <c r="J87" s="45">
        <v>-58.5</v>
      </c>
      <c r="K87" s="11">
        <f t="shared" si="148"/>
        <v>-430.25</v>
      </c>
      <c r="L87" s="11"/>
      <c r="M87" s="11"/>
      <c r="N87" s="33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45">
        <v>-58.5</v>
      </c>
      <c r="AC87" s="37"/>
      <c r="AD87" s="37"/>
      <c r="AE87" s="71" t="s">
        <v>92</v>
      </c>
      <c r="AF87" s="11">
        <f t="shared" si="76"/>
        <v>0</v>
      </c>
      <c r="AG87" s="5">
        <f t="shared" si="77"/>
        <v>0</v>
      </c>
      <c r="AH87" s="45">
        <f t="shared" si="78"/>
        <v>-58.5</v>
      </c>
      <c r="AI87" s="11">
        <f t="shared" si="79"/>
        <v>0</v>
      </c>
      <c r="AJ87" s="13">
        <f t="shared" si="149"/>
        <v>-58.5</v>
      </c>
      <c r="AK87" s="13"/>
      <c r="AL87" s="5">
        <f t="shared" si="80"/>
        <v>0</v>
      </c>
      <c r="AM87" s="5">
        <f t="shared" si="81"/>
        <v>0</v>
      </c>
      <c r="AN87" s="11">
        <f t="shared" si="82"/>
        <v>0</v>
      </c>
      <c r="AO87" s="11">
        <f t="shared" si="83"/>
        <v>0</v>
      </c>
      <c r="AP87" s="5">
        <f t="shared" si="84"/>
        <v>0</v>
      </c>
      <c r="AQ87" s="5">
        <f t="shared" si="85"/>
        <v>0</v>
      </c>
      <c r="AR87" s="5">
        <f t="shared" si="86"/>
        <v>0</v>
      </c>
      <c r="AS87" s="5">
        <f t="shared" si="87"/>
        <v>0</v>
      </c>
      <c r="AT87" s="5">
        <f t="shared" si="88"/>
        <v>0</v>
      </c>
      <c r="AU87" s="5">
        <f t="shared" si="89"/>
        <v>0</v>
      </c>
      <c r="AV87" s="5">
        <f t="shared" si="90"/>
        <v>0</v>
      </c>
      <c r="AW87" s="5">
        <f t="shared" si="91"/>
        <v>0</v>
      </c>
      <c r="AX87" s="5">
        <f t="shared" si="92"/>
        <v>0</v>
      </c>
      <c r="AY87" s="5">
        <f t="shared" si="93"/>
        <v>0</v>
      </c>
      <c r="AZ87" s="5">
        <f t="shared" si="94"/>
        <v>0</v>
      </c>
      <c r="BA87" s="5">
        <f t="shared" si="95"/>
        <v>0</v>
      </c>
      <c r="BB87" s="5">
        <f t="shared" si="96"/>
        <v>0</v>
      </c>
      <c r="BC87" s="5">
        <f t="shared" si="97"/>
        <v>0</v>
      </c>
      <c r="BD87" s="5">
        <f t="shared" si="98"/>
        <v>0</v>
      </c>
      <c r="BE87" s="5">
        <f t="shared" si="99"/>
        <v>0</v>
      </c>
      <c r="BF87" s="5">
        <f t="shared" si="100"/>
        <v>0</v>
      </c>
      <c r="BG87" s="5">
        <f t="shared" si="101"/>
        <v>0</v>
      </c>
      <c r="BH87" s="5">
        <f t="shared" si="102"/>
        <v>0</v>
      </c>
      <c r="BI87" s="11">
        <f t="shared" si="103"/>
        <v>0</v>
      </c>
      <c r="BJ87" s="5">
        <f t="shared" si="104"/>
        <v>0</v>
      </c>
      <c r="BK87" s="5">
        <f t="shared" si="105"/>
        <v>0</v>
      </c>
      <c r="BL87" s="5">
        <f t="shared" si="106"/>
        <v>0</v>
      </c>
      <c r="BM87" s="5">
        <f t="shared" si="107"/>
        <v>0</v>
      </c>
      <c r="BN87" s="5">
        <f t="shared" si="108"/>
        <v>0</v>
      </c>
      <c r="BO87" s="5">
        <f t="shared" si="109"/>
        <v>0</v>
      </c>
      <c r="BP87" s="5">
        <f t="shared" si="110"/>
        <v>0</v>
      </c>
      <c r="BQ87" s="5">
        <f t="shared" si="111"/>
        <v>0</v>
      </c>
      <c r="BR87" s="5">
        <f t="shared" si="112"/>
        <v>0</v>
      </c>
      <c r="BS87" s="5">
        <f t="shared" si="113"/>
        <v>0</v>
      </c>
      <c r="BT87" s="11">
        <f t="shared" si="114"/>
        <v>0</v>
      </c>
      <c r="BU87" s="11">
        <f t="shared" si="115"/>
        <v>0</v>
      </c>
      <c r="BV87" s="5">
        <f t="shared" si="116"/>
        <v>0</v>
      </c>
      <c r="BW87" s="5">
        <f t="shared" si="117"/>
        <v>0</v>
      </c>
      <c r="BX87" s="5">
        <f t="shared" si="118"/>
        <v>0</v>
      </c>
      <c r="BY87" s="5">
        <f t="shared" si="119"/>
        <v>0</v>
      </c>
      <c r="BZ87" s="5">
        <f t="shared" si="120"/>
        <v>0</v>
      </c>
      <c r="CA87" s="5">
        <f t="shared" si="121"/>
        <v>0</v>
      </c>
      <c r="CB87" s="5">
        <f t="shared" si="122"/>
        <v>0</v>
      </c>
      <c r="CC87" s="5">
        <f t="shared" si="123"/>
        <v>0</v>
      </c>
      <c r="CD87" s="5">
        <f t="shared" si="124"/>
        <v>0</v>
      </c>
      <c r="CE87" s="5">
        <f t="shared" si="125"/>
        <v>0</v>
      </c>
      <c r="CF87" s="5">
        <f t="shared" si="126"/>
        <v>0</v>
      </c>
      <c r="CG87" s="5">
        <f t="shared" si="127"/>
        <v>0</v>
      </c>
      <c r="CH87" s="5">
        <f t="shared" si="128"/>
        <v>0</v>
      </c>
      <c r="CI87" s="5">
        <f t="shared" si="129"/>
        <v>0</v>
      </c>
      <c r="CJ87" s="5">
        <f t="shared" si="130"/>
        <v>0</v>
      </c>
      <c r="CK87" s="5">
        <f t="shared" si="131"/>
        <v>0</v>
      </c>
      <c r="CL87" s="5">
        <f t="shared" si="132"/>
        <v>0</v>
      </c>
      <c r="CM87" s="5">
        <f t="shared" si="133"/>
        <v>0</v>
      </c>
      <c r="CN87" s="5">
        <f t="shared" si="134"/>
        <v>0</v>
      </c>
      <c r="CO87" s="5">
        <f t="shared" si="135"/>
        <v>0</v>
      </c>
      <c r="CP87" s="5">
        <f t="shared" si="136"/>
        <v>0</v>
      </c>
      <c r="CQ87" s="5">
        <f t="shared" si="137"/>
        <v>0</v>
      </c>
      <c r="CR87" s="5">
        <f t="shared" si="138"/>
        <v>0</v>
      </c>
      <c r="CS87" s="5">
        <f t="shared" si="139"/>
        <v>0</v>
      </c>
      <c r="CT87" s="11">
        <f t="shared" si="140"/>
        <v>0</v>
      </c>
      <c r="CU87" s="5">
        <f t="shared" si="141"/>
        <v>0</v>
      </c>
      <c r="CV87" s="5">
        <f t="shared" si="142"/>
        <v>0</v>
      </c>
      <c r="CW87" s="5">
        <f t="shared" si="143"/>
        <v>0</v>
      </c>
      <c r="CX87" s="41">
        <f t="shared" si="144"/>
        <v>0</v>
      </c>
      <c r="CY87" s="41">
        <f t="shared" si="145"/>
        <v>0</v>
      </c>
      <c r="CZ87" s="52">
        <f t="shared" si="146"/>
        <v>-58.5</v>
      </c>
      <c r="DA87" s="41">
        <f t="shared" si="147"/>
        <v>0</v>
      </c>
      <c r="DB87" s="28"/>
    </row>
    <row r="88" spans="1:106" s="16" customFormat="1" ht="29.25" customHeight="1" thickTop="1" thickBot="1" x14ac:dyDescent="0.35">
      <c r="A88" s="3">
        <v>44608</v>
      </c>
      <c r="B88" s="4" t="s">
        <v>90</v>
      </c>
      <c r="C88" s="4" t="s">
        <v>26</v>
      </c>
      <c r="D88" s="8" t="s">
        <v>10</v>
      </c>
      <c r="E88" s="4" t="s">
        <v>102</v>
      </c>
      <c r="F88" s="4" t="s">
        <v>24</v>
      </c>
      <c r="G88" s="18" t="s">
        <v>193</v>
      </c>
      <c r="H88" s="25">
        <v>56</v>
      </c>
      <c r="I88" s="44">
        <v>-56</v>
      </c>
      <c r="J88" s="45">
        <v>-57</v>
      </c>
      <c r="K88" s="11">
        <f t="shared" si="148"/>
        <v>-487.25</v>
      </c>
      <c r="L88" s="11"/>
      <c r="M88" s="11"/>
      <c r="N88" s="33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45">
        <v>-57</v>
      </c>
      <c r="AB88" s="11"/>
      <c r="AC88" s="37"/>
      <c r="AD88" s="37"/>
      <c r="AE88" s="71" t="s">
        <v>90</v>
      </c>
      <c r="AF88" s="11">
        <f t="shared" si="76"/>
        <v>0</v>
      </c>
      <c r="AG88" s="5">
        <f t="shared" si="77"/>
        <v>0</v>
      </c>
      <c r="AH88" s="45">
        <f t="shared" si="78"/>
        <v>-57</v>
      </c>
      <c r="AI88" s="11">
        <f t="shared" si="79"/>
        <v>0</v>
      </c>
      <c r="AJ88" s="13">
        <f t="shared" si="149"/>
        <v>-57</v>
      </c>
      <c r="AK88" s="13"/>
      <c r="AL88" s="5">
        <f t="shared" si="80"/>
        <v>0</v>
      </c>
      <c r="AM88" s="5">
        <f t="shared" si="81"/>
        <v>0</v>
      </c>
      <c r="AN88" s="11">
        <f t="shared" si="82"/>
        <v>0</v>
      </c>
      <c r="AO88" s="11">
        <f t="shared" si="83"/>
        <v>0</v>
      </c>
      <c r="AP88" s="5">
        <f t="shared" si="84"/>
        <v>0</v>
      </c>
      <c r="AQ88" s="5">
        <f t="shared" si="85"/>
        <v>0</v>
      </c>
      <c r="AR88" s="5">
        <f t="shared" si="86"/>
        <v>0</v>
      </c>
      <c r="AS88" s="5">
        <f t="shared" si="87"/>
        <v>0</v>
      </c>
      <c r="AT88" s="5">
        <f t="shared" si="88"/>
        <v>0</v>
      </c>
      <c r="AU88" s="5">
        <f t="shared" si="89"/>
        <v>0</v>
      </c>
      <c r="AV88" s="5">
        <f t="shared" si="90"/>
        <v>0</v>
      </c>
      <c r="AW88" s="5">
        <f t="shared" si="91"/>
        <v>0</v>
      </c>
      <c r="AX88" s="5">
        <f t="shared" si="92"/>
        <v>0</v>
      </c>
      <c r="AY88" s="5">
        <f t="shared" si="93"/>
        <v>0</v>
      </c>
      <c r="AZ88" s="5">
        <f t="shared" si="94"/>
        <v>0</v>
      </c>
      <c r="BA88" s="5">
        <f t="shared" si="95"/>
        <v>0</v>
      </c>
      <c r="BB88" s="5">
        <f t="shared" si="96"/>
        <v>0</v>
      </c>
      <c r="BC88" s="5">
        <f t="shared" si="97"/>
        <v>0</v>
      </c>
      <c r="BD88" s="5">
        <f t="shared" si="98"/>
        <v>0</v>
      </c>
      <c r="BE88" s="5">
        <f t="shared" si="99"/>
        <v>0</v>
      </c>
      <c r="BF88" s="5">
        <f t="shared" si="100"/>
        <v>0</v>
      </c>
      <c r="BG88" s="5">
        <f t="shared" si="101"/>
        <v>0</v>
      </c>
      <c r="BH88" s="5">
        <f t="shared" si="102"/>
        <v>0</v>
      </c>
      <c r="BI88" s="11">
        <f t="shared" si="103"/>
        <v>0</v>
      </c>
      <c r="BJ88" s="5">
        <f t="shared" si="104"/>
        <v>0</v>
      </c>
      <c r="BK88" s="5">
        <f t="shared" si="105"/>
        <v>0</v>
      </c>
      <c r="BL88" s="5">
        <f t="shared" si="106"/>
        <v>0</v>
      </c>
      <c r="BM88" s="5">
        <f t="shared" si="107"/>
        <v>0</v>
      </c>
      <c r="BN88" s="5">
        <f t="shared" si="108"/>
        <v>0</v>
      </c>
      <c r="BO88" s="5">
        <f t="shared" si="109"/>
        <v>0</v>
      </c>
      <c r="BP88" s="5">
        <f t="shared" si="110"/>
        <v>0</v>
      </c>
      <c r="BQ88" s="5">
        <f t="shared" si="111"/>
        <v>0</v>
      </c>
      <c r="BR88" s="5">
        <f t="shared" si="112"/>
        <v>0</v>
      </c>
      <c r="BS88" s="5">
        <f t="shared" si="113"/>
        <v>0</v>
      </c>
      <c r="BT88" s="11">
        <f t="shared" si="114"/>
        <v>0</v>
      </c>
      <c r="BU88" s="11">
        <f t="shared" si="115"/>
        <v>0</v>
      </c>
      <c r="BV88" s="5">
        <f t="shared" si="116"/>
        <v>0</v>
      </c>
      <c r="BW88" s="5">
        <f t="shared" si="117"/>
        <v>0</v>
      </c>
      <c r="BX88" s="5">
        <f t="shared" si="118"/>
        <v>0</v>
      </c>
      <c r="BY88" s="5">
        <f t="shared" si="119"/>
        <v>0</v>
      </c>
      <c r="BZ88" s="5">
        <f t="shared" si="120"/>
        <v>0</v>
      </c>
      <c r="CA88" s="5">
        <f t="shared" si="121"/>
        <v>0</v>
      </c>
      <c r="CB88" s="5">
        <f t="shared" si="122"/>
        <v>0</v>
      </c>
      <c r="CC88" s="5">
        <f t="shared" si="123"/>
        <v>0</v>
      </c>
      <c r="CD88" s="5">
        <f t="shared" si="124"/>
        <v>0</v>
      </c>
      <c r="CE88" s="5">
        <f t="shared" si="125"/>
        <v>0</v>
      </c>
      <c r="CF88" s="5">
        <f t="shared" si="126"/>
        <v>0</v>
      </c>
      <c r="CG88" s="5">
        <f t="shared" si="127"/>
        <v>0</v>
      </c>
      <c r="CH88" s="5">
        <f t="shared" si="128"/>
        <v>0</v>
      </c>
      <c r="CI88" s="5">
        <f t="shared" si="129"/>
        <v>0</v>
      </c>
      <c r="CJ88" s="5">
        <f t="shared" si="130"/>
        <v>0</v>
      </c>
      <c r="CK88" s="5">
        <f t="shared" si="131"/>
        <v>0</v>
      </c>
      <c r="CL88" s="5">
        <f t="shared" si="132"/>
        <v>0</v>
      </c>
      <c r="CM88" s="5">
        <f t="shared" si="133"/>
        <v>0</v>
      </c>
      <c r="CN88" s="5">
        <f t="shared" si="134"/>
        <v>0</v>
      </c>
      <c r="CO88" s="5">
        <f t="shared" si="135"/>
        <v>0</v>
      </c>
      <c r="CP88" s="5">
        <f t="shared" si="136"/>
        <v>0</v>
      </c>
      <c r="CQ88" s="5">
        <f t="shared" si="137"/>
        <v>0</v>
      </c>
      <c r="CR88" s="5">
        <f t="shared" si="138"/>
        <v>0</v>
      </c>
      <c r="CS88" s="5">
        <f t="shared" si="139"/>
        <v>0</v>
      </c>
      <c r="CT88" s="11">
        <f t="shared" si="140"/>
        <v>0</v>
      </c>
      <c r="CU88" s="5">
        <f t="shared" si="141"/>
        <v>0</v>
      </c>
      <c r="CV88" s="46">
        <f t="shared" si="142"/>
        <v>-57</v>
      </c>
      <c r="CW88" s="5">
        <f t="shared" si="143"/>
        <v>0</v>
      </c>
      <c r="CX88" s="41">
        <f t="shared" si="144"/>
        <v>0</v>
      </c>
      <c r="CY88" s="41">
        <f t="shared" si="145"/>
        <v>0</v>
      </c>
      <c r="CZ88" s="41">
        <f t="shared" si="146"/>
        <v>0</v>
      </c>
      <c r="DA88" s="41">
        <f t="shared" si="147"/>
        <v>0</v>
      </c>
      <c r="DB88" s="28"/>
    </row>
    <row r="89" spans="1:106" s="16" customFormat="1" ht="29.25" customHeight="1" thickTop="1" thickBot="1" x14ac:dyDescent="0.35">
      <c r="A89" s="3">
        <v>44608</v>
      </c>
      <c r="B89" s="4" t="s">
        <v>2</v>
      </c>
      <c r="C89" s="4" t="s">
        <v>26</v>
      </c>
      <c r="D89" s="8" t="s">
        <v>10</v>
      </c>
      <c r="E89" s="4" t="s">
        <v>110</v>
      </c>
      <c r="F89" s="4" t="s">
        <v>24</v>
      </c>
      <c r="G89" s="18" t="s">
        <v>195</v>
      </c>
      <c r="H89" s="25">
        <v>53.75</v>
      </c>
      <c r="I89" s="44">
        <v>-53.75</v>
      </c>
      <c r="J89" s="45">
        <v>-54.75</v>
      </c>
      <c r="K89" s="11">
        <f t="shared" si="148"/>
        <v>-542</v>
      </c>
      <c r="L89" s="45">
        <v>-54.75</v>
      </c>
      <c r="M89" s="11"/>
      <c r="N89" s="33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37"/>
      <c r="AD89" s="37"/>
      <c r="AE89" s="71" t="s">
        <v>2</v>
      </c>
      <c r="AF89" s="11">
        <f t="shared" si="76"/>
        <v>0</v>
      </c>
      <c r="AG89" s="5">
        <f t="shared" si="77"/>
        <v>0</v>
      </c>
      <c r="AH89" s="45">
        <f t="shared" si="78"/>
        <v>-54.75</v>
      </c>
      <c r="AI89" s="11">
        <f t="shared" si="79"/>
        <v>0</v>
      </c>
      <c r="AJ89" s="13">
        <f t="shared" si="149"/>
        <v>-54.75</v>
      </c>
      <c r="AK89" s="13"/>
      <c r="AL89" s="5">
        <f t="shared" si="80"/>
        <v>0</v>
      </c>
      <c r="AM89" s="5">
        <f t="shared" si="81"/>
        <v>0</v>
      </c>
      <c r="AN89" s="45">
        <f t="shared" si="82"/>
        <v>-54.75</v>
      </c>
      <c r="AO89" s="11">
        <f t="shared" si="83"/>
        <v>0</v>
      </c>
      <c r="AP89" s="5">
        <f t="shared" si="84"/>
        <v>0</v>
      </c>
      <c r="AQ89" s="5">
        <f t="shared" si="85"/>
        <v>0</v>
      </c>
      <c r="AR89" s="5">
        <f t="shared" si="86"/>
        <v>0</v>
      </c>
      <c r="AS89" s="5">
        <f t="shared" si="87"/>
        <v>0</v>
      </c>
      <c r="AT89" s="5">
        <f t="shared" si="88"/>
        <v>0</v>
      </c>
      <c r="AU89" s="5">
        <f t="shared" si="89"/>
        <v>0</v>
      </c>
      <c r="AV89" s="5">
        <f t="shared" si="90"/>
        <v>0</v>
      </c>
      <c r="AW89" s="5">
        <f t="shared" si="91"/>
        <v>0</v>
      </c>
      <c r="AX89" s="5">
        <f t="shared" si="92"/>
        <v>0</v>
      </c>
      <c r="AY89" s="5">
        <f t="shared" si="93"/>
        <v>0</v>
      </c>
      <c r="AZ89" s="5">
        <f t="shared" si="94"/>
        <v>0</v>
      </c>
      <c r="BA89" s="5">
        <f t="shared" si="95"/>
        <v>0</v>
      </c>
      <c r="BB89" s="5">
        <f t="shared" si="96"/>
        <v>0</v>
      </c>
      <c r="BC89" s="5">
        <f t="shared" si="97"/>
        <v>0</v>
      </c>
      <c r="BD89" s="5">
        <f t="shared" si="98"/>
        <v>0</v>
      </c>
      <c r="BE89" s="5">
        <f t="shared" si="99"/>
        <v>0</v>
      </c>
      <c r="BF89" s="5">
        <f t="shared" si="100"/>
        <v>0</v>
      </c>
      <c r="BG89" s="5">
        <f t="shared" si="101"/>
        <v>0</v>
      </c>
      <c r="BH89" s="5">
        <f t="shared" si="102"/>
        <v>0</v>
      </c>
      <c r="BI89" s="11">
        <f t="shared" si="103"/>
        <v>0</v>
      </c>
      <c r="BJ89" s="5">
        <f t="shared" si="104"/>
        <v>0</v>
      </c>
      <c r="BK89" s="5">
        <f t="shared" si="105"/>
        <v>0</v>
      </c>
      <c r="BL89" s="5">
        <f t="shared" si="106"/>
        <v>0</v>
      </c>
      <c r="BM89" s="5">
        <f t="shared" si="107"/>
        <v>0</v>
      </c>
      <c r="BN89" s="5">
        <f t="shared" si="108"/>
        <v>0</v>
      </c>
      <c r="BO89" s="5">
        <f t="shared" si="109"/>
        <v>0</v>
      </c>
      <c r="BP89" s="5">
        <f t="shared" si="110"/>
        <v>0</v>
      </c>
      <c r="BQ89" s="5">
        <f t="shared" si="111"/>
        <v>0</v>
      </c>
      <c r="BR89" s="5">
        <f t="shared" si="112"/>
        <v>0</v>
      </c>
      <c r="BS89" s="5">
        <f t="shared" si="113"/>
        <v>0</v>
      </c>
      <c r="BT89" s="11">
        <f t="shared" si="114"/>
        <v>0</v>
      </c>
      <c r="BU89" s="11">
        <f t="shared" si="115"/>
        <v>0</v>
      </c>
      <c r="BV89" s="5">
        <f t="shared" si="116"/>
        <v>0</v>
      </c>
      <c r="BW89" s="5">
        <f t="shared" si="117"/>
        <v>0</v>
      </c>
      <c r="BX89" s="5">
        <f t="shared" si="118"/>
        <v>0</v>
      </c>
      <c r="BY89" s="5">
        <f t="shared" si="119"/>
        <v>0</v>
      </c>
      <c r="BZ89" s="5">
        <f t="shared" si="120"/>
        <v>0</v>
      </c>
      <c r="CA89" s="5">
        <f t="shared" si="121"/>
        <v>0</v>
      </c>
      <c r="CB89" s="5">
        <f t="shared" si="122"/>
        <v>0</v>
      </c>
      <c r="CC89" s="5">
        <f t="shared" si="123"/>
        <v>0</v>
      </c>
      <c r="CD89" s="5">
        <f t="shared" si="124"/>
        <v>0</v>
      </c>
      <c r="CE89" s="5">
        <f t="shared" si="125"/>
        <v>0</v>
      </c>
      <c r="CF89" s="5">
        <f t="shared" si="126"/>
        <v>0</v>
      </c>
      <c r="CG89" s="5">
        <f t="shared" si="127"/>
        <v>0</v>
      </c>
      <c r="CH89" s="5">
        <f t="shared" si="128"/>
        <v>0</v>
      </c>
      <c r="CI89" s="5">
        <f t="shared" si="129"/>
        <v>0</v>
      </c>
      <c r="CJ89" s="5">
        <f t="shared" si="130"/>
        <v>0</v>
      </c>
      <c r="CK89" s="5">
        <f t="shared" si="131"/>
        <v>0</v>
      </c>
      <c r="CL89" s="5">
        <f t="shared" si="132"/>
        <v>0</v>
      </c>
      <c r="CM89" s="5">
        <f t="shared" si="133"/>
        <v>0</v>
      </c>
      <c r="CN89" s="5">
        <f t="shared" si="134"/>
        <v>0</v>
      </c>
      <c r="CO89" s="5">
        <f t="shared" si="135"/>
        <v>0</v>
      </c>
      <c r="CP89" s="5">
        <f t="shared" si="136"/>
        <v>0</v>
      </c>
      <c r="CQ89" s="5">
        <f t="shared" si="137"/>
        <v>0</v>
      </c>
      <c r="CR89" s="5">
        <f t="shared" si="138"/>
        <v>0</v>
      </c>
      <c r="CS89" s="5">
        <f t="shared" si="139"/>
        <v>0</v>
      </c>
      <c r="CT89" s="11">
        <f t="shared" si="140"/>
        <v>0</v>
      </c>
      <c r="CU89" s="5">
        <f t="shared" si="141"/>
        <v>0</v>
      </c>
      <c r="CV89" s="5">
        <f t="shared" si="142"/>
        <v>0</v>
      </c>
      <c r="CW89" s="5">
        <f t="shared" si="143"/>
        <v>0</v>
      </c>
      <c r="CX89" s="41">
        <f t="shared" si="144"/>
        <v>0</v>
      </c>
      <c r="CY89" s="41">
        <f t="shared" si="145"/>
        <v>0</v>
      </c>
      <c r="CZ89" s="41">
        <f t="shared" si="146"/>
        <v>0</v>
      </c>
      <c r="DA89" s="41">
        <f t="shared" si="147"/>
        <v>0</v>
      </c>
      <c r="DB89" s="28"/>
    </row>
    <row r="90" spans="1:106" s="16" customFormat="1" ht="29.25" customHeight="1" thickTop="1" thickBot="1" x14ac:dyDescent="0.35">
      <c r="A90" s="3">
        <v>44608</v>
      </c>
      <c r="B90" s="4" t="s">
        <v>1</v>
      </c>
      <c r="C90" s="4" t="s">
        <v>26</v>
      </c>
      <c r="D90" s="8" t="s">
        <v>10</v>
      </c>
      <c r="E90" s="4" t="s">
        <v>110</v>
      </c>
      <c r="F90" s="4" t="s">
        <v>24</v>
      </c>
      <c r="G90" s="18" t="s">
        <v>194</v>
      </c>
      <c r="H90" s="25">
        <v>56.25</v>
      </c>
      <c r="I90" s="44">
        <v>-56.25</v>
      </c>
      <c r="J90" s="45">
        <v>-57.25</v>
      </c>
      <c r="K90" s="11">
        <f t="shared" si="148"/>
        <v>-599.25</v>
      </c>
      <c r="L90" s="11"/>
      <c r="M90" s="45">
        <v>-57.25</v>
      </c>
      <c r="N90" s="33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37"/>
      <c r="AD90" s="37"/>
      <c r="AE90" s="71" t="s">
        <v>1</v>
      </c>
      <c r="AF90" s="11">
        <f t="shared" si="76"/>
        <v>0</v>
      </c>
      <c r="AG90" s="5">
        <f t="shared" si="77"/>
        <v>0</v>
      </c>
      <c r="AH90" s="45">
        <f t="shared" si="78"/>
        <v>-57.25</v>
      </c>
      <c r="AI90" s="11">
        <f t="shared" si="79"/>
        <v>0</v>
      </c>
      <c r="AJ90" s="13">
        <f t="shared" si="149"/>
        <v>-57.25</v>
      </c>
      <c r="AK90" s="13"/>
      <c r="AL90" s="5">
        <f t="shared" si="80"/>
        <v>0</v>
      </c>
      <c r="AM90" s="5">
        <f t="shared" si="81"/>
        <v>0</v>
      </c>
      <c r="AN90" s="11">
        <f t="shared" si="82"/>
        <v>0</v>
      </c>
      <c r="AO90" s="11">
        <f t="shared" si="83"/>
        <v>0</v>
      </c>
      <c r="AP90" s="5">
        <f t="shared" si="84"/>
        <v>0</v>
      </c>
      <c r="AQ90" s="5">
        <f t="shared" si="85"/>
        <v>0</v>
      </c>
      <c r="AR90" s="46">
        <f t="shared" si="86"/>
        <v>-57.25</v>
      </c>
      <c r="AS90" s="5">
        <f t="shared" si="87"/>
        <v>0</v>
      </c>
      <c r="AT90" s="5">
        <f t="shared" si="88"/>
        <v>0</v>
      </c>
      <c r="AU90" s="5">
        <f t="shared" si="89"/>
        <v>0</v>
      </c>
      <c r="AV90" s="5">
        <f t="shared" si="90"/>
        <v>0</v>
      </c>
      <c r="AW90" s="5">
        <f t="shared" si="91"/>
        <v>0</v>
      </c>
      <c r="AX90" s="5">
        <f t="shared" si="92"/>
        <v>0</v>
      </c>
      <c r="AY90" s="5">
        <f t="shared" si="93"/>
        <v>0</v>
      </c>
      <c r="AZ90" s="5">
        <f t="shared" si="94"/>
        <v>0</v>
      </c>
      <c r="BA90" s="5">
        <f t="shared" si="95"/>
        <v>0</v>
      </c>
      <c r="BB90" s="5">
        <f t="shared" si="96"/>
        <v>0</v>
      </c>
      <c r="BC90" s="5">
        <f t="shared" si="97"/>
        <v>0</v>
      </c>
      <c r="BD90" s="5">
        <f t="shared" si="98"/>
        <v>0</v>
      </c>
      <c r="BE90" s="5">
        <f t="shared" si="99"/>
        <v>0</v>
      </c>
      <c r="BF90" s="5">
        <f t="shared" si="100"/>
        <v>0</v>
      </c>
      <c r="BG90" s="5">
        <f t="shared" si="101"/>
        <v>0</v>
      </c>
      <c r="BH90" s="5">
        <f t="shared" si="102"/>
        <v>0</v>
      </c>
      <c r="BI90" s="11">
        <f t="shared" si="103"/>
        <v>0</v>
      </c>
      <c r="BJ90" s="5">
        <f t="shared" si="104"/>
        <v>0</v>
      </c>
      <c r="BK90" s="5">
        <f t="shared" si="105"/>
        <v>0</v>
      </c>
      <c r="BL90" s="5">
        <f t="shared" si="106"/>
        <v>0</v>
      </c>
      <c r="BM90" s="5">
        <f t="shared" si="107"/>
        <v>0</v>
      </c>
      <c r="BN90" s="5">
        <f t="shared" si="108"/>
        <v>0</v>
      </c>
      <c r="BO90" s="5">
        <f t="shared" si="109"/>
        <v>0</v>
      </c>
      <c r="BP90" s="5">
        <f t="shared" si="110"/>
        <v>0</v>
      </c>
      <c r="BQ90" s="5">
        <f t="shared" si="111"/>
        <v>0</v>
      </c>
      <c r="BR90" s="5">
        <f t="shared" si="112"/>
        <v>0</v>
      </c>
      <c r="BS90" s="5">
        <f t="shared" si="113"/>
        <v>0</v>
      </c>
      <c r="BT90" s="11">
        <f t="shared" si="114"/>
        <v>0</v>
      </c>
      <c r="BU90" s="11">
        <f t="shared" si="115"/>
        <v>0</v>
      </c>
      <c r="BV90" s="5">
        <f t="shared" si="116"/>
        <v>0</v>
      </c>
      <c r="BW90" s="5">
        <f t="shared" si="117"/>
        <v>0</v>
      </c>
      <c r="BX90" s="5">
        <f t="shared" si="118"/>
        <v>0</v>
      </c>
      <c r="BY90" s="5">
        <f t="shared" si="119"/>
        <v>0</v>
      </c>
      <c r="BZ90" s="5">
        <f t="shared" si="120"/>
        <v>0</v>
      </c>
      <c r="CA90" s="5">
        <f t="shared" si="121"/>
        <v>0</v>
      </c>
      <c r="CB90" s="5">
        <f t="shared" si="122"/>
        <v>0</v>
      </c>
      <c r="CC90" s="5">
        <f t="shared" si="123"/>
        <v>0</v>
      </c>
      <c r="CD90" s="5">
        <f t="shared" si="124"/>
        <v>0</v>
      </c>
      <c r="CE90" s="5">
        <f t="shared" si="125"/>
        <v>0</v>
      </c>
      <c r="CF90" s="5">
        <f t="shared" si="126"/>
        <v>0</v>
      </c>
      <c r="CG90" s="5">
        <f t="shared" si="127"/>
        <v>0</v>
      </c>
      <c r="CH90" s="5">
        <f t="shared" si="128"/>
        <v>0</v>
      </c>
      <c r="CI90" s="5">
        <f t="shared" si="129"/>
        <v>0</v>
      </c>
      <c r="CJ90" s="5">
        <f t="shared" si="130"/>
        <v>0</v>
      </c>
      <c r="CK90" s="5">
        <f t="shared" si="131"/>
        <v>0</v>
      </c>
      <c r="CL90" s="5">
        <f t="shared" si="132"/>
        <v>0</v>
      </c>
      <c r="CM90" s="5">
        <f t="shared" si="133"/>
        <v>0</v>
      </c>
      <c r="CN90" s="5">
        <f t="shared" si="134"/>
        <v>0</v>
      </c>
      <c r="CO90" s="5">
        <f t="shared" si="135"/>
        <v>0</v>
      </c>
      <c r="CP90" s="5">
        <f t="shared" si="136"/>
        <v>0</v>
      </c>
      <c r="CQ90" s="5">
        <f t="shared" si="137"/>
        <v>0</v>
      </c>
      <c r="CR90" s="5">
        <f t="shared" si="138"/>
        <v>0</v>
      </c>
      <c r="CS90" s="5">
        <f t="shared" si="139"/>
        <v>0</v>
      </c>
      <c r="CT90" s="11">
        <f t="shared" si="140"/>
        <v>0</v>
      </c>
      <c r="CU90" s="5">
        <f t="shared" si="141"/>
        <v>0</v>
      </c>
      <c r="CV90" s="5">
        <f t="shared" si="142"/>
        <v>0</v>
      </c>
      <c r="CW90" s="5">
        <f t="shared" si="143"/>
        <v>0</v>
      </c>
      <c r="CX90" s="41">
        <f t="shared" si="144"/>
        <v>0</v>
      </c>
      <c r="CY90" s="41">
        <f t="shared" si="145"/>
        <v>0</v>
      </c>
      <c r="CZ90" s="41">
        <f t="shared" si="146"/>
        <v>0</v>
      </c>
      <c r="DA90" s="41">
        <f t="shared" si="147"/>
        <v>0</v>
      </c>
      <c r="DB90" s="28"/>
    </row>
    <row r="91" spans="1:106" s="16" customFormat="1" ht="29.25" customHeight="1" thickTop="1" thickBot="1" x14ac:dyDescent="0.35">
      <c r="A91" s="3">
        <v>44608</v>
      </c>
      <c r="B91" s="4" t="s">
        <v>4</v>
      </c>
      <c r="C91" s="4" t="s">
        <v>26</v>
      </c>
      <c r="D91" s="8" t="s">
        <v>10</v>
      </c>
      <c r="E91" s="4" t="s">
        <v>110</v>
      </c>
      <c r="F91" s="4" t="s">
        <v>24</v>
      </c>
      <c r="G91" s="18" t="s">
        <v>196</v>
      </c>
      <c r="H91" s="25">
        <v>51.25</v>
      </c>
      <c r="I91" s="44">
        <v>-51.25</v>
      </c>
      <c r="J91" s="45">
        <v>-52.25</v>
      </c>
      <c r="K91" s="11">
        <f t="shared" si="148"/>
        <v>-651.5</v>
      </c>
      <c r="L91" s="11"/>
      <c r="M91" s="11"/>
      <c r="N91" s="33"/>
      <c r="O91" s="45">
        <v>-52.25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37"/>
      <c r="AD91" s="37"/>
      <c r="AE91" s="71" t="s">
        <v>4</v>
      </c>
      <c r="AF91" s="11">
        <f t="shared" si="76"/>
        <v>0</v>
      </c>
      <c r="AG91" s="5">
        <f t="shared" si="77"/>
        <v>0</v>
      </c>
      <c r="AH91" s="45">
        <f t="shared" si="78"/>
        <v>-52.25</v>
      </c>
      <c r="AI91" s="11">
        <f t="shared" si="79"/>
        <v>0</v>
      </c>
      <c r="AJ91" s="13">
        <f t="shared" si="149"/>
        <v>-52.25</v>
      </c>
      <c r="AK91" s="13"/>
      <c r="AL91" s="5">
        <f t="shared" si="80"/>
        <v>0</v>
      </c>
      <c r="AM91" s="5">
        <f t="shared" si="81"/>
        <v>0</v>
      </c>
      <c r="AN91" s="11">
        <f t="shared" si="82"/>
        <v>0</v>
      </c>
      <c r="AO91" s="11">
        <f t="shared" si="83"/>
        <v>0</v>
      </c>
      <c r="AP91" s="5">
        <f t="shared" si="84"/>
        <v>0</v>
      </c>
      <c r="AQ91" s="5">
        <f t="shared" si="85"/>
        <v>0</v>
      </c>
      <c r="AR91" s="5">
        <f t="shared" si="86"/>
        <v>0</v>
      </c>
      <c r="AS91" s="5">
        <f t="shared" si="87"/>
        <v>0</v>
      </c>
      <c r="AT91" s="5">
        <f t="shared" si="88"/>
        <v>0</v>
      </c>
      <c r="AU91" s="5">
        <f t="shared" si="89"/>
        <v>0</v>
      </c>
      <c r="AV91" s="5">
        <f t="shared" si="90"/>
        <v>0</v>
      </c>
      <c r="AW91" s="5">
        <f t="shared" si="91"/>
        <v>0</v>
      </c>
      <c r="AX91" s="5">
        <f t="shared" si="92"/>
        <v>0</v>
      </c>
      <c r="AY91" s="5">
        <f t="shared" si="93"/>
        <v>0</v>
      </c>
      <c r="AZ91" s="46">
        <f t="shared" si="94"/>
        <v>-52.25</v>
      </c>
      <c r="BA91" s="5">
        <f t="shared" si="95"/>
        <v>0</v>
      </c>
      <c r="BB91" s="5">
        <f t="shared" si="96"/>
        <v>0</v>
      </c>
      <c r="BC91" s="5">
        <f t="shared" si="97"/>
        <v>0</v>
      </c>
      <c r="BD91" s="5">
        <f t="shared" si="98"/>
        <v>0</v>
      </c>
      <c r="BE91" s="5">
        <f t="shared" si="99"/>
        <v>0</v>
      </c>
      <c r="BF91" s="5">
        <f t="shared" si="100"/>
        <v>0</v>
      </c>
      <c r="BG91" s="5">
        <f t="shared" si="101"/>
        <v>0</v>
      </c>
      <c r="BH91" s="5">
        <f t="shared" si="102"/>
        <v>0</v>
      </c>
      <c r="BI91" s="11">
        <f t="shared" si="103"/>
        <v>0</v>
      </c>
      <c r="BJ91" s="5">
        <f t="shared" si="104"/>
        <v>0</v>
      </c>
      <c r="BK91" s="5">
        <f t="shared" si="105"/>
        <v>0</v>
      </c>
      <c r="BL91" s="5">
        <f t="shared" si="106"/>
        <v>0</v>
      </c>
      <c r="BM91" s="5">
        <f t="shared" si="107"/>
        <v>0</v>
      </c>
      <c r="BN91" s="5">
        <f t="shared" si="108"/>
        <v>0</v>
      </c>
      <c r="BO91" s="5">
        <f t="shared" si="109"/>
        <v>0</v>
      </c>
      <c r="BP91" s="5">
        <f t="shared" si="110"/>
        <v>0</v>
      </c>
      <c r="BQ91" s="5">
        <f t="shared" si="111"/>
        <v>0</v>
      </c>
      <c r="BR91" s="5">
        <f t="shared" si="112"/>
        <v>0</v>
      </c>
      <c r="BS91" s="5">
        <f t="shared" si="113"/>
        <v>0</v>
      </c>
      <c r="BT91" s="11">
        <f t="shared" si="114"/>
        <v>0</v>
      </c>
      <c r="BU91" s="11">
        <f t="shared" si="115"/>
        <v>0</v>
      </c>
      <c r="BV91" s="5">
        <f t="shared" si="116"/>
        <v>0</v>
      </c>
      <c r="BW91" s="5">
        <f t="shared" si="117"/>
        <v>0</v>
      </c>
      <c r="BX91" s="5">
        <f t="shared" si="118"/>
        <v>0</v>
      </c>
      <c r="BY91" s="5">
        <f t="shared" si="119"/>
        <v>0</v>
      </c>
      <c r="BZ91" s="5">
        <f t="shared" si="120"/>
        <v>0</v>
      </c>
      <c r="CA91" s="5">
        <f t="shared" si="121"/>
        <v>0</v>
      </c>
      <c r="CB91" s="5">
        <f t="shared" si="122"/>
        <v>0</v>
      </c>
      <c r="CC91" s="5">
        <f t="shared" si="123"/>
        <v>0</v>
      </c>
      <c r="CD91" s="5">
        <f t="shared" si="124"/>
        <v>0</v>
      </c>
      <c r="CE91" s="5">
        <f t="shared" si="125"/>
        <v>0</v>
      </c>
      <c r="CF91" s="5">
        <f t="shared" si="126"/>
        <v>0</v>
      </c>
      <c r="CG91" s="5">
        <f t="shared" si="127"/>
        <v>0</v>
      </c>
      <c r="CH91" s="5">
        <f t="shared" si="128"/>
        <v>0</v>
      </c>
      <c r="CI91" s="5">
        <f t="shared" si="129"/>
        <v>0</v>
      </c>
      <c r="CJ91" s="5">
        <f t="shared" si="130"/>
        <v>0</v>
      </c>
      <c r="CK91" s="5">
        <f t="shared" si="131"/>
        <v>0</v>
      </c>
      <c r="CL91" s="5">
        <f t="shared" si="132"/>
        <v>0</v>
      </c>
      <c r="CM91" s="5">
        <f t="shared" si="133"/>
        <v>0</v>
      </c>
      <c r="CN91" s="5">
        <f t="shared" si="134"/>
        <v>0</v>
      </c>
      <c r="CO91" s="5">
        <f t="shared" si="135"/>
        <v>0</v>
      </c>
      <c r="CP91" s="5">
        <f t="shared" si="136"/>
        <v>0</v>
      </c>
      <c r="CQ91" s="5">
        <f t="shared" si="137"/>
        <v>0</v>
      </c>
      <c r="CR91" s="5">
        <f t="shared" si="138"/>
        <v>0</v>
      </c>
      <c r="CS91" s="5">
        <f t="shared" si="139"/>
        <v>0</v>
      </c>
      <c r="CT91" s="11">
        <f t="shared" si="140"/>
        <v>0</v>
      </c>
      <c r="CU91" s="5">
        <f t="shared" si="141"/>
        <v>0</v>
      </c>
      <c r="CV91" s="5">
        <f t="shared" si="142"/>
        <v>0</v>
      </c>
      <c r="CW91" s="5">
        <f t="shared" si="143"/>
        <v>0</v>
      </c>
      <c r="CX91" s="41">
        <f t="shared" si="144"/>
        <v>0</v>
      </c>
      <c r="CY91" s="41">
        <f t="shared" si="145"/>
        <v>0</v>
      </c>
      <c r="CZ91" s="41">
        <f t="shared" si="146"/>
        <v>0</v>
      </c>
      <c r="DA91" s="41">
        <f t="shared" si="147"/>
        <v>0</v>
      </c>
      <c r="DB91" s="28"/>
    </row>
    <row r="92" spans="1:106" s="16" customFormat="1" ht="29.25" customHeight="1" thickTop="1" thickBot="1" x14ac:dyDescent="0.35">
      <c r="A92" s="3">
        <v>44608</v>
      </c>
      <c r="B92" s="4" t="s">
        <v>5</v>
      </c>
      <c r="C92" s="4" t="s">
        <v>26</v>
      </c>
      <c r="D92" s="8" t="s">
        <v>10</v>
      </c>
      <c r="E92" s="4" t="s">
        <v>110</v>
      </c>
      <c r="F92" s="4" t="s">
        <v>24</v>
      </c>
      <c r="G92" s="18" t="s">
        <v>197</v>
      </c>
      <c r="H92" s="25">
        <v>54.75</v>
      </c>
      <c r="I92" s="44">
        <v>-54.75</v>
      </c>
      <c r="J92" s="45">
        <v>-55.75</v>
      </c>
      <c r="K92" s="11">
        <f t="shared" si="148"/>
        <v>-707.25</v>
      </c>
      <c r="L92" s="11"/>
      <c r="M92" s="11"/>
      <c r="N92" s="33"/>
      <c r="O92" s="11"/>
      <c r="P92" s="45">
        <v>-55.75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37"/>
      <c r="AD92" s="37"/>
      <c r="AE92" s="71" t="s">
        <v>5</v>
      </c>
      <c r="AF92" s="11">
        <f t="shared" si="76"/>
        <v>0</v>
      </c>
      <c r="AG92" s="5">
        <f t="shared" si="77"/>
        <v>0</v>
      </c>
      <c r="AH92" s="45">
        <f t="shared" si="78"/>
        <v>-55.75</v>
      </c>
      <c r="AI92" s="11">
        <f t="shared" si="79"/>
        <v>0</v>
      </c>
      <c r="AJ92" s="13">
        <f t="shared" si="149"/>
        <v>-55.75</v>
      </c>
      <c r="AK92" s="13"/>
      <c r="AL92" s="5">
        <f t="shared" si="80"/>
        <v>0</v>
      </c>
      <c r="AM92" s="5">
        <f t="shared" si="81"/>
        <v>0</v>
      </c>
      <c r="AN92" s="11">
        <f t="shared" si="82"/>
        <v>0</v>
      </c>
      <c r="AO92" s="11">
        <f t="shared" si="83"/>
        <v>0</v>
      </c>
      <c r="AP92" s="5">
        <f t="shared" si="84"/>
        <v>0</v>
      </c>
      <c r="AQ92" s="5">
        <f t="shared" si="85"/>
        <v>0</v>
      </c>
      <c r="AR92" s="5">
        <f t="shared" si="86"/>
        <v>0</v>
      </c>
      <c r="AS92" s="5">
        <f t="shared" si="87"/>
        <v>0</v>
      </c>
      <c r="AT92" s="5">
        <f t="shared" si="88"/>
        <v>0</v>
      </c>
      <c r="AU92" s="5">
        <f t="shared" si="89"/>
        <v>0</v>
      </c>
      <c r="AV92" s="5">
        <f t="shared" si="90"/>
        <v>0</v>
      </c>
      <c r="AW92" s="5">
        <f t="shared" si="91"/>
        <v>0</v>
      </c>
      <c r="AX92" s="5">
        <f t="shared" si="92"/>
        <v>0</v>
      </c>
      <c r="AY92" s="5">
        <f t="shared" si="93"/>
        <v>0</v>
      </c>
      <c r="AZ92" s="5">
        <f t="shared" si="94"/>
        <v>0</v>
      </c>
      <c r="BA92" s="5">
        <f t="shared" si="95"/>
        <v>0</v>
      </c>
      <c r="BB92" s="5">
        <f t="shared" si="96"/>
        <v>0</v>
      </c>
      <c r="BC92" s="5">
        <f t="shared" si="97"/>
        <v>0</v>
      </c>
      <c r="BD92" s="46">
        <f t="shared" si="98"/>
        <v>-55.75</v>
      </c>
      <c r="BE92" s="5">
        <f t="shared" si="99"/>
        <v>0</v>
      </c>
      <c r="BF92" s="5">
        <f t="shared" si="100"/>
        <v>0</v>
      </c>
      <c r="BG92" s="5">
        <f t="shared" si="101"/>
        <v>0</v>
      </c>
      <c r="BH92" s="5">
        <f t="shared" si="102"/>
        <v>0</v>
      </c>
      <c r="BI92" s="11">
        <f t="shared" si="103"/>
        <v>0</v>
      </c>
      <c r="BJ92" s="5">
        <f t="shared" si="104"/>
        <v>0</v>
      </c>
      <c r="BK92" s="5">
        <f t="shared" si="105"/>
        <v>0</v>
      </c>
      <c r="BL92" s="5">
        <f t="shared" si="106"/>
        <v>0</v>
      </c>
      <c r="BM92" s="5">
        <f t="shared" si="107"/>
        <v>0</v>
      </c>
      <c r="BN92" s="5">
        <f t="shared" si="108"/>
        <v>0</v>
      </c>
      <c r="BO92" s="5">
        <f t="shared" si="109"/>
        <v>0</v>
      </c>
      <c r="BP92" s="5">
        <f t="shared" si="110"/>
        <v>0</v>
      </c>
      <c r="BQ92" s="5">
        <f t="shared" si="111"/>
        <v>0</v>
      </c>
      <c r="BR92" s="5">
        <f t="shared" si="112"/>
        <v>0</v>
      </c>
      <c r="BS92" s="5">
        <f t="shared" si="113"/>
        <v>0</v>
      </c>
      <c r="BT92" s="11">
        <f t="shared" si="114"/>
        <v>0</v>
      </c>
      <c r="BU92" s="11">
        <f t="shared" si="115"/>
        <v>0</v>
      </c>
      <c r="BV92" s="5">
        <f t="shared" si="116"/>
        <v>0</v>
      </c>
      <c r="BW92" s="5">
        <f t="shared" si="117"/>
        <v>0</v>
      </c>
      <c r="BX92" s="5">
        <f t="shared" si="118"/>
        <v>0</v>
      </c>
      <c r="BY92" s="5">
        <f t="shared" si="119"/>
        <v>0</v>
      </c>
      <c r="BZ92" s="5">
        <f t="shared" si="120"/>
        <v>0</v>
      </c>
      <c r="CA92" s="5">
        <f t="shared" si="121"/>
        <v>0</v>
      </c>
      <c r="CB92" s="5">
        <f t="shared" si="122"/>
        <v>0</v>
      </c>
      <c r="CC92" s="5">
        <f t="shared" si="123"/>
        <v>0</v>
      </c>
      <c r="CD92" s="5">
        <f t="shared" si="124"/>
        <v>0</v>
      </c>
      <c r="CE92" s="5">
        <f t="shared" si="125"/>
        <v>0</v>
      </c>
      <c r="CF92" s="5">
        <f t="shared" si="126"/>
        <v>0</v>
      </c>
      <c r="CG92" s="5">
        <f t="shared" si="127"/>
        <v>0</v>
      </c>
      <c r="CH92" s="5">
        <f t="shared" si="128"/>
        <v>0</v>
      </c>
      <c r="CI92" s="5">
        <f t="shared" si="129"/>
        <v>0</v>
      </c>
      <c r="CJ92" s="5">
        <f t="shared" si="130"/>
        <v>0</v>
      </c>
      <c r="CK92" s="5">
        <f t="shared" si="131"/>
        <v>0</v>
      </c>
      <c r="CL92" s="5">
        <f t="shared" si="132"/>
        <v>0</v>
      </c>
      <c r="CM92" s="5">
        <f t="shared" si="133"/>
        <v>0</v>
      </c>
      <c r="CN92" s="5">
        <f t="shared" si="134"/>
        <v>0</v>
      </c>
      <c r="CO92" s="5">
        <f t="shared" si="135"/>
        <v>0</v>
      </c>
      <c r="CP92" s="5">
        <f t="shared" si="136"/>
        <v>0</v>
      </c>
      <c r="CQ92" s="5">
        <f t="shared" si="137"/>
        <v>0</v>
      </c>
      <c r="CR92" s="5">
        <f t="shared" si="138"/>
        <v>0</v>
      </c>
      <c r="CS92" s="5">
        <f t="shared" si="139"/>
        <v>0</v>
      </c>
      <c r="CT92" s="11">
        <f t="shared" si="140"/>
        <v>0</v>
      </c>
      <c r="CU92" s="5">
        <f t="shared" si="141"/>
        <v>0</v>
      </c>
      <c r="CV92" s="5">
        <f t="shared" si="142"/>
        <v>0</v>
      </c>
      <c r="CW92" s="5">
        <f t="shared" si="143"/>
        <v>0</v>
      </c>
      <c r="CX92" s="41">
        <f t="shared" si="144"/>
        <v>0</v>
      </c>
      <c r="CY92" s="41">
        <f t="shared" si="145"/>
        <v>0</v>
      </c>
      <c r="CZ92" s="41">
        <f t="shared" si="146"/>
        <v>0</v>
      </c>
      <c r="DA92" s="41">
        <f t="shared" si="147"/>
        <v>0</v>
      </c>
      <c r="DB92" s="28"/>
    </row>
    <row r="93" spans="1:106" s="16" customFormat="1" ht="29.25" customHeight="1" thickTop="1" thickBot="1" x14ac:dyDescent="0.35">
      <c r="A93" s="3">
        <v>44608</v>
      </c>
      <c r="B93" s="4" t="s">
        <v>6</v>
      </c>
      <c r="C93" s="4" t="s">
        <v>25</v>
      </c>
      <c r="D93" s="8" t="s">
        <v>10</v>
      </c>
      <c r="E93" s="4" t="s">
        <v>110</v>
      </c>
      <c r="F93" s="4" t="s">
        <v>24</v>
      </c>
      <c r="G93" s="18" t="s">
        <v>198</v>
      </c>
      <c r="H93" s="25">
        <v>50.25</v>
      </c>
      <c r="I93" s="44">
        <v>-50.25</v>
      </c>
      <c r="J93" s="45">
        <v>-51.25</v>
      </c>
      <c r="K93" s="11">
        <f t="shared" si="148"/>
        <v>-758.5</v>
      </c>
      <c r="L93" s="11"/>
      <c r="M93" s="11"/>
      <c r="N93" s="33"/>
      <c r="O93" s="11"/>
      <c r="P93" s="11"/>
      <c r="Q93" s="45">
        <v>-51.25</v>
      </c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37"/>
      <c r="AD93" s="37"/>
      <c r="AE93" s="71" t="s">
        <v>6</v>
      </c>
      <c r="AF93" s="11">
        <f t="shared" si="76"/>
        <v>0</v>
      </c>
      <c r="AG93" s="46">
        <f t="shared" si="77"/>
        <v>-51.25</v>
      </c>
      <c r="AH93" s="11">
        <f t="shared" si="78"/>
        <v>0</v>
      </c>
      <c r="AI93" s="11">
        <f t="shared" si="79"/>
        <v>0</v>
      </c>
      <c r="AJ93" s="13">
        <f t="shared" si="149"/>
        <v>-51.25</v>
      </c>
      <c r="AK93" s="13"/>
      <c r="AL93" s="5">
        <f t="shared" si="80"/>
        <v>0</v>
      </c>
      <c r="AM93" s="5">
        <f t="shared" si="81"/>
        <v>0</v>
      </c>
      <c r="AN93" s="11">
        <f t="shared" si="82"/>
        <v>0</v>
      </c>
      <c r="AO93" s="11">
        <f t="shared" si="83"/>
        <v>0</v>
      </c>
      <c r="AP93" s="5">
        <f t="shared" si="84"/>
        <v>0</v>
      </c>
      <c r="AQ93" s="5">
        <f t="shared" si="85"/>
        <v>0</v>
      </c>
      <c r="AR93" s="5">
        <f t="shared" si="86"/>
        <v>0</v>
      </c>
      <c r="AS93" s="5">
        <f t="shared" si="87"/>
        <v>0</v>
      </c>
      <c r="AT93" s="5">
        <f t="shared" si="88"/>
        <v>0</v>
      </c>
      <c r="AU93" s="5">
        <f t="shared" si="89"/>
        <v>0</v>
      </c>
      <c r="AV93" s="5">
        <f t="shared" si="90"/>
        <v>0</v>
      </c>
      <c r="AW93" s="5">
        <f t="shared" si="91"/>
        <v>0</v>
      </c>
      <c r="AX93" s="5">
        <f t="shared" si="92"/>
        <v>0</v>
      </c>
      <c r="AY93" s="5">
        <f t="shared" si="93"/>
        <v>0</v>
      </c>
      <c r="AZ93" s="5">
        <f t="shared" si="94"/>
        <v>0</v>
      </c>
      <c r="BA93" s="5">
        <f t="shared" si="95"/>
        <v>0</v>
      </c>
      <c r="BB93" s="5">
        <f t="shared" si="96"/>
        <v>0</v>
      </c>
      <c r="BC93" s="5">
        <f t="shared" si="97"/>
        <v>0</v>
      </c>
      <c r="BD93" s="5">
        <f t="shared" si="98"/>
        <v>0</v>
      </c>
      <c r="BE93" s="5">
        <f t="shared" si="99"/>
        <v>0</v>
      </c>
      <c r="BF93" s="5">
        <f t="shared" si="100"/>
        <v>0</v>
      </c>
      <c r="BG93" s="46">
        <f t="shared" si="101"/>
        <v>-51.25</v>
      </c>
      <c r="BH93" s="5">
        <f t="shared" si="102"/>
        <v>0</v>
      </c>
      <c r="BI93" s="11">
        <f t="shared" si="103"/>
        <v>0</v>
      </c>
      <c r="BJ93" s="5">
        <f t="shared" si="104"/>
        <v>0</v>
      </c>
      <c r="BK93" s="5">
        <f t="shared" si="105"/>
        <v>0</v>
      </c>
      <c r="BL93" s="5">
        <f t="shared" si="106"/>
        <v>0</v>
      </c>
      <c r="BM93" s="5">
        <f t="shared" si="107"/>
        <v>0</v>
      </c>
      <c r="BN93" s="5">
        <f t="shared" si="108"/>
        <v>0</v>
      </c>
      <c r="BO93" s="5">
        <f t="shared" si="109"/>
        <v>0</v>
      </c>
      <c r="BP93" s="5">
        <f t="shared" si="110"/>
        <v>0</v>
      </c>
      <c r="BQ93" s="5">
        <f t="shared" si="111"/>
        <v>0</v>
      </c>
      <c r="BR93" s="5">
        <f t="shared" si="112"/>
        <v>0</v>
      </c>
      <c r="BS93" s="5">
        <f t="shared" si="113"/>
        <v>0</v>
      </c>
      <c r="BT93" s="11">
        <f t="shared" si="114"/>
        <v>0</v>
      </c>
      <c r="BU93" s="11">
        <f t="shared" si="115"/>
        <v>0</v>
      </c>
      <c r="BV93" s="5">
        <f t="shared" si="116"/>
        <v>0</v>
      </c>
      <c r="BW93" s="5">
        <f t="shared" si="117"/>
        <v>0</v>
      </c>
      <c r="BX93" s="5">
        <f t="shared" si="118"/>
        <v>0</v>
      </c>
      <c r="BY93" s="5">
        <f t="shared" si="119"/>
        <v>0</v>
      </c>
      <c r="BZ93" s="5">
        <f t="shared" si="120"/>
        <v>0</v>
      </c>
      <c r="CA93" s="5">
        <f t="shared" si="121"/>
        <v>0</v>
      </c>
      <c r="CB93" s="5">
        <f t="shared" si="122"/>
        <v>0</v>
      </c>
      <c r="CC93" s="5">
        <f t="shared" si="123"/>
        <v>0</v>
      </c>
      <c r="CD93" s="5">
        <f t="shared" si="124"/>
        <v>0</v>
      </c>
      <c r="CE93" s="5">
        <f t="shared" si="125"/>
        <v>0</v>
      </c>
      <c r="CF93" s="5">
        <f t="shared" si="126"/>
        <v>0</v>
      </c>
      <c r="CG93" s="5">
        <f t="shared" si="127"/>
        <v>0</v>
      </c>
      <c r="CH93" s="5">
        <f t="shared" si="128"/>
        <v>0</v>
      </c>
      <c r="CI93" s="5">
        <f t="shared" si="129"/>
        <v>0</v>
      </c>
      <c r="CJ93" s="5">
        <f t="shared" si="130"/>
        <v>0</v>
      </c>
      <c r="CK93" s="5">
        <f t="shared" si="131"/>
        <v>0</v>
      </c>
      <c r="CL93" s="5">
        <f t="shared" si="132"/>
        <v>0</v>
      </c>
      <c r="CM93" s="5">
        <f t="shared" si="133"/>
        <v>0</v>
      </c>
      <c r="CN93" s="5">
        <f t="shared" si="134"/>
        <v>0</v>
      </c>
      <c r="CO93" s="5">
        <f t="shared" si="135"/>
        <v>0</v>
      </c>
      <c r="CP93" s="5">
        <f t="shared" si="136"/>
        <v>0</v>
      </c>
      <c r="CQ93" s="5">
        <f t="shared" si="137"/>
        <v>0</v>
      </c>
      <c r="CR93" s="5">
        <f t="shared" si="138"/>
        <v>0</v>
      </c>
      <c r="CS93" s="5">
        <f t="shared" si="139"/>
        <v>0</v>
      </c>
      <c r="CT93" s="11">
        <f t="shared" si="140"/>
        <v>0</v>
      </c>
      <c r="CU93" s="5">
        <f t="shared" si="141"/>
        <v>0</v>
      </c>
      <c r="CV93" s="5">
        <f t="shared" si="142"/>
        <v>0</v>
      </c>
      <c r="CW93" s="5">
        <f t="shared" si="143"/>
        <v>0</v>
      </c>
      <c r="CX93" s="41">
        <f t="shared" si="144"/>
        <v>0</v>
      </c>
      <c r="CY93" s="41">
        <f t="shared" si="145"/>
        <v>0</v>
      </c>
      <c r="CZ93" s="41">
        <f t="shared" si="146"/>
        <v>0</v>
      </c>
      <c r="DA93" s="41">
        <f t="shared" si="147"/>
        <v>0</v>
      </c>
      <c r="DB93" s="28"/>
    </row>
    <row r="94" spans="1:106" s="16" customFormat="1" ht="27.75" customHeight="1" thickTop="1" thickBot="1" x14ac:dyDescent="0.35">
      <c r="A94" s="3">
        <v>44608</v>
      </c>
      <c r="B94" s="4" t="s">
        <v>7</v>
      </c>
      <c r="C94" s="4" t="s">
        <v>25</v>
      </c>
      <c r="D94" s="8" t="s">
        <v>10</v>
      </c>
      <c r="E94" s="4" t="s">
        <v>110</v>
      </c>
      <c r="F94" s="4" t="s">
        <v>24</v>
      </c>
      <c r="G94" s="18" t="s">
        <v>199</v>
      </c>
      <c r="H94" s="25">
        <v>54.5</v>
      </c>
      <c r="I94" s="33">
        <v>45.5</v>
      </c>
      <c r="J94" s="11">
        <v>43.5</v>
      </c>
      <c r="K94" s="11">
        <f t="shared" si="148"/>
        <v>-715</v>
      </c>
      <c r="L94" s="11"/>
      <c r="M94" s="11"/>
      <c r="N94" s="33"/>
      <c r="O94" s="11"/>
      <c r="P94" s="11"/>
      <c r="Q94" s="11"/>
      <c r="R94" s="47">
        <v>43.5</v>
      </c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37"/>
      <c r="AD94" s="37"/>
      <c r="AE94" s="71" t="s">
        <v>7</v>
      </c>
      <c r="AF94" s="11">
        <f t="shared" si="76"/>
        <v>0</v>
      </c>
      <c r="AG94" s="48">
        <f t="shared" si="77"/>
        <v>43.5</v>
      </c>
      <c r="AH94" s="11">
        <f t="shared" si="78"/>
        <v>0</v>
      </c>
      <c r="AI94" s="11">
        <f t="shared" si="79"/>
        <v>0</v>
      </c>
      <c r="AJ94" s="13">
        <f t="shared" si="149"/>
        <v>43.5</v>
      </c>
      <c r="AK94" s="13"/>
      <c r="AL94" s="5">
        <f t="shared" si="80"/>
        <v>0</v>
      </c>
      <c r="AM94" s="5">
        <f t="shared" si="81"/>
        <v>0</v>
      </c>
      <c r="AN94" s="11">
        <f t="shared" si="82"/>
        <v>0</v>
      </c>
      <c r="AO94" s="11">
        <f t="shared" si="83"/>
        <v>0</v>
      </c>
      <c r="AP94" s="5">
        <f t="shared" si="84"/>
        <v>0</v>
      </c>
      <c r="AQ94" s="5">
        <f t="shared" si="85"/>
        <v>0</v>
      </c>
      <c r="AR94" s="5">
        <f t="shared" si="86"/>
        <v>0</v>
      </c>
      <c r="AS94" s="5">
        <f t="shared" si="87"/>
        <v>0</v>
      </c>
      <c r="AT94" s="5">
        <f t="shared" si="88"/>
        <v>0</v>
      </c>
      <c r="AU94" s="5">
        <f t="shared" si="89"/>
        <v>0</v>
      </c>
      <c r="AV94" s="5">
        <f t="shared" si="90"/>
        <v>0</v>
      </c>
      <c r="AW94" s="5">
        <f t="shared" si="91"/>
        <v>0</v>
      </c>
      <c r="AX94" s="5">
        <f t="shared" si="92"/>
        <v>0</v>
      </c>
      <c r="AY94" s="5">
        <f t="shared" si="93"/>
        <v>0</v>
      </c>
      <c r="AZ94" s="5">
        <f t="shared" si="94"/>
        <v>0</v>
      </c>
      <c r="BA94" s="5">
        <f t="shared" si="95"/>
        <v>0</v>
      </c>
      <c r="BB94" s="5">
        <f t="shared" si="96"/>
        <v>0</v>
      </c>
      <c r="BC94" s="5">
        <f t="shared" si="97"/>
        <v>0</v>
      </c>
      <c r="BD94" s="5">
        <f t="shared" si="98"/>
        <v>0</v>
      </c>
      <c r="BE94" s="5">
        <f t="shared" si="99"/>
        <v>0</v>
      </c>
      <c r="BF94" s="5">
        <f t="shared" si="100"/>
        <v>0</v>
      </c>
      <c r="BG94" s="5">
        <f t="shared" si="101"/>
        <v>0</v>
      </c>
      <c r="BH94" s="5">
        <f t="shared" si="102"/>
        <v>0</v>
      </c>
      <c r="BI94" s="11">
        <f t="shared" si="103"/>
        <v>0</v>
      </c>
      <c r="BJ94" s="5">
        <f t="shared" si="104"/>
        <v>0</v>
      </c>
      <c r="BK94" s="48">
        <f t="shared" si="105"/>
        <v>43.5</v>
      </c>
      <c r="BL94" s="5">
        <f t="shared" si="106"/>
        <v>0</v>
      </c>
      <c r="BM94" s="5">
        <f t="shared" si="107"/>
        <v>0</v>
      </c>
      <c r="BN94" s="5">
        <f t="shared" si="108"/>
        <v>0</v>
      </c>
      <c r="BO94" s="5">
        <f t="shared" si="109"/>
        <v>0</v>
      </c>
      <c r="BP94" s="5">
        <f t="shared" si="110"/>
        <v>0</v>
      </c>
      <c r="BQ94" s="5">
        <f t="shared" si="111"/>
        <v>0</v>
      </c>
      <c r="BR94" s="5">
        <f t="shared" si="112"/>
        <v>0</v>
      </c>
      <c r="BS94" s="5">
        <f t="shared" si="113"/>
        <v>0</v>
      </c>
      <c r="BT94" s="11">
        <f t="shared" si="114"/>
        <v>0</v>
      </c>
      <c r="BU94" s="11">
        <f t="shared" si="115"/>
        <v>0</v>
      </c>
      <c r="BV94" s="5">
        <f t="shared" si="116"/>
        <v>0</v>
      </c>
      <c r="BW94" s="5">
        <f t="shared" si="117"/>
        <v>0</v>
      </c>
      <c r="BX94" s="5">
        <f t="shared" si="118"/>
        <v>0</v>
      </c>
      <c r="BY94" s="5">
        <f t="shared" si="119"/>
        <v>0</v>
      </c>
      <c r="BZ94" s="5">
        <f t="shared" si="120"/>
        <v>0</v>
      </c>
      <c r="CA94" s="5">
        <f t="shared" si="121"/>
        <v>0</v>
      </c>
      <c r="CB94" s="5">
        <f t="shared" si="122"/>
        <v>0</v>
      </c>
      <c r="CC94" s="5">
        <f t="shared" si="123"/>
        <v>0</v>
      </c>
      <c r="CD94" s="5">
        <f t="shared" si="124"/>
        <v>0</v>
      </c>
      <c r="CE94" s="5">
        <f t="shared" si="125"/>
        <v>0</v>
      </c>
      <c r="CF94" s="5">
        <f t="shared" si="126"/>
        <v>0</v>
      </c>
      <c r="CG94" s="5">
        <f t="shared" si="127"/>
        <v>0</v>
      </c>
      <c r="CH94" s="5">
        <f t="shared" si="128"/>
        <v>0</v>
      </c>
      <c r="CI94" s="5">
        <f t="shared" si="129"/>
        <v>0</v>
      </c>
      <c r="CJ94" s="5">
        <f t="shared" si="130"/>
        <v>0</v>
      </c>
      <c r="CK94" s="5">
        <f t="shared" si="131"/>
        <v>0</v>
      </c>
      <c r="CL94" s="5">
        <f t="shared" si="132"/>
        <v>0</v>
      </c>
      <c r="CM94" s="5">
        <f t="shared" si="133"/>
        <v>0</v>
      </c>
      <c r="CN94" s="5">
        <f t="shared" si="134"/>
        <v>0</v>
      </c>
      <c r="CO94" s="5">
        <f t="shared" si="135"/>
        <v>0</v>
      </c>
      <c r="CP94" s="5">
        <f t="shared" si="136"/>
        <v>0</v>
      </c>
      <c r="CQ94" s="5">
        <f t="shared" si="137"/>
        <v>0</v>
      </c>
      <c r="CR94" s="5">
        <f t="shared" si="138"/>
        <v>0</v>
      </c>
      <c r="CS94" s="5">
        <f t="shared" si="139"/>
        <v>0</v>
      </c>
      <c r="CT94" s="11">
        <f t="shared" si="140"/>
        <v>0</v>
      </c>
      <c r="CU94" s="5">
        <f t="shared" si="141"/>
        <v>0</v>
      </c>
      <c r="CV94" s="5">
        <f t="shared" si="142"/>
        <v>0</v>
      </c>
      <c r="CW94" s="5">
        <f t="shared" si="143"/>
        <v>0</v>
      </c>
      <c r="CX94" s="41">
        <f t="shared" si="144"/>
        <v>0</v>
      </c>
      <c r="CY94" s="41">
        <f t="shared" si="145"/>
        <v>0</v>
      </c>
      <c r="CZ94" s="41">
        <f t="shared" si="146"/>
        <v>0</v>
      </c>
      <c r="DA94" s="41">
        <f t="shared" si="147"/>
        <v>0</v>
      </c>
      <c r="DB94" s="28"/>
    </row>
    <row r="95" spans="1:106" s="16" customFormat="1" ht="29.25" customHeight="1" thickTop="1" thickBot="1" x14ac:dyDescent="0.35">
      <c r="A95" s="3">
        <v>44608</v>
      </c>
      <c r="B95" s="4" t="s">
        <v>8</v>
      </c>
      <c r="C95" s="4" t="s">
        <v>26</v>
      </c>
      <c r="D95" s="8" t="s">
        <v>10</v>
      </c>
      <c r="E95" s="4" t="s">
        <v>110</v>
      </c>
      <c r="F95" s="4" t="s">
        <v>104</v>
      </c>
      <c r="G95" s="18" t="s">
        <v>200</v>
      </c>
      <c r="H95" s="25">
        <v>45</v>
      </c>
      <c r="I95" s="44">
        <v>-55</v>
      </c>
      <c r="J95" s="45">
        <v>-56</v>
      </c>
      <c r="K95" s="11">
        <f t="shared" si="148"/>
        <v>-771</v>
      </c>
      <c r="L95" s="11"/>
      <c r="M95" s="11"/>
      <c r="N95" s="33"/>
      <c r="O95" s="11"/>
      <c r="P95" s="11"/>
      <c r="Q95" s="11"/>
      <c r="R95" s="11" t="s">
        <v>21</v>
      </c>
      <c r="S95" s="45">
        <v>-56</v>
      </c>
      <c r="T95" s="11"/>
      <c r="U95" s="11"/>
      <c r="V95" s="11"/>
      <c r="W95" s="11"/>
      <c r="X95" s="11"/>
      <c r="Y95" s="11"/>
      <c r="Z95" s="11"/>
      <c r="AA95" s="11"/>
      <c r="AB95" s="11"/>
      <c r="AC95" s="37"/>
      <c r="AD95" s="37"/>
      <c r="AE95" s="71" t="s">
        <v>8</v>
      </c>
      <c r="AF95" s="11">
        <f t="shared" si="76"/>
        <v>0</v>
      </c>
      <c r="AG95" s="5">
        <f t="shared" si="77"/>
        <v>0</v>
      </c>
      <c r="AH95" s="45">
        <f t="shared" si="78"/>
        <v>-56</v>
      </c>
      <c r="AI95" s="11">
        <f t="shared" si="79"/>
        <v>0</v>
      </c>
      <c r="AJ95" s="13">
        <f t="shared" si="149"/>
        <v>-56</v>
      </c>
      <c r="AK95" s="13"/>
      <c r="AL95" s="5">
        <f t="shared" si="80"/>
        <v>0</v>
      </c>
      <c r="AM95" s="5">
        <f t="shared" si="81"/>
        <v>0</v>
      </c>
      <c r="AN95" s="11">
        <f t="shared" si="82"/>
        <v>0</v>
      </c>
      <c r="AO95" s="11">
        <f t="shared" si="83"/>
        <v>0</v>
      </c>
      <c r="AP95" s="5">
        <f t="shared" si="84"/>
        <v>0</v>
      </c>
      <c r="AQ95" s="5">
        <f t="shared" si="85"/>
        <v>0</v>
      </c>
      <c r="AR95" s="5">
        <f t="shared" si="86"/>
        <v>0</v>
      </c>
      <c r="AS95" s="5">
        <f t="shared" si="87"/>
        <v>0</v>
      </c>
      <c r="AT95" s="5">
        <f t="shared" si="88"/>
        <v>0</v>
      </c>
      <c r="AU95" s="5">
        <f t="shared" si="89"/>
        <v>0</v>
      </c>
      <c r="AV95" s="5">
        <f t="shared" si="90"/>
        <v>0</v>
      </c>
      <c r="AW95" s="5">
        <f t="shared" si="91"/>
        <v>0</v>
      </c>
      <c r="AX95" s="5">
        <f t="shared" si="92"/>
        <v>0</v>
      </c>
      <c r="AY95" s="5">
        <f t="shared" si="93"/>
        <v>0</v>
      </c>
      <c r="AZ95" s="5">
        <f t="shared" si="94"/>
        <v>0</v>
      </c>
      <c r="BA95" s="5">
        <f t="shared" si="95"/>
        <v>0</v>
      </c>
      <c r="BB95" s="5">
        <f t="shared" si="96"/>
        <v>0</v>
      </c>
      <c r="BC95" s="5">
        <f t="shared" si="97"/>
        <v>0</v>
      </c>
      <c r="BD95" s="5">
        <f t="shared" si="98"/>
        <v>0</v>
      </c>
      <c r="BE95" s="5">
        <f t="shared" si="99"/>
        <v>0</v>
      </c>
      <c r="BF95" s="5">
        <f t="shared" si="100"/>
        <v>0</v>
      </c>
      <c r="BG95" s="5">
        <f t="shared" si="101"/>
        <v>0</v>
      </c>
      <c r="BH95" s="5">
        <f t="shared" si="102"/>
        <v>0</v>
      </c>
      <c r="BI95" s="11">
        <f t="shared" si="103"/>
        <v>0</v>
      </c>
      <c r="BJ95" s="5">
        <f t="shared" si="104"/>
        <v>0</v>
      </c>
      <c r="BK95" s="5">
        <f t="shared" si="105"/>
        <v>0</v>
      </c>
      <c r="BL95" s="5">
        <f t="shared" si="106"/>
        <v>0</v>
      </c>
      <c r="BM95" s="5">
        <f t="shared" si="107"/>
        <v>0</v>
      </c>
      <c r="BN95" s="5">
        <f t="shared" si="108"/>
        <v>0</v>
      </c>
      <c r="BO95" s="5">
        <f t="shared" si="109"/>
        <v>0</v>
      </c>
      <c r="BP95" s="46">
        <f t="shared" si="110"/>
        <v>-56</v>
      </c>
      <c r="BQ95" s="5">
        <f t="shared" si="111"/>
        <v>0</v>
      </c>
      <c r="BR95" s="5">
        <f t="shared" si="112"/>
        <v>0</v>
      </c>
      <c r="BS95" s="5">
        <f t="shared" si="113"/>
        <v>0</v>
      </c>
      <c r="BT95" s="11">
        <f t="shared" si="114"/>
        <v>0</v>
      </c>
      <c r="BU95" s="11">
        <f t="shared" si="115"/>
        <v>0</v>
      </c>
      <c r="BV95" s="5">
        <f t="shared" si="116"/>
        <v>0</v>
      </c>
      <c r="BW95" s="5">
        <f t="shared" si="117"/>
        <v>0</v>
      </c>
      <c r="BX95" s="5">
        <f t="shared" si="118"/>
        <v>0</v>
      </c>
      <c r="BY95" s="5">
        <f t="shared" si="119"/>
        <v>0</v>
      </c>
      <c r="BZ95" s="5">
        <f t="shared" si="120"/>
        <v>0</v>
      </c>
      <c r="CA95" s="5">
        <f t="shared" si="121"/>
        <v>0</v>
      </c>
      <c r="CB95" s="5">
        <f t="shared" si="122"/>
        <v>0</v>
      </c>
      <c r="CC95" s="5">
        <f t="shared" si="123"/>
        <v>0</v>
      </c>
      <c r="CD95" s="5">
        <f t="shared" si="124"/>
        <v>0</v>
      </c>
      <c r="CE95" s="5">
        <f t="shared" si="125"/>
        <v>0</v>
      </c>
      <c r="CF95" s="5">
        <f t="shared" si="126"/>
        <v>0</v>
      </c>
      <c r="CG95" s="5">
        <f t="shared" si="127"/>
        <v>0</v>
      </c>
      <c r="CH95" s="5">
        <f t="shared" si="128"/>
        <v>0</v>
      </c>
      <c r="CI95" s="5">
        <f t="shared" si="129"/>
        <v>0</v>
      </c>
      <c r="CJ95" s="5">
        <f t="shared" si="130"/>
        <v>0</v>
      </c>
      <c r="CK95" s="5">
        <f t="shared" si="131"/>
        <v>0</v>
      </c>
      <c r="CL95" s="5">
        <f t="shared" si="132"/>
        <v>0</v>
      </c>
      <c r="CM95" s="5">
        <f t="shared" si="133"/>
        <v>0</v>
      </c>
      <c r="CN95" s="5">
        <f t="shared" si="134"/>
        <v>0</v>
      </c>
      <c r="CO95" s="5">
        <f t="shared" si="135"/>
        <v>0</v>
      </c>
      <c r="CP95" s="5">
        <f t="shared" si="136"/>
        <v>0</v>
      </c>
      <c r="CQ95" s="5">
        <f t="shared" si="137"/>
        <v>0</v>
      </c>
      <c r="CR95" s="5">
        <f t="shared" si="138"/>
        <v>0</v>
      </c>
      <c r="CS95" s="5">
        <f t="shared" si="139"/>
        <v>0</v>
      </c>
      <c r="CT95" s="11">
        <f t="shared" si="140"/>
        <v>0</v>
      </c>
      <c r="CU95" s="5">
        <f t="shared" si="141"/>
        <v>0</v>
      </c>
      <c r="CV95" s="5">
        <f t="shared" si="142"/>
        <v>0</v>
      </c>
      <c r="CW95" s="5">
        <f t="shared" si="143"/>
        <v>0</v>
      </c>
      <c r="CX95" s="41">
        <f t="shared" si="144"/>
        <v>0</v>
      </c>
      <c r="CY95" s="41">
        <f t="shared" si="145"/>
        <v>0</v>
      </c>
      <c r="CZ95" s="41">
        <f t="shared" si="146"/>
        <v>0</v>
      </c>
      <c r="DA95" s="41">
        <f t="shared" si="147"/>
        <v>0</v>
      </c>
      <c r="DB95" s="28"/>
    </row>
    <row r="96" spans="1:106" s="16" customFormat="1" ht="29.25" customHeight="1" thickTop="1" thickBot="1" x14ac:dyDescent="0.35">
      <c r="A96" s="3">
        <v>44609</v>
      </c>
      <c r="B96" s="4" t="s">
        <v>22</v>
      </c>
      <c r="C96" s="4" t="s">
        <v>23</v>
      </c>
      <c r="D96" s="8" t="s">
        <v>10</v>
      </c>
      <c r="E96" s="4" t="s">
        <v>102</v>
      </c>
      <c r="F96" s="4" t="s">
        <v>104</v>
      </c>
      <c r="G96" s="18" t="s">
        <v>201</v>
      </c>
      <c r="H96" s="25">
        <v>51.25</v>
      </c>
      <c r="I96" s="33">
        <v>51.25</v>
      </c>
      <c r="J96" s="11">
        <v>49.25</v>
      </c>
      <c r="K96" s="11">
        <f t="shared" si="148"/>
        <v>-721.75</v>
      </c>
      <c r="L96" s="11"/>
      <c r="M96" s="11"/>
      <c r="N96" s="33"/>
      <c r="O96" s="11"/>
      <c r="P96" s="11"/>
      <c r="Q96" s="11"/>
      <c r="R96" s="11"/>
      <c r="S96" s="11"/>
      <c r="T96" s="11"/>
      <c r="U96" s="11"/>
      <c r="V96" s="11"/>
      <c r="W96" s="11"/>
      <c r="X96" s="47">
        <v>49.25</v>
      </c>
      <c r="Y96" s="11"/>
      <c r="Z96" s="11"/>
      <c r="AA96" s="11"/>
      <c r="AB96" s="11"/>
      <c r="AC96" s="37"/>
      <c r="AD96" s="37"/>
      <c r="AE96" s="71" t="s">
        <v>22</v>
      </c>
      <c r="AF96" s="47">
        <f t="shared" si="76"/>
        <v>49.25</v>
      </c>
      <c r="AG96" s="5">
        <f t="shared" si="77"/>
        <v>0</v>
      </c>
      <c r="AH96" s="11">
        <f t="shared" si="78"/>
        <v>0</v>
      </c>
      <c r="AI96" s="11">
        <f t="shared" si="79"/>
        <v>0</v>
      </c>
      <c r="AJ96" s="13">
        <f t="shared" si="149"/>
        <v>49.25</v>
      </c>
      <c r="AK96" s="13"/>
      <c r="AL96" s="5">
        <f t="shared" si="80"/>
        <v>0</v>
      </c>
      <c r="AM96" s="5">
        <f t="shared" si="81"/>
        <v>0</v>
      </c>
      <c r="AN96" s="11">
        <f t="shared" si="82"/>
        <v>0</v>
      </c>
      <c r="AO96" s="11">
        <f t="shared" si="83"/>
        <v>0</v>
      </c>
      <c r="AP96" s="5">
        <f t="shared" si="84"/>
        <v>0</v>
      </c>
      <c r="AQ96" s="5">
        <f t="shared" si="85"/>
        <v>0</v>
      </c>
      <c r="AR96" s="5">
        <f t="shared" si="86"/>
        <v>0</v>
      </c>
      <c r="AS96" s="5">
        <f t="shared" si="87"/>
        <v>0</v>
      </c>
      <c r="AT96" s="5">
        <f t="shared" si="88"/>
        <v>0</v>
      </c>
      <c r="AU96" s="5">
        <f t="shared" si="89"/>
        <v>0</v>
      </c>
      <c r="AV96" s="5">
        <f t="shared" si="90"/>
        <v>0</v>
      </c>
      <c r="AW96" s="5">
        <f t="shared" si="91"/>
        <v>0</v>
      </c>
      <c r="AX96" s="5">
        <f t="shared" si="92"/>
        <v>0</v>
      </c>
      <c r="AY96" s="5">
        <f t="shared" si="93"/>
        <v>0</v>
      </c>
      <c r="AZ96" s="5">
        <f t="shared" si="94"/>
        <v>0</v>
      </c>
      <c r="BA96" s="5">
        <f t="shared" si="95"/>
        <v>0</v>
      </c>
      <c r="BB96" s="5">
        <f t="shared" si="96"/>
        <v>0</v>
      </c>
      <c r="BC96" s="5">
        <f t="shared" si="97"/>
        <v>0</v>
      </c>
      <c r="BD96" s="5">
        <f t="shared" si="98"/>
        <v>0</v>
      </c>
      <c r="BE96" s="5">
        <f t="shared" si="99"/>
        <v>0</v>
      </c>
      <c r="BF96" s="5">
        <f t="shared" si="100"/>
        <v>0</v>
      </c>
      <c r="BG96" s="5">
        <f t="shared" si="101"/>
        <v>0</v>
      </c>
      <c r="BH96" s="5">
        <f t="shared" si="102"/>
        <v>0</v>
      </c>
      <c r="BI96" s="11">
        <f t="shared" si="103"/>
        <v>0</v>
      </c>
      <c r="BJ96" s="5">
        <f t="shared" si="104"/>
        <v>0</v>
      </c>
      <c r="BK96" s="5">
        <f t="shared" si="105"/>
        <v>0</v>
      </c>
      <c r="BL96" s="5">
        <f t="shared" si="106"/>
        <v>0</v>
      </c>
      <c r="BM96" s="5">
        <f t="shared" si="107"/>
        <v>0</v>
      </c>
      <c r="BN96" s="5">
        <f t="shared" si="108"/>
        <v>0</v>
      </c>
      <c r="BO96" s="5">
        <f t="shared" si="109"/>
        <v>0</v>
      </c>
      <c r="BP96" s="5">
        <f t="shared" si="110"/>
        <v>0</v>
      </c>
      <c r="BQ96" s="5">
        <f t="shared" si="111"/>
        <v>0</v>
      </c>
      <c r="BR96" s="5">
        <f t="shared" si="112"/>
        <v>0</v>
      </c>
      <c r="BS96" s="5">
        <f t="shared" si="113"/>
        <v>0</v>
      </c>
      <c r="BT96" s="11">
        <f t="shared" si="114"/>
        <v>0</v>
      </c>
      <c r="BU96" s="11">
        <f t="shared" si="115"/>
        <v>0</v>
      </c>
      <c r="BV96" s="5">
        <f t="shared" si="116"/>
        <v>0</v>
      </c>
      <c r="BW96" s="5">
        <f t="shared" si="117"/>
        <v>0</v>
      </c>
      <c r="BX96" s="5">
        <f t="shared" si="118"/>
        <v>0</v>
      </c>
      <c r="BY96" s="5">
        <f t="shared" si="119"/>
        <v>0</v>
      </c>
      <c r="BZ96" s="5">
        <f t="shared" si="120"/>
        <v>0</v>
      </c>
      <c r="CA96" s="5">
        <f t="shared" si="121"/>
        <v>0</v>
      </c>
      <c r="CB96" s="5">
        <f t="shared" si="122"/>
        <v>0</v>
      </c>
      <c r="CC96" s="5">
        <f t="shared" si="123"/>
        <v>0</v>
      </c>
      <c r="CD96" s="5">
        <f t="shared" si="124"/>
        <v>0</v>
      </c>
      <c r="CE96" s="5">
        <f t="shared" si="125"/>
        <v>0</v>
      </c>
      <c r="CF96" s="5">
        <f t="shared" si="126"/>
        <v>0</v>
      </c>
      <c r="CG96" s="5">
        <f t="shared" si="127"/>
        <v>0</v>
      </c>
      <c r="CH96" s="48">
        <f t="shared" si="128"/>
        <v>49.25</v>
      </c>
      <c r="CI96" s="5">
        <f t="shared" si="129"/>
        <v>0</v>
      </c>
      <c r="CJ96" s="5">
        <f t="shared" si="130"/>
        <v>0</v>
      </c>
      <c r="CK96" s="5">
        <f t="shared" si="131"/>
        <v>0</v>
      </c>
      <c r="CL96" s="5">
        <f t="shared" si="132"/>
        <v>0</v>
      </c>
      <c r="CM96" s="5">
        <f t="shared" si="133"/>
        <v>0</v>
      </c>
      <c r="CN96" s="5">
        <f t="shared" si="134"/>
        <v>0</v>
      </c>
      <c r="CO96" s="5">
        <f t="shared" si="135"/>
        <v>0</v>
      </c>
      <c r="CP96" s="5">
        <f t="shared" si="136"/>
        <v>0</v>
      </c>
      <c r="CQ96" s="5">
        <f t="shared" si="137"/>
        <v>0</v>
      </c>
      <c r="CR96" s="5">
        <f t="shared" si="138"/>
        <v>0</v>
      </c>
      <c r="CS96" s="5">
        <f t="shared" si="139"/>
        <v>0</v>
      </c>
      <c r="CT96" s="11">
        <f t="shared" si="140"/>
        <v>0</v>
      </c>
      <c r="CU96" s="5">
        <f t="shared" si="141"/>
        <v>0</v>
      </c>
      <c r="CV96" s="5">
        <f t="shared" si="142"/>
        <v>0</v>
      </c>
      <c r="CW96" s="5">
        <f t="shared" si="143"/>
        <v>0</v>
      </c>
      <c r="CX96" s="41">
        <f t="shared" si="144"/>
        <v>0</v>
      </c>
      <c r="CY96" s="41">
        <f t="shared" si="145"/>
        <v>0</v>
      </c>
      <c r="CZ96" s="41">
        <f t="shared" si="146"/>
        <v>0</v>
      </c>
      <c r="DA96" s="41">
        <f t="shared" si="147"/>
        <v>0</v>
      </c>
      <c r="DB96" s="28"/>
    </row>
    <row r="97" spans="1:106" s="16" customFormat="1" ht="29.25" customHeight="1" thickTop="1" thickBot="1" x14ac:dyDescent="0.35">
      <c r="A97" s="3">
        <v>44609</v>
      </c>
      <c r="B97" s="4" t="s">
        <v>85</v>
      </c>
      <c r="C97" s="4" t="s">
        <v>25</v>
      </c>
      <c r="D97" s="8" t="s">
        <v>10</v>
      </c>
      <c r="E97" s="4" t="s">
        <v>102</v>
      </c>
      <c r="F97" s="4" t="s">
        <v>104</v>
      </c>
      <c r="G97" s="18" t="s">
        <v>202</v>
      </c>
      <c r="H97" s="25">
        <v>46.25</v>
      </c>
      <c r="I97" s="33">
        <v>46.25</v>
      </c>
      <c r="J97" s="11">
        <v>44.25</v>
      </c>
      <c r="K97" s="11">
        <f t="shared" si="148"/>
        <v>-677.5</v>
      </c>
      <c r="L97" s="11"/>
      <c r="M97" s="11"/>
      <c r="N97" s="33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47">
        <v>44.25</v>
      </c>
      <c r="AA97" s="11"/>
      <c r="AB97" s="11"/>
      <c r="AC97" s="37"/>
      <c r="AD97" s="37"/>
      <c r="AE97" s="71" t="s">
        <v>85</v>
      </c>
      <c r="AF97" s="11">
        <f t="shared" si="76"/>
        <v>0</v>
      </c>
      <c r="AG97" s="48">
        <f t="shared" si="77"/>
        <v>44.25</v>
      </c>
      <c r="AH97" s="11">
        <f t="shared" si="78"/>
        <v>0</v>
      </c>
      <c r="AI97" s="11">
        <f t="shared" si="79"/>
        <v>0</v>
      </c>
      <c r="AJ97" s="13">
        <f t="shared" si="149"/>
        <v>44.25</v>
      </c>
      <c r="AK97" s="13"/>
      <c r="AL97" s="5">
        <f t="shared" si="80"/>
        <v>0</v>
      </c>
      <c r="AM97" s="5">
        <f t="shared" si="81"/>
        <v>0</v>
      </c>
      <c r="AN97" s="11">
        <f t="shared" si="82"/>
        <v>0</v>
      </c>
      <c r="AO97" s="11">
        <f t="shared" si="83"/>
        <v>0</v>
      </c>
      <c r="AP97" s="5">
        <f t="shared" si="84"/>
        <v>0</v>
      </c>
      <c r="AQ97" s="5">
        <f t="shared" si="85"/>
        <v>0</v>
      </c>
      <c r="AR97" s="5">
        <f t="shared" si="86"/>
        <v>0</v>
      </c>
      <c r="AS97" s="5">
        <f t="shared" si="87"/>
        <v>0</v>
      </c>
      <c r="AT97" s="5">
        <f t="shared" si="88"/>
        <v>0</v>
      </c>
      <c r="AU97" s="5">
        <f t="shared" si="89"/>
        <v>0</v>
      </c>
      <c r="AV97" s="5">
        <f t="shared" si="90"/>
        <v>0</v>
      </c>
      <c r="AW97" s="5">
        <f t="shared" si="91"/>
        <v>0</v>
      </c>
      <c r="AX97" s="5">
        <f t="shared" si="92"/>
        <v>0</v>
      </c>
      <c r="AY97" s="5">
        <f t="shared" si="93"/>
        <v>0</v>
      </c>
      <c r="AZ97" s="5">
        <f t="shared" si="94"/>
        <v>0</v>
      </c>
      <c r="BA97" s="5">
        <f t="shared" si="95"/>
        <v>0</v>
      </c>
      <c r="BB97" s="5">
        <f t="shared" si="96"/>
        <v>0</v>
      </c>
      <c r="BC97" s="5">
        <f t="shared" si="97"/>
        <v>0</v>
      </c>
      <c r="BD97" s="5">
        <f t="shared" si="98"/>
        <v>0</v>
      </c>
      <c r="BE97" s="5">
        <f t="shared" si="99"/>
        <v>0</v>
      </c>
      <c r="BF97" s="5">
        <f t="shared" si="100"/>
        <v>0</v>
      </c>
      <c r="BG97" s="5">
        <f t="shared" si="101"/>
        <v>0</v>
      </c>
      <c r="BH97" s="5">
        <f t="shared" si="102"/>
        <v>0</v>
      </c>
      <c r="BI97" s="11">
        <f t="shared" si="103"/>
        <v>0</v>
      </c>
      <c r="BJ97" s="5">
        <f t="shared" si="104"/>
        <v>0</v>
      </c>
      <c r="BK97" s="5">
        <f t="shared" si="105"/>
        <v>0</v>
      </c>
      <c r="BL97" s="5">
        <f t="shared" si="106"/>
        <v>0</v>
      </c>
      <c r="BM97" s="5">
        <f t="shared" si="107"/>
        <v>0</v>
      </c>
      <c r="BN97" s="5">
        <f t="shared" si="108"/>
        <v>0</v>
      </c>
      <c r="BO97" s="5">
        <f t="shared" si="109"/>
        <v>0</v>
      </c>
      <c r="BP97" s="5">
        <f t="shared" si="110"/>
        <v>0</v>
      </c>
      <c r="BQ97" s="5">
        <f t="shared" si="111"/>
        <v>0</v>
      </c>
      <c r="BR97" s="5">
        <f t="shared" si="112"/>
        <v>0</v>
      </c>
      <c r="BS97" s="5">
        <f t="shared" si="113"/>
        <v>0</v>
      </c>
      <c r="BT97" s="11">
        <f t="shared" si="114"/>
        <v>0</v>
      </c>
      <c r="BU97" s="11">
        <f t="shared" si="115"/>
        <v>0</v>
      </c>
      <c r="BV97" s="5">
        <f t="shared" si="116"/>
        <v>0</v>
      </c>
      <c r="BW97" s="5">
        <f t="shared" si="117"/>
        <v>0</v>
      </c>
      <c r="BX97" s="5">
        <f t="shared" si="118"/>
        <v>0</v>
      </c>
      <c r="BY97" s="5">
        <f t="shared" si="119"/>
        <v>0</v>
      </c>
      <c r="BZ97" s="5">
        <f t="shared" si="120"/>
        <v>0</v>
      </c>
      <c r="CA97" s="5">
        <f t="shared" si="121"/>
        <v>0</v>
      </c>
      <c r="CB97" s="5">
        <f t="shared" si="122"/>
        <v>0</v>
      </c>
      <c r="CC97" s="5">
        <f t="shared" si="123"/>
        <v>0</v>
      </c>
      <c r="CD97" s="5">
        <f t="shared" si="124"/>
        <v>0</v>
      </c>
      <c r="CE97" s="5">
        <f t="shared" si="125"/>
        <v>0</v>
      </c>
      <c r="CF97" s="5">
        <f t="shared" si="126"/>
        <v>0</v>
      </c>
      <c r="CG97" s="5">
        <f t="shared" si="127"/>
        <v>0</v>
      </c>
      <c r="CH97" s="5">
        <f t="shared" si="128"/>
        <v>0</v>
      </c>
      <c r="CI97" s="5">
        <f t="shared" si="129"/>
        <v>0</v>
      </c>
      <c r="CJ97" s="5">
        <f t="shared" si="130"/>
        <v>0</v>
      </c>
      <c r="CK97" s="5">
        <f t="shared" si="131"/>
        <v>0</v>
      </c>
      <c r="CL97" s="5">
        <f t="shared" si="132"/>
        <v>0</v>
      </c>
      <c r="CM97" s="5">
        <f t="shared" si="133"/>
        <v>0</v>
      </c>
      <c r="CN97" s="5">
        <f t="shared" si="134"/>
        <v>0</v>
      </c>
      <c r="CO97" s="5">
        <f t="shared" si="135"/>
        <v>0</v>
      </c>
      <c r="CP97" s="5">
        <f t="shared" si="136"/>
        <v>0</v>
      </c>
      <c r="CQ97" s="48">
        <f t="shared" si="137"/>
        <v>44.25</v>
      </c>
      <c r="CR97" s="5">
        <f t="shared" si="138"/>
        <v>0</v>
      </c>
      <c r="CS97" s="5">
        <f t="shared" si="139"/>
        <v>0</v>
      </c>
      <c r="CT97" s="11">
        <f t="shared" si="140"/>
        <v>0</v>
      </c>
      <c r="CU97" s="5">
        <f t="shared" si="141"/>
        <v>0</v>
      </c>
      <c r="CV97" s="5">
        <f t="shared" si="142"/>
        <v>0</v>
      </c>
      <c r="CW97" s="5">
        <f t="shared" si="143"/>
        <v>0</v>
      </c>
      <c r="CX97" s="41">
        <f t="shared" si="144"/>
        <v>0</v>
      </c>
      <c r="CY97" s="41">
        <f t="shared" si="145"/>
        <v>0</v>
      </c>
      <c r="CZ97" s="41">
        <f t="shared" si="146"/>
        <v>0</v>
      </c>
      <c r="DA97" s="41">
        <f t="shared" si="147"/>
        <v>0</v>
      </c>
      <c r="DB97" s="28"/>
    </row>
    <row r="98" spans="1:106" s="16" customFormat="1" ht="29.25" customHeight="1" thickTop="1" thickBot="1" x14ac:dyDescent="0.35">
      <c r="A98" s="3">
        <v>44609</v>
      </c>
      <c r="B98" s="4" t="s">
        <v>90</v>
      </c>
      <c r="C98" s="4" t="s">
        <v>23</v>
      </c>
      <c r="D98" s="8" t="s">
        <v>10</v>
      </c>
      <c r="E98" s="4" t="s">
        <v>102</v>
      </c>
      <c r="F98" s="4" t="s">
        <v>104</v>
      </c>
      <c r="G98" s="18" t="s">
        <v>203</v>
      </c>
      <c r="H98" s="25">
        <v>47</v>
      </c>
      <c r="I98" s="33">
        <v>47</v>
      </c>
      <c r="J98" s="11">
        <v>45</v>
      </c>
      <c r="K98" s="11">
        <f t="shared" si="148"/>
        <v>-632.5</v>
      </c>
      <c r="L98" s="11"/>
      <c r="M98" s="11"/>
      <c r="N98" s="33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7">
        <v>45</v>
      </c>
      <c r="AB98" s="11"/>
      <c r="AC98" s="37"/>
      <c r="AD98" s="37"/>
      <c r="AE98" s="71" t="s">
        <v>90</v>
      </c>
      <c r="AF98" s="47">
        <f t="shared" si="76"/>
        <v>45</v>
      </c>
      <c r="AG98" s="5">
        <f t="shared" ref="AG98:AG129" si="150">IF(C98="HF2",J98,0)</f>
        <v>0</v>
      </c>
      <c r="AH98" s="11">
        <f t="shared" si="78"/>
        <v>0</v>
      </c>
      <c r="AI98" s="11">
        <f t="shared" si="79"/>
        <v>0</v>
      </c>
      <c r="AJ98" s="13">
        <f t="shared" si="149"/>
        <v>45</v>
      </c>
      <c r="AK98" s="13"/>
      <c r="AL98" s="5">
        <f t="shared" si="80"/>
        <v>0</v>
      </c>
      <c r="AM98" s="5">
        <f t="shared" si="81"/>
        <v>0</v>
      </c>
      <c r="AN98" s="11">
        <f t="shared" si="82"/>
        <v>0</v>
      </c>
      <c r="AO98" s="11">
        <f t="shared" si="83"/>
        <v>0</v>
      </c>
      <c r="AP98" s="5">
        <f t="shared" si="84"/>
        <v>0</v>
      </c>
      <c r="AQ98" s="5">
        <f t="shared" si="85"/>
        <v>0</v>
      </c>
      <c r="AR98" s="5">
        <f t="shared" si="86"/>
        <v>0</v>
      </c>
      <c r="AS98" s="5">
        <f t="shared" si="87"/>
        <v>0</v>
      </c>
      <c r="AT98" s="5">
        <f t="shared" si="88"/>
        <v>0</v>
      </c>
      <c r="AU98" s="5">
        <f t="shared" si="89"/>
        <v>0</v>
      </c>
      <c r="AV98" s="5">
        <f t="shared" si="90"/>
        <v>0</v>
      </c>
      <c r="AW98" s="5">
        <f t="shared" si="91"/>
        <v>0</v>
      </c>
      <c r="AX98" s="5">
        <f t="shared" si="92"/>
        <v>0</v>
      </c>
      <c r="AY98" s="5">
        <f t="shared" si="93"/>
        <v>0</v>
      </c>
      <c r="AZ98" s="5">
        <f t="shared" si="94"/>
        <v>0</v>
      </c>
      <c r="BA98" s="5">
        <f t="shared" si="95"/>
        <v>0</v>
      </c>
      <c r="BB98" s="5">
        <f t="shared" si="96"/>
        <v>0</v>
      </c>
      <c r="BC98" s="5">
        <f t="shared" si="97"/>
        <v>0</v>
      </c>
      <c r="BD98" s="5">
        <f t="shared" si="98"/>
        <v>0</v>
      </c>
      <c r="BE98" s="5">
        <f t="shared" si="99"/>
        <v>0</v>
      </c>
      <c r="BF98" s="5">
        <f t="shared" si="100"/>
        <v>0</v>
      </c>
      <c r="BG98" s="5">
        <f t="shared" si="101"/>
        <v>0</v>
      </c>
      <c r="BH98" s="5">
        <f t="shared" si="102"/>
        <v>0</v>
      </c>
      <c r="BI98" s="11">
        <f t="shared" si="103"/>
        <v>0</v>
      </c>
      <c r="BJ98" s="5">
        <f t="shared" si="104"/>
        <v>0</v>
      </c>
      <c r="BK98" s="5">
        <f t="shared" si="105"/>
        <v>0</v>
      </c>
      <c r="BL98" s="5">
        <f t="shared" si="106"/>
        <v>0</v>
      </c>
      <c r="BM98" s="5">
        <f t="shared" si="107"/>
        <v>0</v>
      </c>
      <c r="BN98" s="5">
        <f t="shared" si="108"/>
        <v>0</v>
      </c>
      <c r="BO98" s="5">
        <f t="shared" si="109"/>
        <v>0</v>
      </c>
      <c r="BP98" s="5">
        <f t="shared" si="110"/>
        <v>0</v>
      </c>
      <c r="BQ98" s="5">
        <f t="shared" si="111"/>
        <v>0</v>
      </c>
      <c r="BR98" s="5">
        <f t="shared" si="112"/>
        <v>0</v>
      </c>
      <c r="BS98" s="5">
        <f t="shared" si="113"/>
        <v>0</v>
      </c>
      <c r="BT98" s="11">
        <f t="shared" si="114"/>
        <v>0</v>
      </c>
      <c r="BU98" s="11">
        <f t="shared" si="115"/>
        <v>0</v>
      </c>
      <c r="BV98" s="5">
        <f t="shared" si="116"/>
        <v>0</v>
      </c>
      <c r="BW98" s="5">
        <f t="shared" si="117"/>
        <v>0</v>
      </c>
      <c r="BX98" s="5">
        <f t="shared" si="118"/>
        <v>0</v>
      </c>
      <c r="BY98" s="5">
        <f t="shared" si="119"/>
        <v>0</v>
      </c>
      <c r="BZ98" s="5">
        <f t="shared" si="120"/>
        <v>0</v>
      </c>
      <c r="CA98" s="5">
        <f t="shared" si="121"/>
        <v>0</v>
      </c>
      <c r="CB98" s="5">
        <f t="shared" si="122"/>
        <v>0</v>
      </c>
      <c r="CC98" s="5">
        <f t="shared" si="123"/>
        <v>0</v>
      </c>
      <c r="CD98" s="5">
        <f t="shared" si="124"/>
        <v>0</v>
      </c>
      <c r="CE98" s="5">
        <f t="shared" ref="CE98:CE129" si="151">IF(B98="GOLD",AG98,0)</f>
        <v>0</v>
      </c>
      <c r="CF98" s="5">
        <f t="shared" si="126"/>
        <v>0</v>
      </c>
      <c r="CG98" s="5">
        <f t="shared" si="127"/>
        <v>0</v>
      </c>
      <c r="CH98" s="5">
        <f t="shared" si="128"/>
        <v>0</v>
      </c>
      <c r="CI98" s="5">
        <f t="shared" si="129"/>
        <v>0</v>
      </c>
      <c r="CJ98" s="5">
        <f t="shared" si="130"/>
        <v>0</v>
      </c>
      <c r="CK98" s="5">
        <f t="shared" si="131"/>
        <v>0</v>
      </c>
      <c r="CL98" s="5">
        <f t="shared" si="132"/>
        <v>0</v>
      </c>
      <c r="CM98" s="5">
        <f t="shared" si="133"/>
        <v>0</v>
      </c>
      <c r="CN98" s="5">
        <f t="shared" si="134"/>
        <v>0</v>
      </c>
      <c r="CO98" s="5">
        <f t="shared" si="135"/>
        <v>0</v>
      </c>
      <c r="CP98" s="5">
        <f t="shared" si="136"/>
        <v>0</v>
      </c>
      <c r="CQ98" s="5">
        <f t="shared" si="137"/>
        <v>0</v>
      </c>
      <c r="CR98" s="5">
        <f t="shared" si="138"/>
        <v>0</v>
      </c>
      <c r="CS98" s="5">
        <f t="shared" si="139"/>
        <v>0</v>
      </c>
      <c r="CT98" s="47">
        <f t="shared" si="140"/>
        <v>45</v>
      </c>
      <c r="CU98" s="5">
        <f t="shared" si="141"/>
        <v>0</v>
      </c>
      <c r="CV98" s="5">
        <f t="shared" si="142"/>
        <v>0</v>
      </c>
      <c r="CW98" s="5">
        <f t="shared" si="143"/>
        <v>0</v>
      </c>
      <c r="CX98" s="41">
        <f t="shared" si="144"/>
        <v>0</v>
      </c>
      <c r="CY98" s="41">
        <f t="shared" si="145"/>
        <v>0</v>
      </c>
      <c r="CZ98" s="41">
        <f t="shared" si="146"/>
        <v>0</v>
      </c>
      <c r="DA98" s="41">
        <f t="shared" si="147"/>
        <v>0</v>
      </c>
      <c r="DB98" s="28"/>
    </row>
    <row r="99" spans="1:106" s="16" customFormat="1" ht="29.25" customHeight="1" thickTop="1" thickBot="1" x14ac:dyDescent="0.35">
      <c r="A99" s="3">
        <v>44609</v>
      </c>
      <c r="B99" s="4" t="s">
        <v>92</v>
      </c>
      <c r="C99" s="4" t="s">
        <v>23</v>
      </c>
      <c r="D99" s="8" t="s">
        <v>10</v>
      </c>
      <c r="E99" s="4" t="s">
        <v>102</v>
      </c>
      <c r="F99" s="4" t="s">
        <v>104</v>
      </c>
      <c r="G99" s="18" t="s">
        <v>204</v>
      </c>
      <c r="H99" s="25">
        <v>47.25</v>
      </c>
      <c r="I99" s="33">
        <v>47.25</v>
      </c>
      <c r="J99" s="11">
        <v>45.25</v>
      </c>
      <c r="K99" s="11">
        <f t="shared" si="148"/>
        <v>-587.25</v>
      </c>
      <c r="L99" s="11"/>
      <c r="M99" s="11"/>
      <c r="N99" s="33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47">
        <v>45.25</v>
      </c>
      <c r="AC99" s="37"/>
      <c r="AD99" s="37"/>
      <c r="AE99" s="71" t="s">
        <v>92</v>
      </c>
      <c r="AF99" s="47">
        <f t="shared" si="76"/>
        <v>45.25</v>
      </c>
      <c r="AG99" s="5">
        <f t="shared" si="150"/>
        <v>0</v>
      </c>
      <c r="AH99" s="11">
        <f t="shared" si="78"/>
        <v>0</v>
      </c>
      <c r="AI99" s="11">
        <f t="shared" si="79"/>
        <v>0</v>
      </c>
      <c r="AJ99" s="13">
        <f t="shared" si="149"/>
        <v>45.25</v>
      </c>
      <c r="AK99" s="13"/>
      <c r="AL99" s="5">
        <f t="shared" si="80"/>
        <v>0</v>
      </c>
      <c r="AM99" s="5">
        <f t="shared" si="81"/>
        <v>0</v>
      </c>
      <c r="AN99" s="11">
        <f t="shared" si="82"/>
        <v>0</v>
      </c>
      <c r="AO99" s="11">
        <f t="shared" si="83"/>
        <v>0</v>
      </c>
      <c r="AP99" s="5">
        <f t="shared" si="84"/>
        <v>0</v>
      </c>
      <c r="AQ99" s="5">
        <f t="shared" si="85"/>
        <v>0</v>
      </c>
      <c r="AR99" s="5">
        <f t="shared" si="86"/>
        <v>0</v>
      </c>
      <c r="AS99" s="5">
        <f t="shared" si="87"/>
        <v>0</v>
      </c>
      <c r="AT99" s="5">
        <f t="shared" si="88"/>
        <v>0</v>
      </c>
      <c r="AU99" s="5">
        <f t="shared" si="89"/>
        <v>0</v>
      </c>
      <c r="AV99" s="5">
        <f t="shared" si="90"/>
        <v>0</v>
      </c>
      <c r="AW99" s="5">
        <f t="shared" si="91"/>
        <v>0</v>
      </c>
      <c r="AX99" s="5">
        <f t="shared" si="92"/>
        <v>0</v>
      </c>
      <c r="AY99" s="5">
        <f t="shared" si="93"/>
        <v>0</v>
      </c>
      <c r="AZ99" s="5">
        <f t="shared" si="94"/>
        <v>0</v>
      </c>
      <c r="BA99" s="5">
        <f t="shared" si="95"/>
        <v>0</v>
      </c>
      <c r="BB99" s="5">
        <f t="shared" si="96"/>
        <v>0</v>
      </c>
      <c r="BC99" s="5">
        <f t="shared" si="97"/>
        <v>0</v>
      </c>
      <c r="BD99" s="5">
        <f t="shared" si="98"/>
        <v>0</v>
      </c>
      <c r="BE99" s="5">
        <f t="shared" si="99"/>
        <v>0</v>
      </c>
      <c r="BF99" s="5">
        <f t="shared" si="100"/>
        <v>0</v>
      </c>
      <c r="BG99" s="5">
        <f t="shared" si="101"/>
        <v>0</v>
      </c>
      <c r="BH99" s="5">
        <f t="shared" si="102"/>
        <v>0</v>
      </c>
      <c r="BI99" s="11">
        <f t="shared" si="103"/>
        <v>0</v>
      </c>
      <c r="BJ99" s="5">
        <f t="shared" si="104"/>
        <v>0</v>
      </c>
      <c r="BK99" s="5">
        <f t="shared" si="105"/>
        <v>0</v>
      </c>
      <c r="BL99" s="5">
        <f t="shared" si="106"/>
        <v>0</v>
      </c>
      <c r="BM99" s="5">
        <f t="shared" si="107"/>
        <v>0</v>
      </c>
      <c r="BN99" s="5">
        <f t="shared" si="108"/>
        <v>0</v>
      </c>
      <c r="BO99" s="5">
        <f t="shared" si="109"/>
        <v>0</v>
      </c>
      <c r="BP99" s="5">
        <f t="shared" si="110"/>
        <v>0</v>
      </c>
      <c r="BQ99" s="5">
        <f t="shared" si="111"/>
        <v>0</v>
      </c>
      <c r="BR99" s="5">
        <f t="shared" si="112"/>
        <v>0</v>
      </c>
      <c r="BS99" s="5">
        <f t="shared" si="113"/>
        <v>0</v>
      </c>
      <c r="BT99" s="11">
        <f t="shared" si="114"/>
        <v>0</v>
      </c>
      <c r="BU99" s="11">
        <f t="shared" si="115"/>
        <v>0</v>
      </c>
      <c r="BV99" s="5">
        <f t="shared" si="116"/>
        <v>0</v>
      </c>
      <c r="BW99" s="5">
        <f t="shared" si="117"/>
        <v>0</v>
      </c>
      <c r="BX99" s="5">
        <f t="shared" si="118"/>
        <v>0</v>
      </c>
      <c r="BY99" s="5">
        <f t="shared" si="119"/>
        <v>0</v>
      </c>
      <c r="BZ99" s="5">
        <f t="shared" si="120"/>
        <v>0</v>
      </c>
      <c r="CA99" s="5">
        <f t="shared" si="121"/>
        <v>0</v>
      </c>
      <c r="CB99" s="5">
        <f t="shared" si="122"/>
        <v>0</v>
      </c>
      <c r="CC99" s="5">
        <f t="shared" si="123"/>
        <v>0</v>
      </c>
      <c r="CD99" s="5">
        <f t="shared" si="124"/>
        <v>0</v>
      </c>
      <c r="CE99" s="5">
        <f t="shared" si="151"/>
        <v>0</v>
      </c>
      <c r="CF99" s="5">
        <f t="shared" si="126"/>
        <v>0</v>
      </c>
      <c r="CG99" s="5">
        <f t="shared" si="127"/>
        <v>0</v>
      </c>
      <c r="CH99" s="5">
        <f t="shared" si="128"/>
        <v>0</v>
      </c>
      <c r="CI99" s="5">
        <f t="shared" si="129"/>
        <v>0</v>
      </c>
      <c r="CJ99" s="5">
        <f t="shared" si="130"/>
        <v>0</v>
      </c>
      <c r="CK99" s="5">
        <f t="shared" si="131"/>
        <v>0</v>
      </c>
      <c r="CL99" s="5">
        <f t="shared" si="132"/>
        <v>0</v>
      </c>
      <c r="CM99" s="5">
        <f t="shared" si="133"/>
        <v>0</v>
      </c>
      <c r="CN99" s="5">
        <f t="shared" si="134"/>
        <v>0</v>
      </c>
      <c r="CO99" s="5">
        <f t="shared" si="135"/>
        <v>0</v>
      </c>
      <c r="CP99" s="5">
        <f t="shared" si="136"/>
        <v>0</v>
      </c>
      <c r="CQ99" s="5">
        <f t="shared" si="137"/>
        <v>0</v>
      </c>
      <c r="CR99" s="5">
        <f t="shared" si="138"/>
        <v>0</v>
      </c>
      <c r="CS99" s="5">
        <f t="shared" si="139"/>
        <v>0</v>
      </c>
      <c r="CT99" s="11">
        <f t="shared" si="140"/>
        <v>0</v>
      </c>
      <c r="CU99" s="5">
        <f t="shared" si="141"/>
        <v>0</v>
      </c>
      <c r="CV99" s="5">
        <f t="shared" si="142"/>
        <v>0</v>
      </c>
      <c r="CW99" s="5">
        <f t="shared" si="143"/>
        <v>0</v>
      </c>
      <c r="CX99" s="49">
        <f t="shared" si="144"/>
        <v>45.25</v>
      </c>
      <c r="CY99" s="41">
        <f t="shared" si="145"/>
        <v>0</v>
      </c>
      <c r="CZ99" s="41">
        <f t="shared" si="146"/>
        <v>0</v>
      </c>
      <c r="DA99" s="41">
        <f t="shared" si="147"/>
        <v>0</v>
      </c>
      <c r="DB99" s="28"/>
    </row>
    <row r="100" spans="1:106" s="16" customFormat="1" ht="29.25" customHeight="1" thickTop="1" thickBot="1" x14ac:dyDescent="0.35">
      <c r="A100" s="3">
        <v>44609</v>
      </c>
      <c r="B100" s="4" t="s">
        <v>3</v>
      </c>
      <c r="C100" s="4" t="s">
        <v>23</v>
      </c>
      <c r="D100" s="8" t="s">
        <v>10</v>
      </c>
      <c r="E100" s="4" t="s">
        <v>110</v>
      </c>
      <c r="F100" s="4" t="s">
        <v>104</v>
      </c>
      <c r="G100" s="18" t="s">
        <v>205</v>
      </c>
      <c r="H100" s="25">
        <v>58</v>
      </c>
      <c r="I100" s="33">
        <v>58</v>
      </c>
      <c r="J100" s="11">
        <v>56</v>
      </c>
      <c r="K100" s="11">
        <f t="shared" si="148"/>
        <v>-531.25</v>
      </c>
      <c r="L100" s="11"/>
      <c r="M100" s="11"/>
      <c r="N100" s="47">
        <v>56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37"/>
      <c r="AD100" s="37"/>
      <c r="AE100" s="71" t="s">
        <v>3</v>
      </c>
      <c r="AF100" s="47">
        <f t="shared" si="76"/>
        <v>56</v>
      </c>
      <c r="AG100" s="5">
        <f t="shared" si="150"/>
        <v>0</v>
      </c>
      <c r="AH100" s="11">
        <f t="shared" si="78"/>
        <v>0</v>
      </c>
      <c r="AI100" s="11">
        <f t="shared" si="79"/>
        <v>0</v>
      </c>
      <c r="AJ100" s="13">
        <f t="shared" si="149"/>
        <v>56</v>
      </c>
      <c r="AK100" s="13"/>
      <c r="AL100" s="5">
        <f t="shared" si="80"/>
        <v>0</v>
      </c>
      <c r="AM100" s="5">
        <f t="shared" si="81"/>
        <v>0</v>
      </c>
      <c r="AN100" s="11">
        <f t="shared" si="82"/>
        <v>0</v>
      </c>
      <c r="AO100" s="11">
        <f t="shared" si="83"/>
        <v>0</v>
      </c>
      <c r="AP100" s="5">
        <f t="shared" si="84"/>
        <v>0</v>
      </c>
      <c r="AQ100" s="5">
        <f t="shared" si="85"/>
        <v>0</v>
      </c>
      <c r="AR100" s="5">
        <f t="shared" si="86"/>
        <v>0</v>
      </c>
      <c r="AS100" s="5">
        <f t="shared" si="87"/>
        <v>0</v>
      </c>
      <c r="AT100" s="48">
        <f t="shared" si="88"/>
        <v>56</v>
      </c>
      <c r="AU100" s="5">
        <f t="shared" si="89"/>
        <v>0</v>
      </c>
      <c r="AV100" s="5">
        <f t="shared" si="90"/>
        <v>0</v>
      </c>
      <c r="AW100" s="5">
        <f t="shared" si="91"/>
        <v>0</v>
      </c>
      <c r="AX100" s="5">
        <f t="shared" si="92"/>
        <v>0</v>
      </c>
      <c r="AY100" s="5">
        <f t="shared" si="93"/>
        <v>0</v>
      </c>
      <c r="AZ100" s="5">
        <f t="shared" si="94"/>
        <v>0</v>
      </c>
      <c r="BA100" s="5">
        <f t="shared" si="95"/>
        <v>0</v>
      </c>
      <c r="BB100" s="5">
        <f t="shared" si="96"/>
        <v>0</v>
      </c>
      <c r="BC100" s="5">
        <f t="shared" si="97"/>
        <v>0</v>
      </c>
      <c r="BD100" s="5">
        <f t="shared" si="98"/>
        <v>0</v>
      </c>
      <c r="BE100" s="5">
        <f t="shared" si="99"/>
        <v>0</v>
      </c>
      <c r="BF100" s="5">
        <f t="shared" si="100"/>
        <v>0</v>
      </c>
      <c r="BG100" s="5">
        <f t="shared" si="101"/>
        <v>0</v>
      </c>
      <c r="BH100" s="5">
        <f t="shared" si="102"/>
        <v>0</v>
      </c>
      <c r="BI100" s="11">
        <f t="shared" si="103"/>
        <v>0</v>
      </c>
      <c r="BJ100" s="5">
        <f t="shared" si="104"/>
        <v>0</v>
      </c>
      <c r="BK100" s="5">
        <f t="shared" si="105"/>
        <v>0</v>
      </c>
      <c r="BL100" s="5">
        <f t="shared" si="106"/>
        <v>0</v>
      </c>
      <c r="BM100" s="5">
        <f t="shared" si="107"/>
        <v>0</v>
      </c>
      <c r="BN100" s="5">
        <f t="shared" si="108"/>
        <v>0</v>
      </c>
      <c r="BO100" s="5">
        <f t="shared" si="109"/>
        <v>0</v>
      </c>
      <c r="BP100" s="5">
        <f t="shared" si="110"/>
        <v>0</v>
      </c>
      <c r="BQ100" s="5">
        <f t="shared" si="111"/>
        <v>0</v>
      </c>
      <c r="BR100" s="5">
        <f t="shared" si="112"/>
        <v>0</v>
      </c>
      <c r="BS100" s="5">
        <f t="shared" si="113"/>
        <v>0</v>
      </c>
      <c r="BT100" s="11">
        <f t="shared" si="114"/>
        <v>0</v>
      </c>
      <c r="BU100" s="11">
        <f t="shared" si="115"/>
        <v>0</v>
      </c>
      <c r="BV100" s="5">
        <f t="shared" si="116"/>
        <v>0</v>
      </c>
      <c r="BW100" s="5">
        <f t="shared" si="117"/>
        <v>0</v>
      </c>
      <c r="BX100" s="5">
        <f t="shared" si="118"/>
        <v>0</v>
      </c>
      <c r="BY100" s="5">
        <f t="shared" si="119"/>
        <v>0</v>
      </c>
      <c r="BZ100" s="5">
        <f t="shared" si="120"/>
        <v>0</v>
      </c>
      <c r="CA100" s="5">
        <f t="shared" si="121"/>
        <v>0</v>
      </c>
      <c r="CB100" s="5">
        <f t="shared" si="122"/>
        <v>0</v>
      </c>
      <c r="CC100" s="5">
        <f t="shared" si="123"/>
        <v>0</v>
      </c>
      <c r="CD100" s="5">
        <f t="shared" si="124"/>
        <v>0</v>
      </c>
      <c r="CE100" s="5">
        <f t="shared" si="151"/>
        <v>0</v>
      </c>
      <c r="CF100" s="5">
        <f t="shared" si="126"/>
        <v>0</v>
      </c>
      <c r="CG100" s="5">
        <f t="shared" si="127"/>
        <v>0</v>
      </c>
      <c r="CH100" s="5">
        <f t="shared" si="128"/>
        <v>0</v>
      </c>
      <c r="CI100" s="5">
        <f t="shared" si="129"/>
        <v>0</v>
      </c>
      <c r="CJ100" s="5">
        <f t="shared" si="130"/>
        <v>0</v>
      </c>
      <c r="CK100" s="5">
        <f t="shared" si="131"/>
        <v>0</v>
      </c>
      <c r="CL100" s="5">
        <f t="shared" si="132"/>
        <v>0</v>
      </c>
      <c r="CM100" s="5">
        <f t="shared" si="133"/>
        <v>0</v>
      </c>
      <c r="CN100" s="5">
        <f t="shared" si="134"/>
        <v>0</v>
      </c>
      <c r="CO100" s="5">
        <f t="shared" si="135"/>
        <v>0</v>
      </c>
      <c r="CP100" s="5">
        <f t="shared" si="136"/>
        <v>0</v>
      </c>
      <c r="CQ100" s="5">
        <f t="shared" si="137"/>
        <v>0</v>
      </c>
      <c r="CR100" s="5">
        <f t="shared" si="138"/>
        <v>0</v>
      </c>
      <c r="CS100" s="5">
        <f t="shared" si="139"/>
        <v>0</v>
      </c>
      <c r="CT100" s="11">
        <f t="shared" si="140"/>
        <v>0</v>
      </c>
      <c r="CU100" s="5">
        <f t="shared" si="141"/>
        <v>0</v>
      </c>
      <c r="CV100" s="5">
        <f t="shared" si="142"/>
        <v>0</v>
      </c>
      <c r="CW100" s="5">
        <f t="shared" si="143"/>
        <v>0</v>
      </c>
      <c r="CX100" s="41">
        <f t="shared" si="144"/>
        <v>0</v>
      </c>
      <c r="CY100" s="41">
        <f t="shared" si="145"/>
        <v>0</v>
      </c>
      <c r="CZ100" s="41">
        <f t="shared" si="146"/>
        <v>0</v>
      </c>
      <c r="DA100" s="41">
        <f t="shared" si="147"/>
        <v>0</v>
      </c>
      <c r="DB100" s="28"/>
    </row>
    <row r="101" spans="1:106" s="16" customFormat="1" ht="29.25" customHeight="1" thickTop="1" thickBot="1" x14ac:dyDescent="0.35">
      <c r="A101" s="3">
        <v>44609</v>
      </c>
      <c r="B101" s="4" t="s">
        <v>4</v>
      </c>
      <c r="C101" s="4" t="s">
        <v>23</v>
      </c>
      <c r="D101" s="8" t="s">
        <v>10</v>
      </c>
      <c r="E101" s="4" t="s">
        <v>110</v>
      </c>
      <c r="F101" s="4" t="s">
        <v>104</v>
      </c>
      <c r="G101" s="18" t="s">
        <v>206</v>
      </c>
      <c r="H101" s="25">
        <v>45.25</v>
      </c>
      <c r="I101" s="33">
        <v>45.25</v>
      </c>
      <c r="J101" s="11">
        <v>43.25</v>
      </c>
      <c r="K101" s="11">
        <f t="shared" si="148"/>
        <v>-488</v>
      </c>
      <c r="L101" s="11"/>
      <c r="M101" s="11"/>
      <c r="N101" s="33"/>
      <c r="O101" s="47">
        <v>43.25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37"/>
      <c r="AD101" s="37"/>
      <c r="AE101" s="71" t="s">
        <v>4</v>
      </c>
      <c r="AF101" s="47">
        <f t="shared" si="76"/>
        <v>43.25</v>
      </c>
      <c r="AG101" s="5">
        <f t="shared" si="150"/>
        <v>0</v>
      </c>
      <c r="AH101" s="11">
        <f t="shared" si="78"/>
        <v>0</v>
      </c>
      <c r="AI101" s="11">
        <f t="shared" si="79"/>
        <v>0</v>
      </c>
      <c r="AJ101" s="13">
        <f t="shared" si="149"/>
        <v>43.25</v>
      </c>
      <c r="AK101" s="13"/>
      <c r="AL101" s="5">
        <f t="shared" si="80"/>
        <v>0</v>
      </c>
      <c r="AM101" s="5">
        <f t="shared" si="81"/>
        <v>0</v>
      </c>
      <c r="AN101" s="11">
        <f t="shared" si="82"/>
        <v>0</v>
      </c>
      <c r="AO101" s="11">
        <f t="shared" si="83"/>
        <v>0</v>
      </c>
      <c r="AP101" s="5">
        <f t="shared" si="84"/>
        <v>0</v>
      </c>
      <c r="AQ101" s="5">
        <f t="shared" si="85"/>
        <v>0</v>
      </c>
      <c r="AR101" s="5">
        <f t="shared" si="86"/>
        <v>0</v>
      </c>
      <c r="AS101" s="5">
        <f t="shared" si="87"/>
        <v>0</v>
      </c>
      <c r="AT101" s="5">
        <f t="shared" si="88"/>
        <v>0</v>
      </c>
      <c r="AU101" s="5">
        <f t="shared" si="89"/>
        <v>0</v>
      </c>
      <c r="AV101" s="5">
        <f t="shared" si="90"/>
        <v>0</v>
      </c>
      <c r="AW101" s="5">
        <f t="shared" si="91"/>
        <v>0</v>
      </c>
      <c r="AX101" s="48">
        <f t="shared" si="92"/>
        <v>43.25</v>
      </c>
      <c r="AY101" s="5">
        <f t="shared" si="93"/>
        <v>0</v>
      </c>
      <c r="AZ101" s="5">
        <f t="shared" si="94"/>
        <v>0</v>
      </c>
      <c r="BA101" s="5">
        <f t="shared" si="95"/>
        <v>0</v>
      </c>
      <c r="BB101" s="5">
        <f t="shared" si="96"/>
        <v>0</v>
      </c>
      <c r="BC101" s="5">
        <f t="shared" si="97"/>
        <v>0</v>
      </c>
      <c r="BD101" s="5">
        <f t="shared" si="98"/>
        <v>0</v>
      </c>
      <c r="BE101" s="5">
        <f t="shared" si="99"/>
        <v>0</v>
      </c>
      <c r="BF101" s="5">
        <f t="shared" si="100"/>
        <v>0</v>
      </c>
      <c r="BG101" s="5">
        <f t="shared" si="101"/>
        <v>0</v>
      </c>
      <c r="BH101" s="5">
        <f t="shared" si="102"/>
        <v>0</v>
      </c>
      <c r="BI101" s="11">
        <f t="shared" si="103"/>
        <v>0</v>
      </c>
      <c r="BJ101" s="5">
        <f t="shared" si="104"/>
        <v>0</v>
      </c>
      <c r="BK101" s="5">
        <f t="shared" si="105"/>
        <v>0</v>
      </c>
      <c r="BL101" s="5">
        <f t="shared" si="106"/>
        <v>0</v>
      </c>
      <c r="BM101" s="5">
        <f t="shared" si="107"/>
        <v>0</v>
      </c>
      <c r="BN101" s="5">
        <f t="shared" si="108"/>
        <v>0</v>
      </c>
      <c r="BO101" s="5">
        <f t="shared" si="109"/>
        <v>0</v>
      </c>
      <c r="BP101" s="5">
        <f t="shared" si="110"/>
        <v>0</v>
      </c>
      <c r="BQ101" s="5">
        <f t="shared" si="111"/>
        <v>0</v>
      </c>
      <c r="BR101" s="5">
        <f t="shared" si="112"/>
        <v>0</v>
      </c>
      <c r="BS101" s="5">
        <f t="shared" si="113"/>
        <v>0</v>
      </c>
      <c r="BT101" s="11">
        <f t="shared" si="114"/>
        <v>0</v>
      </c>
      <c r="BU101" s="11">
        <f t="shared" si="115"/>
        <v>0</v>
      </c>
      <c r="BV101" s="5">
        <f t="shared" si="116"/>
        <v>0</v>
      </c>
      <c r="BW101" s="5">
        <f t="shared" si="117"/>
        <v>0</v>
      </c>
      <c r="BX101" s="5">
        <f t="shared" si="118"/>
        <v>0</v>
      </c>
      <c r="BY101" s="5">
        <f t="shared" si="119"/>
        <v>0</v>
      </c>
      <c r="BZ101" s="5">
        <f t="shared" si="120"/>
        <v>0</v>
      </c>
      <c r="CA101" s="5">
        <f t="shared" si="121"/>
        <v>0</v>
      </c>
      <c r="CB101" s="5">
        <f t="shared" si="122"/>
        <v>0</v>
      </c>
      <c r="CC101" s="5">
        <f t="shared" si="123"/>
        <v>0</v>
      </c>
      <c r="CD101" s="5">
        <f t="shared" si="124"/>
        <v>0</v>
      </c>
      <c r="CE101" s="5">
        <f t="shared" si="151"/>
        <v>0</v>
      </c>
      <c r="CF101" s="5">
        <f t="shared" si="126"/>
        <v>0</v>
      </c>
      <c r="CG101" s="5">
        <f t="shared" si="127"/>
        <v>0</v>
      </c>
      <c r="CH101" s="5">
        <f t="shared" si="128"/>
        <v>0</v>
      </c>
      <c r="CI101" s="5">
        <f t="shared" si="129"/>
        <v>0</v>
      </c>
      <c r="CJ101" s="5">
        <f t="shared" si="130"/>
        <v>0</v>
      </c>
      <c r="CK101" s="5">
        <f t="shared" si="131"/>
        <v>0</v>
      </c>
      <c r="CL101" s="5">
        <f t="shared" si="132"/>
        <v>0</v>
      </c>
      <c r="CM101" s="5">
        <f t="shared" si="133"/>
        <v>0</v>
      </c>
      <c r="CN101" s="5">
        <f t="shared" si="134"/>
        <v>0</v>
      </c>
      <c r="CO101" s="5">
        <f t="shared" si="135"/>
        <v>0</v>
      </c>
      <c r="CP101" s="5">
        <f t="shared" si="136"/>
        <v>0</v>
      </c>
      <c r="CQ101" s="5">
        <f t="shared" si="137"/>
        <v>0</v>
      </c>
      <c r="CR101" s="5">
        <f t="shared" si="138"/>
        <v>0</v>
      </c>
      <c r="CS101" s="5">
        <f t="shared" si="139"/>
        <v>0</v>
      </c>
      <c r="CT101" s="11">
        <f t="shared" si="140"/>
        <v>0</v>
      </c>
      <c r="CU101" s="5">
        <f t="shared" si="141"/>
        <v>0</v>
      </c>
      <c r="CV101" s="5">
        <f t="shared" si="142"/>
        <v>0</v>
      </c>
      <c r="CW101" s="5">
        <f t="shared" si="143"/>
        <v>0</v>
      </c>
      <c r="CX101" s="41">
        <f t="shared" si="144"/>
        <v>0</v>
      </c>
      <c r="CY101" s="41">
        <f t="shared" si="145"/>
        <v>0</v>
      </c>
      <c r="CZ101" s="41">
        <f t="shared" si="146"/>
        <v>0</v>
      </c>
      <c r="DA101" s="41">
        <f t="shared" si="147"/>
        <v>0</v>
      </c>
      <c r="DB101" s="28"/>
    </row>
    <row r="102" spans="1:106" s="16" customFormat="1" ht="29.25" customHeight="1" thickTop="1" thickBot="1" x14ac:dyDescent="0.35">
      <c r="A102" s="3">
        <v>44609</v>
      </c>
      <c r="B102" s="4" t="s">
        <v>0</v>
      </c>
      <c r="C102" s="4" t="s">
        <v>25</v>
      </c>
      <c r="D102" s="8" t="s">
        <v>10</v>
      </c>
      <c r="E102" s="4" t="s">
        <v>110</v>
      </c>
      <c r="F102" s="4" t="s">
        <v>104</v>
      </c>
      <c r="G102" s="18" t="s">
        <v>207</v>
      </c>
      <c r="H102" s="25">
        <v>44</v>
      </c>
      <c r="I102" s="44">
        <v>-56</v>
      </c>
      <c r="J102" s="45">
        <v>-57</v>
      </c>
      <c r="K102" s="11">
        <f t="shared" si="148"/>
        <v>-545</v>
      </c>
      <c r="L102" s="11"/>
      <c r="M102" s="11"/>
      <c r="N102" s="33"/>
      <c r="O102" s="11"/>
      <c r="P102" s="11"/>
      <c r="Q102" s="11"/>
      <c r="R102" s="11"/>
      <c r="S102" s="11"/>
      <c r="T102" s="11"/>
      <c r="U102" s="45">
        <v>-57</v>
      </c>
      <c r="V102" s="11"/>
      <c r="W102" s="11"/>
      <c r="X102" s="11"/>
      <c r="Y102" s="11"/>
      <c r="Z102" s="11"/>
      <c r="AA102" s="11"/>
      <c r="AB102" s="11"/>
      <c r="AC102" s="37"/>
      <c r="AD102" s="37"/>
      <c r="AE102" s="71" t="s">
        <v>0</v>
      </c>
      <c r="AF102" s="11">
        <f t="shared" si="76"/>
        <v>0</v>
      </c>
      <c r="AG102" s="46">
        <f t="shared" si="150"/>
        <v>-57</v>
      </c>
      <c r="AH102" s="11">
        <f t="shared" si="78"/>
        <v>0</v>
      </c>
      <c r="AI102" s="11">
        <f t="shared" si="79"/>
        <v>0</v>
      </c>
      <c r="AJ102" s="13">
        <f t="shared" si="149"/>
        <v>-57</v>
      </c>
      <c r="AK102" s="13"/>
      <c r="AL102" s="5">
        <f t="shared" si="80"/>
        <v>0</v>
      </c>
      <c r="AM102" s="5">
        <f t="shared" si="81"/>
        <v>0</v>
      </c>
      <c r="AN102" s="11">
        <f t="shared" si="82"/>
        <v>0</v>
      </c>
      <c r="AO102" s="11">
        <f t="shared" si="83"/>
        <v>0</v>
      </c>
      <c r="AP102" s="5">
        <f t="shared" si="84"/>
        <v>0</v>
      </c>
      <c r="AQ102" s="5">
        <f t="shared" si="85"/>
        <v>0</v>
      </c>
      <c r="AR102" s="5">
        <f t="shared" si="86"/>
        <v>0</v>
      </c>
      <c r="AS102" s="5">
        <f t="shared" si="87"/>
        <v>0</v>
      </c>
      <c r="AT102" s="5">
        <f t="shared" si="88"/>
        <v>0</v>
      </c>
      <c r="AU102" s="5">
        <f t="shared" si="89"/>
        <v>0</v>
      </c>
      <c r="AV102" s="5">
        <f t="shared" si="90"/>
        <v>0</v>
      </c>
      <c r="AW102" s="5">
        <f t="shared" si="91"/>
        <v>0</v>
      </c>
      <c r="AX102" s="5">
        <f t="shared" si="92"/>
        <v>0</v>
      </c>
      <c r="AY102" s="5">
        <f t="shared" si="93"/>
        <v>0</v>
      </c>
      <c r="AZ102" s="5">
        <f t="shared" si="94"/>
        <v>0</v>
      </c>
      <c r="BA102" s="5">
        <f t="shared" si="95"/>
        <v>0</v>
      </c>
      <c r="BB102" s="5">
        <f t="shared" si="96"/>
        <v>0</v>
      </c>
      <c r="BC102" s="5">
        <f t="shared" si="97"/>
        <v>0</v>
      </c>
      <c r="BD102" s="5">
        <f t="shared" si="98"/>
        <v>0</v>
      </c>
      <c r="BE102" s="5">
        <f t="shared" si="99"/>
        <v>0</v>
      </c>
      <c r="BF102" s="5">
        <f t="shared" si="100"/>
        <v>0</v>
      </c>
      <c r="BG102" s="5">
        <f t="shared" si="101"/>
        <v>0</v>
      </c>
      <c r="BH102" s="5">
        <f t="shared" si="102"/>
        <v>0</v>
      </c>
      <c r="BI102" s="11">
        <f t="shared" si="103"/>
        <v>0</v>
      </c>
      <c r="BJ102" s="5">
        <f t="shared" si="104"/>
        <v>0</v>
      </c>
      <c r="BK102" s="5">
        <f t="shared" si="105"/>
        <v>0</v>
      </c>
      <c r="BL102" s="5">
        <f t="shared" si="106"/>
        <v>0</v>
      </c>
      <c r="BM102" s="5">
        <f t="shared" si="107"/>
        <v>0</v>
      </c>
      <c r="BN102" s="5">
        <f t="shared" si="108"/>
        <v>0</v>
      </c>
      <c r="BO102" s="5">
        <f t="shared" si="109"/>
        <v>0</v>
      </c>
      <c r="BP102" s="5">
        <f t="shared" si="110"/>
        <v>0</v>
      </c>
      <c r="BQ102" s="5">
        <f t="shared" si="111"/>
        <v>0</v>
      </c>
      <c r="BR102" s="5">
        <f t="shared" si="112"/>
        <v>0</v>
      </c>
      <c r="BS102" s="5">
        <f t="shared" si="113"/>
        <v>0</v>
      </c>
      <c r="BT102" s="11">
        <f t="shared" si="114"/>
        <v>0</v>
      </c>
      <c r="BU102" s="11">
        <f t="shared" si="115"/>
        <v>0</v>
      </c>
      <c r="BV102" s="5">
        <f t="shared" si="116"/>
        <v>0</v>
      </c>
      <c r="BW102" s="46">
        <f t="shared" si="117"/>
        <v>-57</v>
      </c>
      <c r="BX102" s="5">
        <f t="shared" si="118"/>
        <v>0</v>
      </c>
      <c r="BY102" s="5">
        <f t="shared" si="119"/>
        <v>0</v>
      </c>
      <c r="BZ102" s="5">
        <f t="shared" si="120"/>
        <v>0</v>
      </c>
      <c r="CA102" s="5">
        <f t="shared" si="121"/>
        <v>0</v>
      </c>
      <c r="CB102" s="5">
        <f t="shared" si="122"/>
        <v>0</v>
      </c>
      <c r="CC102" s="5">
        <f t="shared" si="123"/>
        <v>0</v>
      </c>
      <c r="CD102" s="5">
        <f t="shared" si="124"/>
        <v>0</v>
      </c>
      <c r="CE102" s="5">
        <f t="shared" si="151"/>
        <v>0</v>
      </c>
      <c r="CF102" s="5">
        <f t="shared" si="126"/>
        <v>0</v>
      </c>
      <c r="CG102" s="5">
        <f t="shared" si="127"/>
        <v>0</v>
      </c>
      <c r="CH102" s="5">
        <f t="shared" si="128"/>
        <v>0</v>
      </c>
      <c r="CI102" s="5">
        <f t="shared" si="129"/>
        <v>0</v>
      </c>
      <c r="CJ102" s="5">
        <f t="shared" si="130"/>
        <v>0</v>
      </c>
      <c r="CK102" s="5">
        <f t="shared" si="131"/>
        <v>0</v>
      </c>
      <c r="CL102" s="5">
        <f t="shared" si="132"/>
        <v>0</v>
      </c>
      <c r="CM102" s="5">
        <f t="shared" si="133"/>
        <v>0</v>
      </c>
      <c r="CN102" s="5">
        <f t="shared" si="134"/>
        <v>0</v>
      </c>
      <c r="CO102" s="5">
        <f t="shared" si="135"/>
        <v>0</v>
      </c>
      <c r="CP102" s="5">
        <f t="shared" si="136"/>
        <v>0</v>
      </c>
      <c r="CQ102" s="5">
        <f t="shared" si="137"/>
        <v>0</v>
      </c>
      <c r="CR102" s="5">
        <f t="shared" si="138"/>
        <v>0</v>
      </c>
      <c r="CS102" s="5">
        <f t="shared" si="139"/>
        <v>0</v>
      </c>
      <c r="CT102" s="11">
        <f t="shared" si="140"/>
        <v>0</v>
      </c>
      <c r="CU102" s="5">
        <f t="shared" si="141"/>
        <v>0</v>
      </c>
      <c r="CV102" s="5">
        <f t="shared" si="142"/>
        <v>0</v>
      </c>
      <c r="CW102" s="5">
        <f t="shared" si="143"/>
        <v>0</v>
      </c>
      <c r="CX102" s="41">
        <f t="shared" si="144"/>
        <v>0</v>
      </c>
      <c r="CY102" s="41">
        <f t="shared" si="145"/>
        <v>0</v>
      </c>
      <c r="CZ102" s="41">
        <f t="shared" si="146"/>
        <v>0</v>
      </c>
      <c r="DA102" s="41">
        <f t="shared" si="147"/>
        <v>0</v>
      </c>
      <c r="DB102" s="28"/>
    </row>
    <row r="103" spans="1:106" s="16" customFormat="1" ht="29.25" customHeight="1" thickTop="1" thickBot="1" x14ac:dyDescent="0.35">
      <c r="A103" s="3">
        <v>44612</v>
      </c>
      <c r="B103" s="4" t="s">
        <v>1</v>
      </c>
      <c r="C103" s="4" t="s">
        <v>70</v>
      </c>
      <c r="D103" s="8" t="s">
        <v>10</v>
      </c>
      <c r="E103" s="4" t="s">
        <v>210</v>
      </c>
      <c r="F103" s="4" t="s">
        <v>24</v>
      </c>
      <c r="G103" s="18" t="s">
        <v>209</v>
      </c>
      <c r="H103" s="25">
        <v>51.5</v>
      </c>
      <c r="I103" s="33">
        <v>48.5</v>
      </c>
      <c r="J103" s="11">
        <v>46.5</v>
      </c>
      <c r="K103" s="11">
        <f t="shared" si="148"/>
        <v>-498.5</v>
      </c>
      <c r="L103" s="11"/>
      <c r="M103" s="47">
        <v>46.5</v>
      </c>
      <c r="N103" s="33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37"/>
      <c r="AD103" s="37"/>
      <c r="AE103" s="71" t="s">
        <v>1</v>
      </c>
      <c r="AF103" s="11">
        <f t="shared" si="76"/>
        <v>0</v>
      </c>
      <c r="AG103" s="5">
        <f t="shared" si="150"/>
        <v>0</v>
      </c>
      <c r="AH103" s="11">
        <f t="shared" si="78"/>
        <v>0</v>
      </c>
      <c r="AI103" s="47">
        <f t="shared" si="79"/>
        <v>46.5</v>
      </c>
      <c r="AJ103" s="13">
        <f t="shared" si="149"/>
        <v>46.5</v>
      </c>
      <c r="AK103" s="13"/>
      <c r="AL103" s="5">
        <f t="shared" si="80"/>
        <v>0</v>
      </c>
      <c r="AM103" s="5">
        <f t="shared" si="81"/>
        <v>0</v>
      </c>
      <c r="AN103" s="11">
        <f t="shared" si="82"/>
        <v>0</v>
      </c>
      <c r="AO103" s="11">
        <f t="shared" si="83"/>
        <v>0</v>
      </c>
      <c r="AP103" s="5">
        <f t="shared" si="84"/>
        <v>0</v>
      </c>
      <c r="AQ103" s="5">
        <f t="shared" si="85"/>
        <v>0</v>
      </c>
      <c r="AR103" s="5">
        <f t="shared" si="86"/>
        <v>0</v>
      </c>
      <c r="AS103" s="48">
        <f t="shared" si="87"/>
        <v>46.5</v>
      </c>
      <c r="AT103" s="5">
        <f t="shared" si="88"/>
        <v>0</v>
      </c>
      <c r="AU103" s="5">
        <f t="shared" si="89"/>
        <v>0</v>
      </c>
      <c r="AV103" s="5">
        <f t="shared" si="90"/>
        <v>0</v>
      </c>
      <c r="AW103" s="5">
        <f t="shared" si="91"/>
        <v>0</v>
      </c>
      <c r="AX103" s="5">
        <f t="shared" si="92"/>
        <v>0</v>
      </c>
      <c r="AY103" s="5">
        <f t="shared" si="93"/>
        <v>0</v>
      </c>
      <c r="AZ103" s="5">
        <f t="shared" si="94"/>
        <v>0</v>
      </c>
      <c r="BA103" s="5">
        <f t="shared" si="95"/>
        <v>0</v>
      </c>
      <c r="BB103" s="5">
        <f t="shared" si="96"/>
        <v>0</v>
      </c>
      <c r="BC103" s="5">
        <f t="shared" si="97"/>
        <v>0</v>
      </c>
      <c r="BD103" s="5">
        <f t="shared" si="98"/>
        <v>0</v>
      </c>
      <c r="BE103" s="5">
        <f t="shared" si="99"/>
        <v>0</v>
      </c>
      <c r="BF103" s="5">
        <f t="shared" si="100"/>
        <v>0</v>
      </c>
      <c r="BG103" s="5">
        <f t="shared" si="101"/>
        <v>0</v>
      </c>
      <c r="BH103" s="5">
        <f t="shared" si="102"/>
        <v>0</v>
      </c>
      <c r="BI103" s="11">
        <f t="shared" si="103"/>
        <v>0</v>
      </c>
      <c r="BJ103" s="5">
        <f t="shared" si="104"/>
        <v>0</v>
      </c>
      <c r="BK103" s="5">
        <f t="shared" si="105"/>
        <v>0</v>
      </c>
      <c r="BL103" s="5">
        <f t="shared" si="106"/>
        <v>0</v>
      </c>
      <c r="BM103" s="5">
        <f t="shared" si="107"/>
        <v>0</v>
      </c>
      <c r="BN103" s="5">
        <f t="shared" si="108"/>
        <v>0</v>
      </c>
      <c r="BO103" s="5">
        <f t="shared" si="109"/>
        <v>0</v>
      </c>
      <c r="BP103" s="5">
        <f t="shared" si="110"/>
        <v>0</v>
      </c>
      <c r="BQ103" s="5">
        <f t="shared" si="111"/>
        <v>0</v>
      </c>
      <c r="BR103" s="5">
        <f t="shared" si="112"/>
        <v>0</v>
      </c>
      <c r="BS103" s="5">
        <f t="shared" si="113"/>
        <v>0</v>
      </c>
      <c r="BT103" s="11">
        <f t="shared" si="114"/>
        <v>0</v>
      </c>
      <c r="BU103" s="11">
        <f t="shared" si="115"/>
        <v>0</v>
      </c>
      <c r="BV103" s="5">
        <f t="shared" si="116"/>
        <v>0</v>
      </c>
      <c r="BW103" s="5">
        <f t="shared" si="117"/>
        <v>0</v>
      </c>
      <c r="BX103" s="5">
        <f t="shared" si="118"/>
        <v>0</v>
      </c>
      <c r="BY103" s="5">
        <f t="shared" si="119"/>
        <v>0</v>
      </c>
      <c r="BZ103" s="5">
        <f t="shared" si="120"/>
        <v>0</v>
      </c>
      <c r="CA103" s="5">
        <f t="shared" si="121"/>
        <v>0</v>
      </c>
      <c r="CB103" s="5">
        <f t="shared" si="122"/>
        <v>0</v>
      </c>
      <c r="CC103" s="5">
        <f t="shared" si="123"/>
        <v>0</v>
      </c>
      <c r="CD103" s="5">
        <f t="shared" si="124"/>
        <v>0</v>
      </c>
      <c r="CE103" s="5">
        <f t="shared" si="151"/>
        <v>0</v>
      </c>
      <c r="CF103" s="5">
        <f t="shared" si="126"/>
        <v>0</v>
      </c>
      <c r="CG103" s="5">
        <f t="shared" si="127"/>
        <v>0</v>
      </c>
      <c r="CH103" s="5">
        <f t="shared" si="128"/>
        <v>0</v>
      </c>
      <c r="CI103" s="5">
        <f t="shared" si="129"/>
        <v>0</v>
      </c>
      <c r="CJ103" s="5">
        <f t="shared" si="130"/>
        <v>0</v>
      </c>
      <c r="CK103" s="5">
        <f t="shared" si="131"/>
        <v>0</v>
      </c>
      <c r="CL103" s="5">
        <f t="shared" si="132"/>
        <v>0</v>
      </c>
      <c r="CM103" s="5">
        <f t="shared" si="133"/>
        <v>0</v>
      </c>
      <c r="CN103" s="5">
        <f t="shared" si="134"/>
        <v>0</v>
      </c>
      <c r="CO103" s="5">
        <f t="shared" si="135"/>
        <v>0</v>
      </c>
      <c r="CP103" s="5">
        <f t="shared" si="136"/>
        <v>0</v>
      </c>
      <c r="CQ103" s="5">
        <f t="shared" si="137"/>
        <v>0</v>
      </c>
      <c r="CR103" s="5">
        <f t="shared" si="138"/>
        <v>0</v>
      </c>
      <c r="CS103" s="5">
        <f t="shared" si="139"/>
        <v>0</v>
      </c>
      <c r="CT103" s="11">
        <f t="shared" si="140"/>
        <v>0</v>
      </c>
      <c r="CU103" s="5">
        <f t="shared" si="141"/>
        <v>0</v>
      </c>
      <c r="CV103" s="5">
        <f t="shared" si="142"/>
        <v>0</v>
      </c>
      <c r="CW103" s="5">
        <f t="shared" si="143"/>
        <v>0</v>
      </c>
      <c r="CX103" s="41">
        <f t="shared" si="144"/>
        <v>0</v>
      </c>
      <c r="CY103" s="41">
        <f t="shared" si="145"/>
        <v>0</v>
      </c>
      <c r="CZ103" s="41">
        <f t="shared" si="146"/>
        <v>0</v>
      </c>
      <c r="DA103" s="41">
        <f t="shared" si="147"/>
        <v>0</v>
      </c>
      <c r="DB103" s="28"/>
    </row>
    <row r="104" spans="1:106" s="16" customFormat="1" ht="29.25" customHeight="1" thickTop="1" thickBot="1" x14ac:dyDescent="0.35">
      <c r="A104" s="3">
        <v>44612</v>
      </c>
      <c r="B104" s="4" t="s">
        <v>5</v>
      </c>
      <c r="C104" s="4" t="s">
        <v>25</v>
      </c>
      <c r="D104" s="8" t="s">
        <v>10</v>
      </c>
      <c r="E104" s="4" t="s">
        <v>210</v>
      </c>
      <c r="F104" s="4" t="s">
        <v>104</v>
      </c>
      <c r="G104" s="18" t="s">
        <v>208</v>
      </c>
      <c r="H104" s="25">
        <v>41.75</v>
      </c>
      <c r="I104" s="44">
        <v>-58.25</v>
      </c>
      <c r="J104" s="45">
        <v>-49.25</v>
      </c>
      <c r="K104" s="11">
        <f t="shared" si="148"/>
        <v>-547.75</v>
      </c>
      <c r="L104" s="11"/>
      <c r="M104" s="11"/>
      <c r="N104" s="33"/>
      <c r="O104" s="11"/>
      <c r="P104" s="45">
        <v>-49.25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37"/>
      <c r="AD104" s="37"/>
      <c r="AE104" s="71" t="s">
        <v>5</v>
      </c>
      <c r="AF104" s="11">
        <f t="shared" si="76"/>
        <v>0</v>
      </c>
      <c r="AG104" s="46">
        <f t="shared" si="150"/>
        <v>-49.25</v>
      </c>
      <c r="AH104" s="11">
        <f t="shared" si="78"/>
        <v>0</v>
      </c>
      <c r="AI104" s="11">
        <f t="shared" si="79"/>
        <v>0</v>
      </c>
      <c r="AJ104" s="13">
        <f t="shared" si="149"/>
        <v>-49.25</v>
      </c>
      <c r="AK104" s="13"/>
      <c r="AL104" s="5">
        <f t="shared" si="80"/>
        <v>0</v>
      </c>
      <c r="AM104" s="5">
        <f t="shared" si="81"/>
        <v>0</v>
      </c>
      <c r="AN104" s="11">
        <f t="shared" si="82"/>
        <v>0</v>
      </c>
      <c r="AO104" s="11">
        <f t="shared" si="83"/>
        <v>0</v>
      </c>
      <c r="AP104" s="5">
        <f t="shared" si="84"/>
        <v>0</v>
      </c>
      <c r="AQ104" s="5">
        <f t="shared" si="85"/>
        <v>0</v>
      </c>
      <c r="AR104" s="5">
        <f t="shared" si="86"/>
        <v>0</v>
      </c>
      <c r="AS104" s="5">
        <f t="shared" si="87"/>
        <v>0</v>
      </c>
      <c r="AT104" s="5">
        <f t="shared" si="88"/>
        <v>0</v>
      </c>
      <c r="AU104" s="5">
        <f t="shared" si="89"/>
        <v>0</v>
      </c>
      <c r="AV104" s="5">
        <f t="shared" si="90"/>
        <v>0</v>
      </c>
      <c r="AW104" s="5">
        <f t="shared" si="91"/>
        <v>0</v>
      </c>
      <c r="AX104" s="5">
        <f t="shared" si="92"/>
        <v>0</v>
      </c>
      <c r="AY104" s="5">
        <f t="shared" si="93"/>
        <v>0</v>
      </c>
      <c r="AZ104" s="5">
        <f t="shared" si="94"/>
        <v>0</v>
      </c>
      <c r="BA104" s="5">
        <f t="shared" si="95"/>
        <v>0</v>
      </c>
      <c r="BB104" s="5">
        <f t="shared" si="96"/>
        <v>0</v>
      </c>
      <c r="BC104" s="46">
        <f t="shared" si="97"/>
        <v>-49.25</v>
      </c>
      <c r="BD104" s="5">
        <f t="shared" si="98"/>
        <v>0</v>
      </c>
      <c r="BE104" s="5">
        <f t="shared" si="99"/>
        <v>0</v>
      </c>
      <c r="BF104" s="5">
        <f t="shared" si="100"/>
        <v>0</v>
      </c>
      <c r="BG104" s="5">
        <f t="shared" si="101"/>
        <v>0</v>
      </c>
      <c r="BH104" s="5">
        <f t="shared" si="102"/>
        <v>0</v>
      </c>
      <c r="BI104" s="11">
        <f t="shared" si="103"/>
        <v>0</v>
      </c>
      <c r="BJ104" s="5">
        <f t="shared" si="104"/>
        <v>0</v>
      </c>
      <c r="BK104" s="5">
        <f t="shared" si="105"/>
        <v>0</v>
      </c>
      <c r="BL104" s="5">
        <f t="shared" si="106"/>
        <v>0</v>
      </c>
      <c r="BM104" s="5">
        <f t="shared" si="107"/>
        <v>0</v>
      </c>
      <c r="BN104" s="5">
        <f t="shared" si="108"/>
        <v>0</v>
      </c>
      <c r="BO104" s="5">
        <f t="shared" si="109"/>
        <v>0</v>
      </c>
      <c r="BP104" s="5">
        <f t="shared" si="110"/>
        <v>0</v>
      </c>
      <c r="BQ104" s="5">
        <f t="shared" si="111"/>
        <v>0</v>
      </c>
      <c r="BR104" s="5">
        <f t="shared" si="112"/>
        <v>0</v>
      </c>
      <c r="BS104" s="5">
        <f t="shared" si="113"/>
        <v>0</v>
      </c>
      <c r="BT104" s="11">
        <f t="shared" si="114"/>
        <v>0</v>
      </c>
      <c r="BU104" s="11">
        <f t="shared" si="115"/>
        <v>0</v>
      </c>
      <c r="BV104" s="5">
        <f t="shared" si="116"/>
        <v>0</v>
      </c>
      <c r="BW104" s="5">
        <f t="shared" si="117"/>
        <v>0</v>
      </c>
      <c r="BX104" s="5">
        <f t="shared" si="118"/>
        <v>0</v>
      </c>
      <c r="BY104" s="5">
        <f t="shared" si="119"/>
        <v>0</v>
      </c>
      <c r="BZ104" s="5">
        <f t="shared" si="120"/>
        <v>0</v>
      </c>
      <c r="CA104" s="5">
        <f t="shared" si="121"/>
        <v>0</v>
      </c>
      <c r="CB104" s="5">
        <f t="shared" si="122"/>
        <v>0</v>
      </c>
      <c r="CC104" s="5">
        <f t="shared" si="123"/>
        <v>0</v>
      </c>
      <c r="CD104" s="5">
        <f t="shared" si="124"/>
        <v>0</v>
      </c>
      <c r="CE104" s="5">
        <f t="shared" si="151"/>
        <v>0</v>
      </c>
      <c r="CF104" s="5">
        <f t="shared" si="126"/>
        <v>0</v>
      </c>
      <c r="CG104" s="5">
        <f t="shared" si="127"/>
        <v>0</v>
      </c>
      <c r="CH104" s="5">
        <f t="shared" si="128"/>
        <v>0</v>
      </c>
      <c r="CI104" s="5">
        <f t="shared" si="129"/>
        <v>0</v>
      </c>
      <c r="CJ104" s="5">
        <f t="shared" si="130"/>
        <v>0</v>
      </c>
      <c r="CK104" s="5">
        <f t="shared" si="131"/>
        <v>0</v>
      </c>
      <c r="CL104" s="5">
        <f t="shared" si="132"/>
        <v>0</v>
      </c>
      <c r="CM104" s="5">
        <f t="shared" si="133"/>
        <v>0</v>
      </c>
      <c r="CN104" s="5">
        <f t="shared" si="134"/>
        <v>0</v>
      </c>
      <c r="CO104" s="5">
        <f t="shared" si="135"/>
        <v>0</v>
      </c>
      <c r="CP104" s="5">
        <f t="shared" si="136"/>
        <v>0</v>
      </c>
      <c r="CQ104" s="5">
        <f t="shared" si="137"/>
        <v>0</v>
      </c>
      <c r="CR104" s="5">
        <f t="shared" si="138"/>
        <v>0</v>
      </c>
      <c r="CS104" s="5">
        <f t="shared" si="139"/>
        <v>0</v>
      </c>
      <c r="CT104" s="11">
        <f t="shared" si="140"/>
        <v>0</v>
      </c>
      <c r="CU104" s="5">
        <f t="shared" si="141"/>
        <v>0</v>
      </c>
      <c r="CV104" s="5">
        <f t="shared" si="142"/>
        <v>0</v>
      </c>
      <c r="CW104" s="5">
        <f t="shared" si="143"/>
        <v>0</v>
      </c>
      <c r="CX104" s="41">
        <f t="shared" si="144"/>
        <v>0</v>
      </c>
      <c r="CY104" s="41">
        <f t="shared" si="145"/>
        <v>0</v>
      </c>
      <c r="CZ104" s="41">
        <f t="shared" si="146"/>
        <v>0</v>
      </c>
      <c r="DA104" s="41">
        <f t="shared" si="147"/>
        <v>0</v>
      </c>
      <c r="DB104" s="28"/>
    </row>
    <row r="105" spans="1:106" s="16" customFormat="1" ht="29.25" customHeight="1" thickTop="1" thickBot="1" x14ac:dyDescent="0.35">
      <c r="A105" s="3">
        <v>44613</v>
      </c>
      <c r="B105" s="4" t="s">
        <v>18</v>
      </c>
      <c r="C105" s="4" t="s">
        <v>26</v>
      </c>
      <c r="D105" s="8" t="s">
        <v>10</v>
      </c>
      <c r="E105" s="4" t="s">
        <v>103</v>
      </c>
      <c r="F105" s="4" t="s">
        <v>24</v>
      </c>
      <c r="G105" s="18" t="s">
        <v>211</v>
      </c>
      <c r="H105" s="25">
        <v>56.75</v>
      </c>
      <c r="I105" s="44">
        <v>-56.75</v>
      </c>
      <c r="J105" s="45">
        <v>-57.75</v>
      </c>
      <c r="K105" s="11">
        <f t="shared" si="148"/>
        <v>-605.5</v>
      </c>
      <c r="L105" s="11"/>
      <c r="M105" s="11"/>
      <c r="N105" s="33"/>
      <c r="O105" s="11"/>
      <c r="P105" s="11"/>
      <c r="Q105" s="11"/>
      <c r="R105" s="11"/>
      <c r="S105" s="11"/>
      <c r="T105" s="11"/>
      <c r="U105" s="11"/>
      <c r="V105" s="45">
        <v>-57.75</v>
      </c>
      <c r="W105" s="11"/>
      <c r="X105" s="11"/>
      <c r="Y105" s="11"/>
      <c r="Z105" s="11"/>
      <c r="AA105" s="11"/>
      <c r="AB105" s="11"/>
      <c r="AC105" s="37"/>
      <c r="AD105" s="37"/>
      <c r="AE105" s="71" t="s">
        <v>18</v>
      </c>
      <c r="AF105" s="11">
        <f t="shared" si="76"/>
        <v>0</v>
      </c>
      <c r="AG105" s="5">
        <f t="shared" si="150"/>
        <v>0</v>
      </c>
      <c r="AH105" s="45">
        <f t="shared" si="78"/>
        <v>-57.75</v>
      </c>
      <c r="AI105" s="11">
        <f t="shared" si="79"/>
        <v>0</v>
      </c>
      <c r="AJ105" s="13">
        <f t="shared" si="149"/>
        <v>-57.75</v>
      </c>
      <c r="AK105" s="13"/>
      <c r="AL105" s="5">
        <f t="shared" si="80"/>
        <v>0</v>
      </c>
      <c r="AM105" s="5">
        <f t="shared" si="81"/>
        <v>0</v>
      </c>
      <c r="AN105" s="11">
        <f t="shared" si="82"/>
        <v>0</v>
      </c>
      <c r="AO105" s="11">
        <f t="shared" si="83"/>
        <v>0</v>
      </c>
      <c r="AP105" s="5">
        <f t="shared" si="84"/>
        <v>0</v>
      </c>
      <c r="AQ105" s="5">
        <f t="shared" si="85"/>
        <v>0</v>
      </c>
      <c r="AR105" s="5">
        <f t="shared" si="86"/>
        <v>0</v>
      </c>
      <c r="AS105" s="5">
        <f t="shared" si="87"/>
        <v>0</v>
      </c>
      <c r="AT105" s="5">
        <f t="shared" si="88"/>
        <v>0</v>
      </c>
      <c r="AU105" s="5">
        <f t="shared" si="89"/>
        <v>0</v>
      </c>
      <c r="AV105" s="5">
        <f t="shared" si="90"/>
        <v>0</v>
      </c>
      <c r="AW105" s="5">
        <f t="shared" si="91"/>
        <v>0</v>
      </c>
      <c r="AX105" s="5">
        <f t="shared" si="92"/>
        <v>0</v>
      </c>
      <c r="AY105" s="5">
        <f t="shared" si="93"/>
        <v>0</v>
      </c>
      <c r="AZ105" s="5">
        <f t="shared" si="94"/>
        <v>0</v>
      </c>
      <c r="BA105" s="5">
        <f t="shared" si="95"/>
        <v>0</v>
      </c>
      <c r="BB105" s="5">
        <f t="shared" si="96"/>
        <v>0</v>
      </c>
      <c r="BC105" s="5">
        <f t="shared" si="97"/>
        <v>0</v>
      </c>
      <c r="BD105" s="5">
        <f t="shared" si="98"/>
        <v>0</v>
      </c>
      <c r="BE105" s="5">
        <f t="shared" si="99"/>
        <v>0</v>
      </c>
      <c r="BF105" s="5">
        <f t="shared" si="100"/>
        <v>0</v>
      </c>
      <c r="BG105" s="5">
        <f t="shared" si="101"/>
        <v>0</v>
      </c>
      <c r="BH105" s="5">
        <f t="shared" si="102"/>
        <v>0</v>
      </c>
      <c r="BI105" s="11">
        <f t="shared" si="103"/>
        <v>0</v>
      </c>
      <c r="BJ105" s="5">
        <f t="shared" si="104"/>
        <v>0</v>
      </c>
      <c r="BK105" s="5">
        <f t="shared" si="105"/>
        <v>0</v>
      </c>
      <c r="BL105" s="5">
        <f t="shared" si="106"/>
        <v>0</v>
      </c>
      <c r="BM105" s="5">
        <f t="shared" si="107"/>
        <v>0</v>
      </c>
      <c r="BN105" s="5">
        <f t="shared" si="108"/>
        <v>0</v>
      </c>
      <c r="BO105" s="5">
        <f t="shared" si="109"/>
        <v>0</v>
      </c>
      <c r="BP105" s="5">
        <f t="shared" si="110"/>
        <v>0</v>
      </c>
      <c r="BQ105" s="5">
        <f t="shared" si="111"/>
        <v>0</v>
      </c>
      <c r="BR105" s="5">
        <f t="shared" si="112"/>
        <v>0</v>
      </c>
      <c r="BS105" s="5">
        <f t="shared" si="113"/>
        <v>0</v>
      </c>
      <c r="BT105" s="11">
        <f t="shared" si="114"/>
        <v>0</v>
      </c>
      <c r="BU105" s="11">
        <f t="shared" si="115"/>
        <v>0</v>
      </c>
      <c r="BV105" s="5">
        <f t="shared" si="116"/>
        <v>0</v>
      </c>
      <c r="BW105" s="5">
        <f t="shared" si="117"/>
        <v>0</v>
      </c>
      <c r="BX105" s="5">
        <f t="shared" si="118"/>
        <v>0</v>
      </c>
      <c r="BY105" s="5">
        <f t="shared" si="119"/>
        <v>0</v>
      </c>
      <c r="BZ105" s="5">
        <f t="shared" si="120"/>
        <v>0</v>
      </c>
      <c r="CA105" s="5">
        <f t="shared" si="121"/>
        <v>0</v>
      </c>
      <c r="CB105" s="46">
        <f t="shared" si="122"/>
        <v>-57.75</v>
      </c>
      <c r="CC105" s="5">
        <f t="shared" si="123"/>
        <v>0</v>
      </c>
      <c r="CD105" s="5">
        <f t="shared" si="124"/>
        <v>0</v>
      </c>
      <c r="CE105" s="5">
        <f t="shared" si="151"/>
        <v>0</v>
      </c>
      <c r="CF105" s="5">
        <f t="shared" si="126"/>
        <v>0</v>
      </c>
      <c r="CG105" s="5">
        <f t="shared" si="127"/>
        <v>0</v>
      </c>
      <c r="CH105" s="5">
        <f t="shared" si="128"/>
        <v>0</v>
      </c>
      <c r="CI105" s="5">
        <f t="shared" si="129"/>
        <v>0</v>
      </c>
      <c r="CJ105" s="5">
        <f t="shared" si="130"/>
        <v>0</v>
      </c>
      <c r="CK105" s="5">
        <f t="shared" si="131"/>
        <v>0</v>
      </c>
      <c r="CL105" s="5">
        <f t="shared" si="132"/>
        <v>0</v>
      </c>
      <c r="CM105" s="5">
        <f t="shared" si="133"/>
        <v>0</v>
      </c>
      <c r="CN105" s="5">
        <f t="shared" si="134"/>
        <v>0</v>
      </c>
      <c r="CO105" s="5">
        <f t="shared" si="135"/>
        <v>0</v>
      </c>
      <c r="CP105" s="5">
        <f t="shared" si="136"/>
        <v>0</v>
      </c>
      <c r="CQ105" s="5">
        <f t="shared" si="137"/>
        <v>0</v>
      </c>
      <c r="CR105" s="5">
        <f t="shared" si="138"/>
        <v>0</v>
      </c>
      <c r="CS105" s="5">
        <f t="shared" si="139"/>
        <v>0</v>
      </c>
      <c r="CT105" s="11">
        <f t="shared" si="140"/>
        <v>0</v>
      </c>
      <c r="CU105" s="5">
        <f t="shared" si="141"/>
        <v>0</v>
      </c>
      <c r="CV105" s="5">
        <f t="shared" si="142"/>
        <v>0</v>
      </c>
      <c r="CW105" s="5">
        <f t="shared" si="143"/>
        <v>0</v>
      </c>
      <c r="CX105" s="41">
        <f t="shared" si="144"/>
        <v>0</v>
      </c>
      <c r="CY105" s="41">
        <f t="shared" si="145"/>
        <v>0</v>
      </c>
      <c r="CZ105" s="41">
        <f t="shared" si="146"/>
        <v>0</v>
      </c>
      <c r="DA105" s="41">
        <f t="shared" si="147"/>
        <v>0</v>
      </c>
      <c r="DB105" s="28"/>
    </row>
    <row r="106" spans="1:106" s="16" customFormat="1" ht="29.25" customHeight="1" thickTop="1" thickBot="1" x14ac:dyDescent="0.35">
      <c r="A106" s="3">
        <v>44613</v>
      </c>
      <c r="B106" s="4" t="s">
        <v>6</v>
      </c>
      <c r="C106" s="4" t="s">
        <v>26</v>
      </c>
      <c r="D106" s="8" t="s">
        <v>10</v>
      </c>
      <c r="E106" s="4" t="s">
        <v>110</v>
      </c>
      <c r="F106" s="4" t="s">
        <v>24</v>
      </c>
      <c r="G106" s="18" t="s">
        <v>212</v>
      </c>
      <c r="H106" s="25">
        <v>43.25</v>
      </c>
      <c r="I106" s="33">
        <v>56.75</v>
      </c>
      <c r="J106" s="11">
        <v>54.75</v>
      </c>
      <c r="K106" s="11">
        <f t="shared" si="148"/>
        <v>-550.75</v>
      </c>
      <c r="L106" s="11"/>
      <c r="M106" s="11"/>
      <c r="N106" s="33"/>
      <c r="O106" s="11"/>
      <c r="P106" s="11"/>
      <c r="Q106" s="47">
        <v>54.75</v>
      </c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37"/>
      <c r="AD106" s="37"/>
      <c r="AE106" s="71" t="s">
        <v>6</v>
      </c>
      <c r="AF106" s="11">
        <f t="shared" si="76"/>
        <v>0</v>
      </c>
      <c r="AG106" s="5">
        <f t="shared" si="150"/>
        <v>0</v>
      </c>
      <c r="AH106" s="47">
        <f t="shared" si="78"/>
        <v>54.75</v>
      </c>
      <c r="AI106" s="11">
        <f t="shared" si="79"/>
        <v>0</v>
      </c>
      <c r="AJ106" s="13">
        <f t="shared" si="149"/>
        <v>54.75</v>
      </c>
      <c r="AK106" s="13"/>
      <c r="AL106" s="5">
        <f t="shared" si="80"/>
        <v>0</v>
      </c>
      <c r="AM106" s="5">
        <f t="shared" si="81"/>
        <v>0</v>
      </c>
      <c r="AN106" s="11">
        <f t="shared" si="82"/>
        <v>0</v>
      </c>
      <c r="AO106" s="11">
        <f t="shared" si="83"/>
        <v>0</v>
      </c>
      <c r="AP106" s="5">
        <f t="shared" si="84"/>
        <v>0</v>
      </c>
      <c r="AQ106" s="5">
        <f t="shared" si="85"/>
        <v>0</v>
      </c>
      <c r="AR106" s="5">
        <f t="shared" si="86"/>
        <v>0</v>
      </c>
      <c r="AS106" s="5">
        <f t="shared" si="87"/>
        <v>0</v>
      </c>
      <c r="AT106" s="5">
        <f t="shared" si="88"/>
        <v>0</v>
      </c>
      <c r="AU106" s="5">
        <f t="shared" si="89"/>
        <v>0</v>
      </c>
      <c r="AV106" s="5">
        <f t="shared" si="90"/>
        <v>0</v>
      </c>
      <c r="AW106" s="5">
        <f t="shared" si="91"/>
        <v>0</v>
      </c>
      <c r="AX106" s="5">
        <f t="shared" si="92"/>
        <v>0</v>
      </c>
      <c r="AY106" s="5">
        <f t="shared" si="93"/>
        <v>0</v>
      </c>
      <c r="AZ106" s="5">
        <f t="shared" si="94"/>
        <v>0</v>
      </c>
      <c r="BA106" s="5">
        <f t="shared" si="95"/>
        <v>0</v>
      </c>
      <c r="BB106" s="5">
        <f t="shared" si="96"/>
        <v>0</v>
      </c>
      <c r="BC106" s="5">
        <f t="shared" si="97"/>
        <v>0</v>
      </c>
      <c r="BD106" s="5">
        <f t="shared" si="98"/>
        <v>0</v>
      </c>
      <c r="BE106" s="5">
        <f t="shared" si="99"/>
        <v>0</v>
      </c>
      <c r="BF106" s="5">
        <f t="shared" si="100"/>
        <v>0</v>
      </c>
      <c r="BG106" s="5">
        <f t="shared" si="101"/>
        <v>0</v>
      </c>
      <c r="BH106" s="48">
        <f t="shared" si="102"/>
        <v>54.75</v>
      </c>
      <c r="BI106" s="11">
        <f t="shared" si="103"/>
        <v>0</v>
      </c>
      <c r="BJ106" s="5">
        <f t="shared" si="104"/>
        <v>0</v>
      </c>
      <c r="BK106" s="5">
        <f t="shared" si="105"/>
        <v>0</v>
      </c>
      <c r="BL106" s="5">
        <f t="shared" si="106"/>
        <v>0</v>
      </c>
      <c r="BM106" s="5">
        <f t="shared" si="107"/>
        <v>0</v>
      </c>
      <c r="BN106" s="5">
        <f t="shared" si="108"/>
        <v>0</v>
      </c>
      <c r="BO106" s="5">
        <f t="shared" si="109"/>
        <v>0</v>
      </c>
      <c r="BP106" s="5">
        <f t="shared" si="110"/>
        <v>0</v>
      </c>
      <c r="BQ106" s="5">
        <f t="shared" si="111"/>
        <v>0</v>
      </c>
      <c r="BR106" s="5">
        <f t="shared" si="112"/>
        <v>0</v>
      </c>
      <c r="BS106" s="5">
        <f t="shared" si="113"/>
        <v>0</v>
      </c>
      <c r="BT106" s="11">
        <f t="shared" si="114"/>
        <v>0</v>
      </c>
      <c r="BU106" s="11">
        <f t="shared" si="115"/>
        <v>0</v>
      </c>
      <c r="BV106" s="5">
        <f t="shared" si="116"/>
        <v>0</v>
      </c>
      <c r="BW106" s="5">
        <f t="shared" si="117"/>
        <v>0</v>
      </c>
      <c r="BX106" s="5">
        <f t="shared" si="118"/>
        <v>0</v>
      </c>
      <c r="BY106" s="5">
        <f t="shared" si="119"/>
        <v>0</v>
      </c>
      <c r="BZ106" s="5">
        <f t="shared" si="120"/>
        <v>0</v>
      </c>
      <c r="CA106" s="5">
        <f t="shared" si="121"/>
        <v>0</v>
      </c>
      <c r="CB106" s="5">
        <f t="shared" si="122"/>
        <v>0</v>
      </c>
      <c r="CC106" s="5">
        <f t="shared" si="123"/>
        <v>0</v>
      </c>
      <c r="CD106" s="5">
        <f t="shared" si="124"/>
        <v>0</v>
      </c>
      <c r="CE106" s="5">
        <f t="shared" si="151"/>
        <v>0</v>
      </c>
      <c r="CF106" s="5">
        <f t="shared" si="126"/>
        <v>0</v>
      </c>
      <c r="CG106" s="5">
        <f t="shared" si="127"/>
        <v>0</v>
      </c>
      <c r="CH106" s="5">
        <f t="shared" si="128"/>
        <v>0</v>
      </c>
      <c r="CI106" s="5">
        <f t="shared" si="129"/>
        <v>0</v>
      </c>
      <c r="CJ106" s="5">
        <f t="shared" si="130"/>
        <v>0</v>
      </c>
      <c r="CK106" s="5">
        <f t="shared" si="131"/>
        <v>0</v>
      </c>
      <c r="CL106" s="5">
        <f t="shared" si="132"/>
        <v>0</v>
      </c>
      <c r="CM106" s="5">
        <f t="shared" si="133"/>
        <v>0</v>
      </c>
      <c r="CN106" s="5">
        <f t="shared" si="134"/>
        <v>0</v>
      </c>
      <c r="CO106" s="5">
        <f t="shared" si="135"/>
        <v>0</v>
      </c>
      <c r="CP106" s="5">
        <f t="shared" si="136"/>
        <v>0</v>
      </c>
      <c r="CQ106" s="5">
        <f t="shared" si="137"/>
        <v>0</v>
      </c>
      <c r="CR106" s="5">
        <f t="shared" si="138"/>
        <v>0</v>
      </c>
      <c r="CS106" s="5">
        <f t="shared" si="139"/>
        <v>0</v>
      </c>
      <c r="CT106" s="11">
        <f t="shared" si="140"/>
        <v>0</v>
      </c>
      <c r="CU106" s="5">
        <f t="shared" si="141"/>
        <v>0</v>
      </c>
      <c r="CV106" s="5">
        <f t="shared" si="142"/>
        <v>0</v>
      </c>
      <c r="CW106" s="5">
        <f t="shared" si="143"/>
        <v>0</v>
      </c>
      <c r="CX106" s="41">
        <f t="shared" si="144"/>
        <v>0</v>
      </c>
      <c r="CY106" s="41">
        <f t="shared" si="145"/>
        <v>0</v>
      </c>
      <c r="CZ106" s="41">
        <f t="shared" si="146"/>
        <v>0</v>
      </c>
      <c r="DA106" s="41">
        <f t="shared" si="147"/>
        <v>0</v>
      </c>
      <c r="DB106" s="28"/>
    </row>
    <row r="107" spans="1:106" s="16" customFormat="1" ht="29.25" customHeight="1" thickTop="1" thickBot="1" x14ac:dyDescent="0.35">
      <c r="A107" s="3">
        <v>44614</v>
      </c>
      <c r="B107" s="4" t="s">
        <v>18</v>
      </c>
      <c r="C107" s="4" t="s">
        <v>26</v>
      </c>
      <c r="D107" s="8" t="s">
        <v>10</v>
      </c>
      <c r="E107" s="4" t="s">
        <v>103</v>
      </c>
      <c r="F107" s="4" t="s">
        <v>24</v>
      </c>
      <c r="G107" s="18" t="s">
        <v>213</v>
      </c>
      <c r="H107" s="25">
        <v>54.5</v>
      </c>
      <c r="I107" s="33">
        <v>45.5</v>
      </c>
      <c r="J107" s="11">
        <v>43.5</v>
      </c>
      <c r="K107" s="11">
        <f t="shared" si="148"/>
        <v>-507.25</v>
      </c>
      <c r="L107" s="11"/>
      <c r="M107" s="11"/>
      <c r="N107" s="33"/>
      <c r="O107" s="11"/>
      <c r="P107" s="11"/>
      <c r="Q107" s="11"/>
      <c r="R107" s="11"/>
      <c r="S107" s="11"/>
      <c r="T107" s="11"/>
      <c r="U107" s="11"/>
      <c r="V107" s="47">
        <v>43.5</v>
      </c>
      <c r="W107" s="11"/>
      <c r="X107" s="11"/>
      <c r="Y107" s="11"/>
      <c r="Z107" s="11"/>
      <c r="AA107" s="11"/>
      <c r="AB107" s="11"/>
      <c r="AC107" s="37"/>
      <c r="AD107" s="37"/>
      <c r="AE107" s="71" t="s">
        <v>18</v>
      </c>
      <c r="AF107" s="11">
        <f t="shared" si="76"/>
        <v>0</v>
      </c>
      <c r="AG107" s="5">
        <f t="shared" si="150"/>
        <v>0</v>
      </c>
      <c r="AH107" s="47">
        <f t="shared" si="78"/>
        <v>43.5</v>
      </c>
      <c r="AI107" s="11">
        <f t="shared" si="79"/>
        <v>0</v>
      </c>
      <c r="AJ107" s="13">
        <f t="shared" si="149"/>
        <v>43.5</v>
      </c>
      <c r="AK107" s="13"/>
      <c r="AL107" s="5">
        <f t="shared" si="80"/>
        <v>0</v>
      </c>
      <c r="AM107" s="5">
        <f t="shared" si="81"/>
        <v>0</v>
      </c>
      <c r="AN107" s="11">
        <f t="shared" si="82"/>
        <v>0</v>
      </c>
      <c r="AO107" s="11">
        <f t="shared" si="83"/>
        <v>0</v>
      </c>
      <c r="AP107" s="5">
        <f t="shared" si="84"/>
        <v>0</v>
      </c>
      <c r="AQ107" s="5">
        <f t="shared" si="85"/>
        <v>0</v>
      </c>
      <c r="AR107" s="5">
        <f t="shared" si="86"/>
        <v>0</v>
      </c>
      <c r="AS107" s="5">
        <f t="shared" si="87"/>
        <v>0</v>
      </c>
      <c r="AT107" s="5">
        <f t="shared" si="88"/>
        <v>0</v>
      </c>
      <c r="AU107" s="5">
        <f t="shared" si="89"/>
        <v>0</v>
      </c>
      <c r="AV107" s="5">
        <f t="shared" si="90"/>
        <v>0</v>
      </c>
      <c r="AW107" s="5">
        <f t="shared" si="91"/>
        <v>0</v>
      </c>
      <c r="AX107" s="5">
        <f t="shared" si="92"/>
        <v>0</v>
      </c>
      <c r="AY107" s="5">
        <f t="shared" si="93"/>
        <v>0</v>
      </c>
      <c r="AZ107" s="5">
        <f t="shared" si="94"/>
        <v>0</v>
      </c>
      <c r="BA107" s="5">
        <f t="shared" si="95"/>
        <v>0</v>
      </c>
      <c r="BB107" s="5">
        <f t="shared" si="96"/>
        <v>0</v>
      </c>
      <c r="BC107" s="5">
        <f t="shared" si="97"/>
        <v>0</v>
      </c>
      <c r="BD107" s="5">
        <f t="shared" si="98"/>
        <v>0</v>
      </c>
      <c r="BE107" s="5">
        <f t="shared" si="99"/>
        <v>0</v>
      </c>
      <c r="BF107" s="5">
        <f t="shared" si="100"/>
        <v>0</v>
      </c>
      <c r="BG107" s="5">
        <f t="shared" si="101"/>
        <v>0</v>
      </c>
      <c r="BH107" s="5">
        <f t="shared" si="102"/>
        <v>0</v>
      </c>
      <c r="BI107" s="11">
        <f t="shared" si="103"/>
        <v>0</v>
      </c>
      <c r="BJ107" s="5">
        <f t="shared" si="104"/>
        <v>0</v>
      </c>
      <c r="BK107" s="5">
        <f t="shared" si="105"/>
        <v>0</v>
      </c>
      <c r="BL107" s="5">
        <f t="shared" si="106"/>
        <v>0</v>
      </c>
      <c r="BM107" s="5">
        <f t="shared" si="107"/>
        <v>0</v>
      </c>
      <c r="BN107" s="5">
        <f t="shared" si="108"/>
        <v>0</v>
      </c>
      <c r="BO107" s="5">
        <f t="shared" si="109"/>
        <v>0</v>
      </c>
      <c r="BP107" s="5">
        <f t="shared" si="110"/>
        <v>0</v>
      </c>
      <c r="BQ107" s="5">
        <f t="shared" si="111"/>
        <v>0</v>
      </c>
      <c r="BR107" s="5">
        <f t="shared" si="112"/>
        <v>0</v>
      </c>
      <c r="BS107" s="5">
        <f t="shared" si="113"/>
        <v>0</v>
      </c>
      <c r="BT107" s="11">
        <f t="shared" si="114"/>
        <v>0</v>
      </c>
      <c r="BU107" s="11">
        <f t="shared" si="115"/>
        <v>0</v>
      </c>
      <c r="BV107" s="5">
        <f t="shared" si="116"/>
        <v>0</v>
      </c>
      <c r="BW107" s="5">
        <f t="shared" si="117"/>
        <v>0</v>
      </c>
      <c r="BX107" s="5">
        <f t="shared" si="118"/>
        <v>0</v>
      </c>
      <c r="BY107" s="5">
        <f t="shared" si="119"/>
        <v>0</v>
      </c>
      <c r="BZ107" s="5">
        <f t="shared" si="120"/>
        <v>0</v>
      </c>
      <c r="CA107" s="5">
        <f t="shared" si="121"/>
        <v>0</v>
      </c>
      <c r="CB107" s="48">
        <f t="shared" si="122"/>
        <v>43.5</v>
      </c>
      <c r="CC107" s="5">
        <f t="shared" si="123"/>
        <v>0</v>
      </c>
      <c r="CD107" s="5">
        <f t="shared" si="124"/>
        <v>0</v>
      </c>
      <c r="CE107" s="5">
        <f t="shared" si="151"/>
        <v>0</v>
      </c>
      <c r="CF107" s="5">
        <f t="shared" si="126"/>
        <v>0</v>
      </c>
      <c r="CG107" s="5">
        <f t="shared" si="127"/>
        <v>0</v>
      </c>
      <c r="CH107" s="5">
        <f t="shared" si="128"/>
        <v>0</v>
      </c>
      <c r="CI107" s="5">
        <f t="shared" si="129"/>
        <v>0</v>
      </c>
      <c r="CJ107" s="5">
        <f t="shared" si="130"/>
        <v>0</v>
      </c>
      <c r="CK107" s="5">
        <f t="shared" si="131"/>
        <v>0</v>
      </c>
      <c r="CL107" s="5">
        <f t="shared" si="132"/>
        <v>0</v>
      </c>
      <c r="CM107" s="5">
        <f t="shared" si="133"/>
        <v>0</v>
      </c>
      <c r="CN107" s="5">
        <f t="shared" si="134"/>
        <v>0</v>
      </c>
      <c r="CO107" s="5">
        <f t="shared" si="135"/>
        <v>0</v>
      </c>
      <c r="CP107" s="5">
        <f t="shared" si="136"/>
        <v>0</v>
      </c>
      <c r="CQ107" s="5">
        <f t="shared" si="137"/>
        <v>0</v>
      </c>
      <c r="CR107" s="5">
        <f t="shared" si="138"/>
        <v>0</v>
      </c>
      <c r="CS107" s="5">
        <f t="shared" si="139"/>
        <v>0</v>
      </c>
      <c r="CT107" s="11">
        <f t="shared" si="140"/>
        <v>0</v>
      </c>
      <c r="CU107" s="5">
        <f t="shared" si="141"/>
        <v>0</v>
      </c>
      <c r="CV107" s="5">
        <f t="shared" si="142"/>
        <v>0</v>
      </c>
      <c r="CW107" s="5">
        <f t="shared" si="143"/>
        <v>0</v>
      </c>
      <c r="CX107" s="41">
        <f t="shared" si="144"/>
        <v>0</v>
      </c>
      <c r="CY107" s="41">
        <f t="shared" si="145"/>
        <v>0</v>
      </c>
      <c r="CZ107" s="41">
        <f t="shared" si="146"/>
        <v>0</v>
      </c>
      <c r="DA107" s="41">
        <f t="shared" si="147"/>
        <v>0</v>
      </c>
      <c r="DB107" s="28"/>
    </row>
    <row r="108" spans="1:106" s="16" customFormat="1" ht="29.25" customHeight="1" thickTop="1" thickBot="1" x14ac:dyDescent="0.35">
      <c r="A108" s="3">
        <v>44614</v>
      </c>
      <c r="B108" s="4" t="s">
        <v>20</v>
      </c>
      <c r="C108" s="4" t="s">
        <v>70</v>
      </c>
      <c r="D108" s="4" t="s">
        <v>10</v>
      </c>
      <c r="E108" s="4" t="s">
        <v>109</v>
      </c>
      <c r="F108" s="4" t="s">
        <v>24</v>
      </c>
      <c r="G108" s="18" t="s">
        <v>214</v>
      </c>
      <c r="H108" s="25">
        <v>53</v>
      </c>
      <c r="I108" s="33">
        <v>47</v>
      </c>
      <c r="J108" s="11">
        <v>45</v>
      </c>
      <c r="K108" s="11">
        <f t="shared" si="148"/>
        <v>-462.25</v>
      </c>
      <c r="L108" s="11"/>
      <c r="M108" s="11"/>
      <c r="N108" s="33"/>
      <c r="O108" s="11"/>
      <c r="P108" s="11"/>
      <c r="Q108" s="11"/>
      <c r="R108" s="11"/>
      <c r="S108" s="11"/>
      <c r="T108" s="11"/>
      <c r="U108" s="11"/>
      <c r="V108" s="11"/>
      <c r="W108" s="47">
        <v>45</v>
      </c>
      <c r="X108" s="11"/>
      <c r="Y108" s="11"/>
      <c r="Z108" s="11"/>
      <c r="AA108" s="11"/>
      <c r="AB108" s="11"/>
      <c r="AC108" s="37"/>
      <c r="AD108" s="37"/>
      <c r="AE108" s="71" t="s">
        <v>20</v>
      </c>
      <c r="AF108" s="11">
        <f t="shared" si="76"/>
        <v>0</v>
      </c>
      <c r="AG108" s="5">
        <f t="shared" si="150"/>
        <v>0</v>
      </c>
      <c r="AH108" s="11">
        <f t="shared" si="78"/>
        <v>0</v>
      </c>
      <c r="AI108" s="47">
        <f t="shared" si="79"/>
        <v>45</v>
      </c>
      <c r="AJ108" s="13">
        <f t="shared" si="149"/>
        <v>45</v>
      </c>
      <c r="AK108" s="13"/>
      <c r="AL108" s="5">
        <f t="shared" si="80"/>
        <v>0</v>
      </c>
      <c r="AM108" s="5">
        <f t="shared" si="81"/>
        <v>0</v>
      </c>
      <c r="AN108" s="11">
        <f t="shared" si="82"/>
        <v>0</v>
      </c>
      <c r="AO108" s="11">
        <f t="shared" si="83"/>
        <v>0</v>
      </c>
      <c r="AP108" s="5">
        <f t="shared" si="84"/>
        <v>0</v>
      </c>
      <c r="AQ108" s="5">
        <f t="shared" si="85"/>
        <v>0</v>
      </c>
      <c r="AR108" s="5">
        <f t="shared" si="86"/>
        <v>0</v>
      </c>
      <c r="AS108" s="5">
        <f t="shared" si="87"/>
        <v>0</v>
      </c>
      <c r="AT108" s="5">
        <f t="shared" si="88"/>
        <v>0</v>
      </c>
      <c r="AU108" s="5">
        <f t="shared" si="89"/>
        <v>0</v>
      </c>
      <c r="AV108" s="5">
        <f t="shared" si="90"/>
        <v>0</v>
      </c>
      <c r="AW108" s="5">
        <f t="shared" si="91"/>
        <v>0</v>
      </c>
      <c r="AX108" s="5">
        <f t="shared" si="92"/>
        <v>0</v>
      </c>
      <c r="AY108" s="5">
        <f t="shared" si="93"/>
        <v>0</v>
      </c>
      <c r="AZ108" s="5">
        <f t="shared" si="94"/>
        <v>0</v>
      </c>
      <c r="BA108" s="5">
        <f t="shared" si="95"/>
        <v>0</v>
      </c>
      <c r="BB108" s="5">
        <f t="shared" si="96"/>
        <v>0</v>
      </c>
      <c r="BC108" s="5">
        <f t="shared" si="97"/>
        <v>0</v>
      </c>
      <c r="BD108" s="5">
        <f t="shared" si="98"/>
        <v>0</v>
      </c>
      <c r="BE108" s="5">
        <f t="shared" si="99"/>
        <v>0</v>
      </c>
      <c r="BF108" s="5">
        <f t="shared" si="100"/>
        <v>0</v>
      </c>
      <c r="BG108" s="5">
        <f t="shared" si="101"/>
        <v>0</v>
      </c>
      <c r="BH108" s="5">
        <f t="shared" si="102"/>
        <v>0</v>
      </c>
      <c r="BI108" s="11">
        <f t="shared" si="103"/>
        <v>0</v>
      </c>
      <c r="BJ108" s="5">
        <f t="shared" si="104"/>
        <v>0</v>
      </c>
      <c r="BK108" s="5">
        <f t="shared" si="105"/>
        <v>0</v>
      </c>
      <c r="BL108" s="5">
        <f t="shared" si="106"/>
        <v>0</v>
      </c>
      <c r="BM108" s="5">
        <f t="shared" si="107"/>
        <v>0</v>
      </c>
      <c r="BN108" s="5">
        <f t="shared" si="108"/>
        <v>0</v>
      </c>
      <c r="BO108" s="5">
        <f t="shared" si="109"/>
        <v>0</v>
      </c>
      <c r="BP108" s="5">
        <f t="shared" si="110"/>
        <v>0</v>
      </c>
      <c r="BQ108" s="5">
        <f t="shared" si="111"/>
        <v>0</v>
      </c>
      <c r="BR108" s="5">
        <f t="shared" si="112"/>
        <v>0</v>
      </c>
      <c r="BS108" s="5">
        <f t="shared" si="113"/>
        <v>0</v>
      </c>
      <c r="BT108" s="11">
        <f t="shared" si="114"/>
        <v>0</v>
      </c>
      <c r="BU108" s="11">
        <f t="shared" si="115"/>
        <v>0</v>
      </c>
      <c r="BV108" s="5">
        <f t="shared" si="116"/>
        <v>0</v>
      </c>
      <c r="BW108" s="5">
        <f t="shared" si="117"/>
        <v>0</v>
      </c>
      <c r="BX108" s="5">
        <f t="shared" si="118"/>
        <v>0</v>
      </c>
      <c r="BY108" s="5">
        <f t="shared" si="119"/>
        <v>0</v>
      </c>
      <c r="BZ108" s="5">
        <f t="shared" si="120"/>
        <v>0</v>
      </c>
      <c r="CA108" s="5">
        <f t="shared" si="121"/>
        <v>0</v>
      </c>
      <c r="CB108" s="5">
        <f t="shared" si="122"/>
        <v>0</v>
      </c>
      <c r="CC108" s="5">
        <f t="shared" si="123"/>
        <v>0</v>
      </c>
      <c r="CD108" s="5">
        <f t="shared" si="124"/>
        <v>0</v>
      </c>
      <c r="CE108" s="5">
        <f t="shared" si="151"/>
        <v>0</v>
      </c>
      <c r="CF108" s="5">
        <f t="shared" si="126"/>
        <v>0</v>
      </c>
      <c r="CG108" s="48">
        <f t="shared" si="127"/>
        <v>45</v>
      </c>
      <c r="CH108" s="5">
        <f t="shared" si="128"/>
        <v>0</v>
      </c>
      <c r="CI108" s="5">
        <f t="shared" si="129"/>
        <v>0</v>
      </c>
      <c r="CJ108" s="5">
        <f t="shared" si="130"/>
        <v>0</v>
      </c>
      <c r="CK108" s="5">
        <f t="shared" si="131"/>
        <v>0</v>
      </c>
      <c r="CL108" s="5">
        <f t="shared" si="132"/>
        <v>0</v>
      </c>
      <c r="CM108" s="5">
        <f t="shared" si="133"/>
        <v>0</v>
      </c>
      <c r="CN108" s="5">
        <f t="shared" si="134"/>
        <v>0</v>
      </c>
      <c r="CO108" s="5">
        <f t="shared" si="135"/>
        <v>0</v>
      </c>
      <c r="CP108" s="5">
        <f t="shared" si="136"/>
        <v>0</v>
      </c>
      <c r="CQ108" s="5">
        <f t="shared" si="137"/>
        <v>0</v>
      </c>
      <c r="CR108" s="5">
        <f t="shared" si="138"/>
        <v>0</v>
      </c>
      <c r="CS108" s="5">
        <f t="shared" si="139"/>
        <v>0</v>
      </c>
      <c r="CT108" s="11">
        <f t="shared" si="140"/>
        <v>0</v>
      </c>
      <c r="CU108" s="5">
        <f t="shared" si="141"/>
        <v>0</v>
      </c>
      <c r="CV108" s="5">
        <f t="shared" si="142"/>
        <v>0</v>
      </c>
      <c r="CW108" s="5">
        <f t="shared" si="143"/>
        <v>0</v>
      </c>
      <c r="CX108" s="41">
        <f t="shared" si="144"/>
        <v>0</v>
      </c>
      <c r="CY108" s="41">
        <f t="shared" si="145"/>
        <v>0</v>
      </c>
      <c r="CZ108" s="41">
        <f t="shared" si="146"/>
        <v>0</v>
      </c>
      <c r="DA108" s="41">
        <f t="shared" si="147"/>
        <v>0</v>
      </c>
      <c r="DB108" s="28"/>
    </row>
    <row r="109" spans="1:106" s="16" customFormat="1" ht="29.25" customHeight="1" thickTop="1" thickBot="1" x14ac:dyDescent="0.35">
      <c r="A109" s="3">
        <v>44614</v>
      </c>
      <c r="B109" s="4" t="s">
        <v>66</v>
      </c>
      <c r="C109" s="4" t="s">
        <v>70</v>
      </c>
      <c r="D109" s="8" t="s">
        <v>10</v>
      </c>
      <c r="E109" s="4" t="s">
        <v>103</v>
      </c>
      <c r="F109" s="4" t="s">
        <v>24</v>
      </c>
      <c r="G109" s="18" t="s">
        <v>215</v>
      </c>
      <c r="H109" s="25">
        <v>57</v>
      </c>
      <c r="I109" s="33">
        <v>43</v>
      </c>
      <c r="J109" s="11">
        <v>41</v>
      </c>
      <c r="K109" s="11">
        <f t="shared" si="148"/>
        <v>-421.25</v>
      </c>
      <c r="L109" s="11"/>
      <c r="M109" s="11"/>
      <c r="N109" s="33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47">
        <v>41</v>
      </c>
      <c r="Z109" s="11"/>
      <c r="AA109" s="11"/>
      <c r="AB109" s="11"/>
      <c r="AC109" s="37"/>
      <c r="AD109" s="37"/>
      <c r="AE109" s="71" t="s">
        <v>66</v>
      </c>
      <c r="AF109" s="11">
        <f t="shared" si="76"/>
        <v>0</v>
      </c>
      <c r="AG109" s="5">
        <f t="shared" si="150"/>
        <v>0</v>
      </c>
      <c r="AH109" s="11">
        <f t="shared" si="78"/>
        <v>0</v>
      </c>
      <c r="AI109" s="47">
        <f t="shared" si="79"/>
        <v>41</v>
      </c>
      <c r="AJ109" s="13">
        <f t="shared" si="149"/>
        <v>41</v>
      </c>
      <c r="AK109" s="13"/>
      <c r="AL109" s="5">
        <f t="shared" si="80"/>
        <v>0</v>
      </c>
      <c r="AM109" s="5">
        <f t="shared" si="81"/>
        <v>0</v>
      </c>
      <c r="AN109" s="11">
        <f t="shared" si="82"/>
        <v>0</v>
      </c>
      <c r="AO109" s="11">
        <f t="shared" si="83"/>
        <v>0</v>
      </c>
      <c r="AP109" s="5">
        <f t="shared" si="84"/>
        <v>0</v>
      </c>
      <c r="AQ109" s="5">
        <f t="shared" si="85"/>
        <v>0</v>
      </c>
      <c r="AR109" s="5">
        <f t="shared" si="86"/>
        <v>0</v>
      </c>
      <c r="AS109" s="5">
        <f t="shared" si="87"/>
        <v>0</v>
      </c>
      <c r="AT109" s="5">
        <f t="shared" si="88"/>
        <v>0</v>
      </c>
      <c r="AU109" s="5">
        <f t="shared" si="89"/>
        <v>0</v>
      </c>
      <c r="AV109" s="5">
        <f t="shared" si="90"/>
        <v>0</v>
      </c>
      <c r="AW109" s="5">
        <f t="shared" si="91"/>
        <v>0</v>
      </c>
      <c r="AX109" s="5">
        <f t="shared" si="92"/>
        <v>0</v>
      </c>
      <c r="AY109" s="5">
        <f t="shared" si="93"/>
        <v>0</v>
      </c>
      <c r="AZ109" s="5">
        <f t="shared" si="94"/>
        <v>0</v>
      </c>
      <c r="BA109" s="5">
        <f t="shared" si="95"/>
        <v>0</v>
      </c>
      <c r="BB109" s="5">
        <f t="shared" si="96"/>
        <v>0</v>
      </c>
      <c r="BC109" s="5">
        <f t="shared" si="97"/>
        <v>0</v>
      </c>
      <c r="BD109" s="5">
        <f t="shared" si="98"/>
        <v>0</v>
      </c>
      <c r="BE109" s="5">
        <f t="shared" si="99"/>
        <v>0</v>
      </c>
      <c r="BF109" s="5">
        <f t="shared" si="100"/>
        <v>0</v>
      </c>
      <c r="BG109" s="5">
        <f t="shared" si="101"/>
        <v>0</v>
      </c>
      <c r="BH109" s="5">
        <f t="shared" si="102"/>
        <v>0</v>
      </c>
      <c r="BI109" s="11">
        <f t="shared" si="103"/>
        <v>0</v>
      </c>
      <c r="BJ109" s="5">
        <f t="shared" si="104"/>
        <v>0</v>
      </c>
      <c r="BK109" s="5">
        <f t="shared" si="105"/>
        <v>0</v>
      </c>
      <c r="BL109" s="5">
        <f t="shared" si="106"/>
        <v>0</v>
      </c>
      <c r="BM109" s="5">
        <f t="shared" si="107"/>
        <v>0</v>
      </c>
      <c r="BN109" s="5">
        <f t="shared" si="108"/>
        <v>0</v>
      </c>
      <c r="BO109" s="5">
        <f t="shared" si="109"/>
        <v>0</v>
      </c>
      <c r="BP109" s="5">
        <f t="shared" si="110"/>
        <v>0</v>
      </c>
      <c r="BQ109" s="5">
        <f t="shared" si="111"/>
        <v>0</v>
      </c>
      <c r="BR109" s="5">
        <f t="shared" si="112"/>
        <v>0</v>
      </c>
      <c r="BS109" s="5">
        <f t="shared" si="113"/>
        <v>0</v>
      </c>
      <c r="BT109" s="11">
        <f t="shared" si="114"/>
        <v>0</v>
      </c>
      <c r="BU109" s="11">
        <f t="shared" si="115"/>
        <v>0</v>
      </c>
      <c r="BV109" s="5">
        <f t="shared" si="116"/>
        <v>0</v>
      </c>
      <c r="BW109" s="5">
        <f t="shared" si="117"/>
        <v>0</v>
      </c>
      <c r="BX109" s="5">
        <f t="shared" si="118"/>
        <v>0</v>
      </c>
      <c r="BY109" s="5">
        <f t="shared" si="119"/>
        <v>0</v>
      </c>
      <c r="BZ109" s="5">
        <f t="shared" si="120"/>
        <v>0</v>
      </c>
      <c r="CA109" s="5">
        <f t="shared" si="121"/>
        <v>0</v>
      </c>
      <c r="CB109" s="5">
        <f t="shared" si="122"/>
        <v>0</v>
      </c>
      <c r="CC109" s="5">
        <f t="shared" si="123"/>
        <v>0</v>
      </c>
      <c r="CD109" s="5">
        <f t="shared" si="124"/>
        <v>0</v>
      </c>
      <c r="CE109" s="5">
        <f t="shared" si="151"/>
        <v>0</v>
      </c>
      <c r="CF109" s="5">
        <f t="shared" si="126"/>
        <v>0</v>
      </c>
      <c r="CG109" s="5">
        <f t="shared" si="127"/>
        <v>0</v>
      </c>
      <c r="CH109" s="5">
        <f t="shared" si="128"/>
        <v>0</v>
      </c>
      <c r="CI109" s="5">
        <f t="shared" si="129"/>
        <v>0</v>
      </c>
      <c r="CJ109" s="5">
        <f t="shared" si="130"/>
        <v>0</v>
      </c>
      <c r="CK109" s="5">
        <f t="shared" si="131"/>
        <v>0</v>
      </c>
      <c r="CL109" s="5">
        <f t="shared" si="132"/>
        <v>0</v>
      </c>
      <c r="CM109" s="5">
        <f t="shared" si="133"/>
        <v>0</v>
      </c>
      <c r="CN109" s="5">
        <f t="shared" si="134"/>
        <v>0</v>
      </c>
      <c r="CO109" s="48">
        <f t="shared" si="135"/>
        <v>41</v>
      </c>
      <c r="CP109" s="5">
        <f t="shared" si="136"/>
        <v>0</v>
      </c>
      <c r="CQ109" s="5">
        <f t="shared" si="137"/>
        <v>0</v>
      </c>
      <c r="CR109" s="5">
        <f t="shared" si="138"/>
        <v>0</v>
      </c>
      <c r="CS109" s="5">
        <f t="shared" si="139"/>
        <v>0</v>
      </c>
      <c r="CT109" s="11">
        <f t="shared" si="140"/>
        <v>0</v>
      </c>
      <c r="CU109" s="5">
        <f t="shared" si="141"/>
        <v>0</v>
      </c>
      <c r="CV109" s="5">
        <f t="shared" si="142"/>
        <v>0</v>
      </c>
      <c r="CW109" s="5">
        <f t="shared" si="143"/>
        <v>0</v>
      </c>
      <c r="CX109" s="41">
        <f t="shared" si="144"/>
        <v>0</v>
      </c>
      <c r="CY109" s="41">
        <f t="shared" si="145"/>
        <v>0</v>
      </c>
      <c r="CZ109" s="41">
        <f t="shared" si="146"/>
        <v>0</v>
      </c>
      <c r="DA109" s="41">
        <f t="shared" si="147"/>
        <v>0</v>
      </c>
      <c r="DB109" s="28"/>
    </row>
    <row r="110" spans="1:106" s="16" customFormat="1" ht="29.25" customHeight="1" thickTop="1" thickBot="1" x14ac:dyDescent="0.35">
      <c r="A110" s="3">
        <v>44614</v>
      </c>
      <c r="B110" s="4" t="s">
        <v>2</v>
      </c>
      <c r="C110" s="4" t="s">
        <v>25</v>
      </c>
      <c r="D110" s="8" t="s">
        <v>10</v>
      </c>
      <c r="E110" s="4" t="s">
        <v>110</v>
      </c>
      <c r="F110" s="4" t="s">
        <v>24</v>
      </c>
      <c r="G110" s="18" t="s">
        <v>216</v>
      </c>
      <c r="H110" s="25">
        <v>53.25</v>
      </c>
      <c r="I110" s="33">
        <v>46.75</v>
      </c>
      <c r="J110" s="11">
        <v>44.75</v>
      </c>
      <c r="K110" s="11">
        <f t="shared" si="148"/>
        <v>-376.5</v>
      </c>
      <c r="L110" s="47">
        <v>44.75</v>
      </c>
      <c r="M110" s="11"/>
      <c r="N110" s="33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37"/>
      <c r="AD110" s="37"/>
      <c r="AE110" s="71" t="s">
        <v>2</v>
      </c>
      <c r="AF110" s="11">
        <f t="shared" si="76"/>
        <v>0</v>
      </c>
      <c r="AG110" s="48">
        <f t="shared" si="150"/>
        <v>44.75</v>
      </c>
      <c r="AH110" s="11">
        <f t="shared" si="78"/>
        <v>0</v>
      </c>
      <c r="AI110" s="11">
        <f t="shared" si="79"/>
        <v>0</v>
      </c>
      <c r="AJ110" s="13">
        <f t="shared" si="149"/>
        <v>44.75</v>
      </c>
      <c r="AK110" s="13"/>
      <c r="AL110" s="5">
        <f t="shared" si="80"/>
        <v>0</v>
      </c>
      <c r="AM110" s="48">
        <f t="shared" si="81"/>
        <v>44.75</v>
      </c>
      <c r="AN110" s="11">
        <f t="shared" si="82"/>
        <v>0</v>
      </c>
      <c r="AO110" s="11">
        <f t="shared" si="83"/>
        <v>0</v>
      </c>
      <c r="AP110" s="5">
        <f t="shared" si="84"/>
        <v>0</v>
      </c>
      <c r="AQ110" s="5">
        <f t="shared" si="85"/>
        <v>0</v>
      </c>
      <c r="AR110" s="5">
        <f t="shared" si="86"/>
        <v>0</v>
      </c>
      <c r="AS110" s="5">
        <f t="shared" si="87"/>
        <v>0</v>
      </c>
      <c r="AT110" s="5">
        <f t="shared" si="88"/>
        <v>0</v>
      </c>
      <c r="AU110" s="5">
        <f t="shared" si="89"/>
        <v>0</v>
      </c>
      <c r="AV110" s="5">
        <f t="shared" si="90"/>
        <v>0</v>
      </c>
      <c r="AW110" s="5">
        <f t="shared" si="91"/>
        <v>0</v>
      </c>
      <c r="AX110" s="5">
        <f t="shared" si="92"/>
        <v>0</v>
      </c>
      <c r="AY110" s="5">
        <f t="shared" si="93"/>
        <v>0</v>
      </c>
      <c r="AZ110" s="5">
        <f t="shared" si="94"/>
        <v>0</v>
      </c>
      <c r="BA110" s="5">
        <f t="shared" si="95"/>
        <v>0</v>
      </c>
      <c r="BB110" s="5">
        <f t="shared" si="96"/>
        <v>0</v>
      </c>
      <c r="BC110" s="5">
        <f t="shared" si="97"/>
        <v>0</v>
      </c>
      <c r="BD110" s="5">
        <f t="shared" si="98"/>
        <v>0</v>
      </c>
      <c r="BE110" s="5">
        <f t="shared" si="99"/>
        <v>0</v>
      </c>
      <c r="BF110" s="5">
        <f t="shared" si="100"/>
        <v>0</v>
      </c>
      <c r="BG110" s="5">
        <f t="shared" si="101"/>
        <v>0</v>
      </c>
      <c r="BH110" s="5">
        <f t="shared" si="102"/>
        <v>0</v>
      </c>
      <c r="BI110" s="11">
        <f t="shared" si="103"/>
        <v>0</v>
      </c>
      <c r="BJ110" s="5">
        <f t="shared" si="104"/>
        <v>0</v>
      </c>
      <c r="BK110" s="5">
        <f t="shared" si="105"/>
        <v>0</v>
      </c>
      <c r="BL110" s="5">
        <f t="shared" si="106"/>
        <v>0</v>
      </c>
      <c r="BM110" s="5">
        <f t="shared" si="107"/>
        <v>0</v>
      </c>
      <c r="BN110" s="5">
        <f t="shared" si="108"/>
        <v>0</v>
      </c>
      <c r="BO110" s="5">
        <f t="shared" si="109"/>
        <v>0</v>
      </c>
      <c r="BP110" s="5">
        <f t="shared" si="110"/>
        <v>0</v>
      </c>
      <c r="BQ110" s="5">
        <f t="shared" si="111"/>
        <v>0</v>
      </c>
      <c r="BR110" s="5">
        <f t="shared" si="112"/>
        <v>0</v>
      </c>
      <c r="BS110" s="5">
        <f t="shared" si="113"/>
        <v>0</v>
      </c>
      <c r="BT110" s="11">
        <f t="shared" si="114"/>
        <v>0</v>
      </c>
      <c r="BU110" s="11">
        <f t="shared" si="115"/>
        <v>0</v>
      </c>
      <c r="BV110" s="5">
        <f t="shared" si="116"/>
        <v>0</v>
      </c>
      <c r="BW110" s="5">
        <f t="shared" si="117"/>
        <v>0</v>
      </c>
      <c r="BX110" s="5">
        <f t="shared" si="118"/>
        <v>0</v>
      </c>
      <c r="BY110" s="5">
        <f t="shared" si="119"/>
        <v>0</v>
      </c>
      <c r="BZ110" s="5">
        <f t="shared" si="120"/>
        <v>0</v>
      </c>
      <c r="CA110" s="5">
        <f t="shared" si="121"/>
        <v>0</v>
      </c>
      <c r="CB110" s="5">
        <f t="shared" si="122"/>
        <v>0</v>
      </c>
      <c r="CC110" s="5">
        <f t="shared" si="123"/>
        <v>0</v>
      </c>
      <c r="CD110" s="5">
        <f t="shared" si="124"/>
        <v>0</v>
      </c>
      <c r="CE110" s="5">
        <f t="shared" si="151"/>
        <v>0</v>
      </c>
      <c r="CF110" s="5">
        <f t="shared" si="126"/>
        <v>0</v>
      </c>
      <c r="CG110" s="5">
        <f t="shared" si="127"/>
        <v>0</v>
      </c>
      <c r="CH110" s="5">
        <f t="shared" si="128"/>
        <v>0</v>
      </c>
      <c r="CI110" s="5">
        <f t="shared" si="129"/>
        <v>0</v>
      </c>
      <c r="CJ110" s="5">
        <f t="shared" si="130"/>
        <v>0</v>
      </c>
      <c r="CK110" s="5">
        <f t="shared" si="131"/>
        <v>0</v>
      </c>
      <c r="CL110" s="5">
        <f t="shared" si="132"/>
        <v>0</v>
      </c>
      <c r="CM110" s="5">
        <f t="shared" si="133"/>
        <v>0</v>
      </c>
      <c r="CN110" s="5">
        <f t="shared" si="134"/>
        <v>0</v>
      </c>
      <c r="CO110" s="5">
        <f t="shared" si="135"/>
        <v>0</v>
      </c>
      <c r="CP110" s="5">
        <f t="shared" si="136"/>
        <v>0</v>
      </c>
      <c r="CQ110" s="5">
        <f t="shared" si="137"/>
        <v>0</v>
      </c>
      <c r="CR110" s="5">
        <f t="shared" si="138"/>
        <v>0</v>
      </c>
      <c r="CS110" s="5">
        <f t="shared" si="139"/>
        <v>0</v>
      </c>
      <c r="CT110" s="11">
        <f t="shared" si="140"/>
        <v>0</v>
      </c>
      <c r="CU110" s="5">
        <f t="shared" si="141"/>
        <v>0</v>
      </c>
      <c r="CV110" s="5">
        <f t="shared" si="142"/>
        <v>0</v>
      </c>
      <c r="CW110" s="5">
        <f t="shared" si="143"/>
        <v>0</v>
      </c>
      <c r="CX110" s="41">
        <f t="shared" si="144"/>
        <v>0</v>
      </c>
      <c r="CY110" s="41">
        <f t="shared" si="145"/>
        <v>0</v>
      </c>
      <c r="CZ110" s="41">
        <f t="shared" si="146"/>
        <v>0</v>
      </c>
      <c r="DA110" s="41">
        <f t="shared" si="147"/>
        <v>0</v>
      </c>
      <c r="DB110" s="28"/>
    </row>
    <row r="111" spans="1:106" s="16" customFormat="1" ht="29.25" customHeight="1" thickTop="1" thickBot="1" x14ac:dyDescent="0.35">
      <c r="A111" s="3">
        <v>44615</v>
      </c>
      <c r="B111" s="4" t="s">
        <v>8</v>
      </c>
      <c r="C111" s="4" t="s">
        <v>26</v>
      </c>
      <c r="D111" s="8" t="s">
        <v>10</v>
      </c>
      <c r="E111" s="4" t="s">
        <v>110</v>
      </c>
      <c r="F111" s="4" t="s">
        <v>104</v>
      </c>
      <c r="G111" s="18" t="s">
        <v>217</v>
      </c>
      <c r="H111" s="25">
        <v>50.25</v>
      </c>
      <c r="I111" s="44">
        <v>-49.75</v>
      </c>
      <c r="J111" s="45">
        <v>-50.75</v>
      </c>
      <c r="K111" s="11">
        <f t="shared" si="148"/>
        <v>-427.25</v>
      </c>
      <c r="L111" s="11"/>
      <c r="M111" s="11"/>
      <c r="N111" s="33"/>
      <c r="O111" s="11"/>
      <c r="P111" s="11"/>
      <c r="Q111" s="11"/>
      <c r="R111" s="11"/>
      <c r="S111" s="45">
        <v>-50.75</v>
      </c>
      <c r="T111" s="11"/>
      <c r="U111" s="11"/>
      <c r="V111" s="11"/>
      <c r="W111" s="11"/>
      <c r="X111" s="11"/>
      <c r="Y111" s="11"/>
      <c r="Z111" s="11"/>
      <c r="AA111" s="11"/>
      <c r="AB111" s="11"/>
      <c r="AC111" s="37"/>
      <c r="AD111" s="37"/>
      <c r="AE111" s="71" t="s">
        <v>8</v>
      </c>
      <c r="AF111" s="11">
        <f t="shared" si="76"/>
        <v>0</v>
      </c>
      <c r="AG111" s="5">
        <f t="shared" si="150"/>
        <v>0</v>
      </c>
      <c r="AH111" s="45">
        <f t="shared" si="78"/>
        <v>-50.75</v>
      </c>
      <c r="AI111" s="11">
        <f t="shared" si="79"/>
        <v>0</v>
      </c>
      <c r="AJ111" s="13">
        <f t="shared" si="149"/>
        <v>-50.75</v>
      </c>
      <c r="AK111" s="13"/>
      <c r="AL111" s="5">
        <f t="shared" si="80"/>
        <v>0</v>
      </c>
      <c r="AM111" s="5">
        <f t="shared" si="81"/>
        <v>0</v>
      </c>
      <c r="AN111" s="11">
        <f t="shared" si="82"/>
        <v>0</v>
      </c>
      <c r="AO111" s="11">
        <f t="shared" si="83"/>
        <v>0</v>
      </c>
      <c r="AP111" s="5">
        <f t="shared" si="84"/>
        <v>0</v>
      </c>
      <c r="AQ111" s="5">
        <f t="shared" si="85"/>
        <v>0</v>
      </c>
      <c r="AR111" s="5">
        <f t="shared" si="86"/>
        <v>0</v>
      </c>
      <c r="AS111" s="5">
        <f t="shared" si="87"/>
        <v>0</v>
      </c>
      <c r="AT111" s="5">
        <f t="shared" si="88"/>
        <v>0</v>
      </c>
      <c r="AU111" s="5">
        <f t="shared" si="89"/>
        <v>0</v>
      </c>
      <c r="AV111" s="5">
        <f t="shared" si="90"/>
        <v>0</v>
      </c>
      <c r="AW111" s="5">
        <f t="shared" si="91"/>
        <v>0</v>
      </c>
      <c r="AX111" s="5">
        <f t="shared" si="92"/>
        <v>0</v>
      </c>
      <c r="AY111" s="5">
        <f t="shared" si="93"/>
        <v>0</v>
      </c>
      <c r="AZ111" s="5">
        <f t="shared" si="94"/>
        <v>0</v>
      </c>
      <c r="BA111" s="5">
        <f t="shared" si="95"/>
        <v>0</v>
      </c>
      <c r="BB111" s="5">
        <f t="shared" si="96"/>
        <v>0</v>
      </c>
      <c r="BC111" s="5">
        <f t="shared" si="97"/>
        <v>0</v>
      </c>
      <c r="BD111" s="5">
        <f t="shared" si="98"/>
        <v>0</v>
      </c>
      <c r="BE111" s="5">
        <f t="shared" si="99"/>
        <v>0</v>
      </c>
      <c r="BF111" s="5">
        <f t="shared" si="100"/>
        <v>0</v>
      </c>
      <c r="BG111" s="5">
        <f t="shared" si="101"/>
        <v>0</v>
      </c>
      <c r="BH111" s="5">
        <f t="shared" si="102"/>
        <v>0</v>
      </c>
      <c r="BI111" s="11">
        <f t="shared" si="103"/>
        <v>0</v>
      </c>
      <c r="BJ111" s="5">
        <f t="shared" si="104"/>
        <v>0</v>
      </c>
      <c r="BK111" s="5">
        <f t="shared" si="105"/>
        <v>0</v>
      </c>
      <c r="BL111" s="5">
        <f t="shared" si="106"/>
        <v>0</v>
      </c>
      <c r="BM111" s="5">
        <f t="shared" si="107"/>
        <v>0</v>
      </c>
      <c r="BN111" s="5">
        <f t="shared" si="108"/>
        <v>0</v>
      </c>
      <c r="BO111" s="5">
        <f t="shared" si="109"/>
        <v>0</v>
      </c>
      <c r="BP111" s="46">
        <f t="shared" si="110"/>
        <v>-50.75</v>
      </c>
      <c r="BQ111" s="5">
        <f t="shared" si="111"/>
        <v>0</v>
      </c>
      <c r="BR111" s="5">
        <f t="shared" si="112"/>
        <v>0</v>
      </c>
      <c r="BS111" s="5">
        <f t="shared" si="113"/>
        <v>0</v>
      </c>
      <c r="BT111" s="11">
        <f t="shared" si="114"/>
        <v>0</v>
      </c>
      <c r="BU111" s="11">
        <f t="shared" si="115"/>
        <v>0</v>
      </c>
      <c r="BV111" s="5">
        <f t="shared" si="116"/>
        <v>0</v>
      </c>
      <c r="BW111" s="5">
        <f t="shared" si="117"/>
        <v>0</v>
      </c>
      <c r="BX111" s="5">
        <f t="shared" si="118"/>
        <v>0</v>
      </c>
      <c r="BY111" s="5">
        <f t="shared" si="119"/>
        <v>0</v>
      </c>
      <c r="BZ111" s="5">
        <f t="shared" si="120"/>
        <v>0</v>
      </c>
      <c r="CA111" s="5">
        <f t="shared" si="121"/>
        <v>0</v>
      </c>
      <c r="CB111" s="5">
        <f t="shared" si="122"/>
        <v>0</v>
      </c>
      <c r="CC111" s="5">
        <f t="shared" si="123"/>
        <v>0</v>
      </c>
      <c r="CD111" s="5">
        <f t="shared" si="124"/>
        <v>0</v>
      </c>
      <c r="CE111" s="5">
        <f t="shared" si="151"/>
        <v>0</v>
      </c>
      <c r="CF111" s="5">
        <f t="shared" si="126"/>
        <v>0</v>
      </c>
      <c r="CG111" s="5">
        <f t="shared" si="127"/>
        <v>0</v>
      </c>
      <c r="CH111" s="5">
        <f t="shared" si="128"/>
        <v>0</v>
      </c>
      <c r="CI111" s="5">
        <f t="shared" si="129"/>
        <v>0</v>
      </c>
      <c r="CJ111" s="5">
        <f t="shared" si="130"/>
        <v>0</v>
      </c>
      <c r="CK111" s="5">
        <f t="shared" si="131"/>
        <v>0</v>
      </c>
      <c r="CL111" s="5">
        <f t="shared" si="132"/>
        <v>0</v>
      </c>
      <c r="CM111" s="5">
        <f t="shared" si="133"/>
        <v>0</v>
      </c>
      <c r="CN111" s="5">
        <f t="shared" si="134"/>
        <v>0</v>
      </c>
      <c r="CO111" s="5">
        <f t="shared" si="135"/>
        <v>0</v>
      </c>
      <c r="CP111" s="5">
        <f t="shared" si="136"/>
        <v>0</v>
      </c>
      <c r="CQ111" s="5">
        <f t="shared" si="137"/>
        <v>0</v>
      </c>
      <c r="CR111" s="5">
        <f t="shared" si="138"/>
        <v>0</v>
      </c>
      <c r="CS111" s="5">
        <f t="shared" si="139"/>
        <v>0</v>
      </c>
      <c r="CT111" s="11">
        <f t="shared" si="140"/>
        <v>0</v>
      </c>
      <c r="CU111" s="5">
        <f t="shared" si="141"/>
        <v>0</v>
      </c>
      <c r="CV111" s="5">
        <f t="shared" si="142"/>
        <v>0</v>
      </c>
      <c r="CW111" s="5">
        <f t="shared" si="143"/>
        <v>0</v>
      </c>
      <c r="CX111" s="41">
        <f t="shared" si="144"/>
        <v>0</v>
      </c>
      <c r="CY111" s="41">
        <f t="shared" si="145"/>
        <v>0</v>
      </c>
      <c r="CZ111" s="41">
        <f t="shared" si="146"/>
        <v>0</v>
      </c>
      <c r="DA111" s="41">
        <f t="shared" si="147"/>
        <v>0</v>
      </c>
      <c r="DB111" s="28"/>
    </row>
    <row r="112" spans="1:106" s="16" customFormat="1" ht="29.25" customHeight="1" thickTop="1" thickBot="1" x14ac:dyDescent="0.35">
      <c r="A112" s="3">
        <v>44616</v>
      </c>
      <c r="B112" s="4" t="s">
        <v>2</v>
      </c>
      <c r="C112" s="4" t="s">
        <v>25</v>
      </c>
      <c r="D112" s="8" t="s">
        <v>10</v>
      </c>
      <c r="E112" s="4" t="s">
        <v>110</v>
      </c>
      <c r="F112" s="4" t="s">
        <v>104</v>
      </c>
      <c r="G112" s="18" t="s">
        <v>219</v>
      </c>
      <c r="H112" s="25">
        <v>50.5</v>
      </c>
      <c r="I112" s="44">
        <v>-49.5</v>
      </c>
      <c r="J112" s="45">
        <v>-50.5</v>
      </c>
      <c r="K112" s="11">
        <f t="shared" si="148"/>
        <v>-477.75</v>
      </c>
      <c r="L112" s="45">
        <v>-50.5</v>
      </c>
      <c r="M112" s="11"/>
      <c r="N112" s="33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37"/>
      <c r="AD112" s="37"/>
      <c r="AE112" s="71" t="s">
        <v>2</v>
      </c>
      <c r="AF112" s="11">
        <f t="shared" si="76"/>
        <v>0</v>
      </c>
      <c r="AG112" s="46">
        <f t="shared" si="150"/>
        <v>-50.5</v>
      </c>
      <c r="AH112" s="11">
        <f t="shared" si="78"/>
        <v>0</v>
      </c>
      <c r="AI112" s="11">
        <f t="shared" si="79"/>
        <v>0</v>
      </c>
      <c r="AJ112" s="13">
        <f t="shared" si="149"/>
        <v>-50.5</v>
      </c>
      <c r="AK112" s="13"/>
      <c r="AL112" s="5">
        <f t="shared" si="80"/>
        <v>0</v>
      </c>
      <c r="AM112" s="46">
        <f t="shared" si="81"/>
        <v>-50.5</v>
      </c>
      <c r="AN112" s="11">
        <f t="shared" si="82"/>
        <v>0</v>
      </c>
      <c r="AO112" s="11">
        <f t="shared" si="83"/>
        <v>0</v>
      </c>
      <c r="AP112" s="5">
        <f t="shared" si="84"/>
        <v>0</v>
      </c>
      <c r="AQ112" s="5">
        <f t="shared" si="85"/>
        <v>0</v>
      </c>
      <c r="AR112" s="5">
        <f t="shared" si="86"/>
        <v>0</v>
      </c>
      <c r="AS112" s="5">
        <f t="shared" si="87"/>
        <v>0</v>
      </c>
      <c r="AT112" s="5">
        <f t="shared" si="88"/>
        <v>0</v>
      </c>
      <c r="AU112" s="5">
        <f t="shared" si="89"/>
        <v>0</v>
      </c>
      <c r="AV112" s="5">
        <f t="shared" si="90"/>
        <v>0</v>
      </c>
      <c r="AW112" s="5">
        <f t="shared" si="91"/>
        <v>0</v>
      </c>
      <c r="AX112" s="5">
        <f t="shared" si="92"/>
        <v>0</v>
      </c>
      <c r="AY112" s="5">
        <f t="shared" si="93"/>
        <v>0</v>
      </c>
      <c r="AZ112" s="5">
        <f t="shared" si="94"/>
        <v>0</v>
      </c>
      <c r="BA112" s="5">
        <f t="shared" si="95"/>
        <v>0</v>
      </c>
      <c r="BB112" s="5">
        <f t="shared" si="96"/>
        <v>0</v>
      </c>
      <c r="BC112" s="5">
        <f t="shared" si="97"/>
        <v>0</v>
      </c>
      <c r="BD112" s="5">
        <f t="shared" si="98"/>
        <v>0</v>
      </c>
      <c r="BE112" s="5">
        <f t="shared" si="99"/>
        <v>0</v>
      </c>
      <c r="BF112" s="5">
        <f t="shared" si="100"/>
        <v>0</v>
      </c>
      <c r="BG112" s="5">
        <f t="shared" si="101"/>
        <v>0</v>
      </c>
      <c r="BH112" s="5">
        <f t="shared" si="102"/>
        <v>0</v>
      </c>
      <c r="BI112" s="11">
        <f t="shared" si="103"/>
        <v>0</v>
      </c>
      <c r="BJ112" s="5">
        <f t="shared" si="104"/>
        <v>0</v>
      </c>
      <c r="BK112" s="5">
        <f t="shared" si="105"/>
        <v>0</v>
      </c>
      <c r="BL112" s="5">
        <f t="shared" si="106"/>
        <v>0</v>
      </c>
      <c r="BM112" s="5">
        <f t="shared" si="107"/>
        <v>0</v>
      </c>
      <c r="BN112" s="5">
        <f t="shared" si="108"/>
        <v>0</v>
      </c>
      <c r="BO112" s="5">
        <f t="shared" si="109"/>
        <v>0</v>
      </c>
      <c r="BP112" s="5">
        <f t="shared" si="110"/>
        <v>0</v>
      </c>
      <c r="BQ112" s="5">
        <f t="shared" si="111"/>
        <v>0</v>
      </c>
      <c r="BR112" s="5">
        <f t="shared" si="112"/>
        <v>0</v>
      </c>
      <c r="BS112" s="5">
        <f t="shared" si="113"/>
        <v>0</v>
      </c>
      <c r="BT112" s="11">
        <f t="shared" si="114"/>
        <v>0</v>
      </c>
      <c r="BU112" s="11">
        <f t="shared" si="115"/>
        <v>0</v>
      </c>
      <c r="BV112" s="5">
        <f t="shared" si="116"/>
        <v>0</v>
      </c>
      <c r="BW112" s="5">
        <f t="shared" si="117"/>
        <v>0</v>
      </c>
      <c r="BX112" s="5">
        <f t="shared" si="118"/>
        <v>0</v>
      </c>
      <c r="BY112" s="5">
        <f t="shared" si="119"/>
        <v>0</v>
      </c>
      <c r="BZ112" s="5">
        <f t="shared" si="120"/>
        <v>0</v>
      </c>
      <c r="CA112" s="5">
        <f t="shared" si="121"/>
        <v>0</v>
      </c>
      <c r="CB112" s="5">
        <f t="shared" si="122"/>
        <v>0</v>
      </c>
      <c r="CC112" s="5">
        <f t="shared" si="123"/>
        <v>0</v>
      </c>
      <c r="CD112" s="5">
        <f t="shared" si="124"/>
        <v>0</v>
      </c>
      <c r="CE112" s="5">
        <f t="shared" si="151"/>
        <v>0</v>
      </c>
      <c r="CF112" s="5">
        <f t="shared" si="126"/>
        <v>0</v>
      </c>
      <c r="CG112" s="5">
        <f t="shared" si="127"/>
        <v>0</v>
      </c>
      <c r="CH112" s="5">
        <f t="shared" si="128"/>
        <v>0</v>
      </c>
      <c r="CI112" s="5">
        <f t="shared" si="129"/>
        <v>0</v>
      </c>
      <c r="CJ112" s="5">
        <f t="shared" si="130"/>
        <v>0</v>
      </c>
      <c r="CK112" s="5">
        <f t="shared" si="131"/>
        <v>0</v>
      </c>
      <c r="CL112" s="5">
        <f t="shared" si="132"/>
        <v>0</v>
      </c>
      <c r="CM112" s="5">
        <f t="shared" si="133"/>
        <v>0</v>
      </c>
      <c r="CN112" s="5">
        <f t="shared" si="134"/>
        <v>0</v>
      </c>
      <c r="CO112" s="5">
        <f t="shared" si="135"/>
        <v>0</v>
      </c>
      <c r="CP112" s="5">
        <f t="shared" si="136"/>
        <v>0</v>
      </c>
      <c r="CQ112" s="5">
        <f t="shared" si="137"/>
        <v>0</v>
      </c>
      <c r="CR112" s="5">
        <f t="shared" si="138"/>
        <v>0</v>
      </c>
      <c r="CS112" s="5">
        <f t="shared" si="139"/>
        <v>0</v>
      </c>
      <c r="CT112" s="11">
        <f t="shared" si="140"/>
        <v>0</v>
      </c>
      <c r="CU112" s="5">
        <f t="shared" si="141"/>
        <v>0</v>
      </c>
      <c r="CV112" s="5">
        <f t="shared" si="142"/>
        <v>0</v>
      </c>
      <c r="CW112" s="5">
        <f t="shared" si="143"/>
        <v>0</v>
      </c>
      <c r="CX112" s="41">
        <f t="shared" si="144"/>
        <v>0</v>
      </c>
      <c r="CY112" s="41">
        <f t="shared" si="145"/>
        <v>0</v>
      </c>
      <c r="CZ112" s="41">
        <f t="shared" si="146"/>
        <v>0</v>
      </c>
      <c r="DA112" s="41">
        <f t="shared" si="147"/>
        <v>0</v>
      </c>
      <c r="DB112" s="28"/>
    </row>
    <row r="113" spans="1:106" s="16" customFormat="1" ht="29.25" customHeight="1" thickTop="1" thickBot="1" x14ac:dyDescent="0.35">
      <c r="A113" s="3">
        <v>44616</v>
      </c>
      <c r="B113" s="4" t="s">
        <v>8</v>
      </c>
      <c r="C113" s="4" t="s">
        <v>23</v>
      </c>
      <c r="D113" s="8" t="s">
        <v>10</v>
      </c>
      <c r="E113" s="4" t="s">
        <v>110</v>
      </c>
      <c r="F113" s="4" t="s">
        <v>24</v>
      </c>
      <c r="G113" s="18" t="s">
        <v>218</v>
      </c>
      <c r="H113" s="25">
        <v>52.25</v>
      </c>
      <c r="I113" s="44">
        <v>-52.25</v>
      </c>
      <c r="J113" s="45">
        <v>-53.25</v>
      </c>
      <c r="K113" s="11">
        <f t="shared" si="148"/>
        <v>-531</v>
      </c>
      <c r="L113" s="11"/>
      <c r="M113" s="11"/>
      <c r="N113" s="33"/>
      <c r="O113" s="11"/>
      <c r="P113" s="11"/>
      <c r="Q113" s="11"/>
      <c r="R113" s="11"/>
      <c r="S113" s="45">
        <v>-53.25</v>
      </c>
      <c r="T113" s="11"/>
      <c r="U113" s="11"/>
      <c r="V113" s="11"/>
      <c r="W113" s="11"/>
      <c r="X113" s="11"/>
      <c r="Y113" s="11"/>
      <c r="Z113" s="11"/>
      <c r="AA113" s="11"/>
      <c r="AB113" s="11"/>
      <c r="AC113" s="37"/>
      <c r="AD113" s="37"/>
      <c r="AE113" s="71" t="s">
        <v>8</v>
      </c>
      <c r="AF113" s="45">
        <f t="shared" si="76"/>
        <v>-53.25</v>
      </c>
      <c r="AG113" s="5">
        <f t="shared" si="150"/>
        <v>0</v>
      </c>
      <c r="AH113" s="11">
        <f t="shared" si="78"/>
        <v>0</v>
      </c>
      <c r="AI113" s="11">
        <f t="shared" si="79"/>
        <v>0</v>
      </c>
      <c r="AJ113" s="13">
        <f t="shared" si="149"/>
        <v>-53.25</v>
      </c>
      <c r="AK113" s="13"/>
      <c r="AL113" s="5">
        <f t="shared" si="80"/>
        <v>0</v>
      </c>
      <c r="AM113" s="5">
        <f t="shared" si="81"/>
        <v>0</v>
      </c>
      <c r="AN113" s="11">
        <f t="shared" si="82"/>
        <v>0</v>
      </c>
      <c r="AO113" s="11">
        <f t="shared" si="83"/>
        <v>0</v>
      </c>
      <c r="AP113" s="5">
        <f t="shared" si="84"/>
        <v>0</v>
      </c>
      <c r="AQ113" s="5">
        <f t="shared" si="85"/>
        <v>0</v>
      </c>
      <c r="AR113" s="5">
        <f t="shared" si="86"/>
        <v>0</v>
      </c>
      <c r="AS113" s="5">
        <f t="shared" si="87"/>
        <v>0</v>
      </c>
      <c r="AT113" s="5">
        <f t="shared" si="88"/>
        <v>0</v>
      </c>
      <c r="AU113" s="5">
        <f t="shared" si="89"/>
        <v>0</v>
      </c>
      <c r="AV113" s="5">
        <f t="shared" si="90"/>
        <v>0</v>
      </c>
      <c r="AW113" s="5">
        <f t="shared" si="91"/>
        <v>0</v>
      </c>
      <c r="AX113" s="5">
        <f t="shared" si="92"/>
        <v>0</v>
      </c>
      <c r="AY113" s="5">
        <f t="shared" si="93"/>
        <v>0</v>
      </c>
      <c r="AZ113" s="5">
        <f t="shared" si="94"/>
        <v>0</v>
      </c>
      <c r="BA113" s="5">
        <f t="shared" si="95"/>
        <v>0</v>
      </c>
      <c r="BB113" s="5">
        <f t="shared" si="96"/>
        <v>0</v>
      </c>
      <c r="BC113" s="5">
        <f t="shared" si="97"/>
        <v>0</v>
      </c>
      <c r="BD113" s="5">
        <f t="shared" si="98"/>
        <v>0</v>
      </c>
      <c r="BE113" s="5">
        <f t="shared" si="99"/>
        <v>0</v>
      </c>
      <c r="BF113" s="5">
        <f t="shared" si="100"/>
        <v>0</v>
      </c>
      <c r="BG113" s="5">
        <f t="shared" si="101"/>
        <v>0</v>
      </c>
      <c r="BH113" s="5">
        <f t="shared" si="102"/>
        <v>0</v>
      </c>
      <c r="BI113" s="11">
        <f t="shared" si="103"/>
        <v>0</v>
      </c>
      <c r="BJ113" s="5">
        <f t="shared" si="104"/>
        <v>0</v>
      </c>
      <c r="BK113" s="5">
        <f t="shared" si="105"/>
        <v>0</v>
      </c>
      <c r="BL113" s="5">
        <f t="shared" si="106"/>
        <v>0</v>
      </c>
      <c r="BM113" s="5">
        <f t="shared" si="107"/>
        <v>0</v>
      </c>
      <c r="BN113" s="46">
        <f t="shared" si="108"/>
        <v>-53.25</v>
      </c>
      <c r="BO113" s="5">
        <f t="shared" si="109"/>
        <v>0</v>
      </c>
      <c r="BP113" s="5">
        <f t="shared" si="110"/>
        <v>0</v>
      </c>
      <c r="BQ113" s="5">
        <f t="shared" si="111"/>
        <v>0</v>
      </c>
      <c r="BR113" s="5">
        <f t="shared" si="112"/>
        <v>0</v>
      </c>
      <c r="BS113" s="5">
        <f t="shared" si="113"/>
        <v>0</v>
      </c>
      <c r="BT113" s="11">
        <f t="shared" si="114"/>
        <v>0</v>
      </c>
      <c r="BU113" s="11">
        <f t="shared" si="115"/>
        <v>0</v>
      </c>
      <c r="BV113" s="5">
        <f t="shared" si="116"/>
        <v>0</v>
      </c>
      <c r="BW113" s="5">
        <f t="shared" si="117"/>
        <v>0</v>
      </c>
      <c r="BX113" s="5">
        <f t="shared" si="118"/>
        <v>0</v>
      </c>
      <c r="BY113" s="5">
        <f t="shared" si="119"/>
        <v>0</v>
      </c>
      <c r="BZ113" s="5">
        <f t="shared" si="120"/>
        <v>0</v>
      </c>
      <c r="CA113" s="5">
        <f t="shared" si="121"/>
        <v>0</v>
      </c>
      <c r="CB113" s="5">
        <f t="shared" si="122"/>
        <v>0</v>
      </c>
      <c r="CC113" s="5">
        <f t="shared" si="123"/>
        <v>0</v>
      </c>
      <c r="CD113" s="5">
        <f t="shared" si="124"/>
        <v>0</v>
      </c>
      <c r="CE113" s="5">
        <f t="shared" si="151"/>
        <v>0</v>
      </c>
      <c r="CF113" s="5">
        <f t="shared" si="126"/>
        <v>0</v>
      </c>
      <c r="CG113" s="5">
        <f t="shared" si="127"/>
        <v>0</v>
      </c>
      <c r="CH113" s="5">
        <f t="shared" si="128"/>
        <v>0</v>
      </c>
      <c r="CI113" s="5">
        <f t="shared" si="129"/>
        <v>0</v>
      </c>
      <c r="CJ113" s="5">
        <f t="shared" si="130"/>
        <v>0</v>
      </c>
      <c r="CK113" s="5">
        <f t="shared" si="131"/>
        <v>0</v>
      </c>
      <c r="CL113" s="5">
        <f t="shared" si="132"/>
        <v>0</v>
      </c>
      <c r="CM113" s="5">
        <f t="shared" si="133"/>
        <v>0</v>
      </c>
      <c r="CN113" s="5">
        <f t="shared" si="134"/>
        <v>0</v>
      </c>
      <c r="CO113" s="5">
        <f t="shared" si="135"/>
        <v>0</v>
      </c>
      <c r="CP113" s="5">
        <f t="shared" si="136"/>
        <v>0</v>
      </c>
      <c r="CQ113" s="5">
        <f t="shared" si="137"/>
        <v>0</v>
      </c>
      <c r="CR113" s="5">
        <f t="shared" si="138"/>
        <v>0</v>
      </c>
      <c r="CS113" s="5">
        <f t="shared" si="139"/>
        <v>0</v>
      </c>
      <c r="CT113" s="11">
        <f t="shared" si="140"/>
        <v>0</v>
      </c>
      <c r="CU113" s="5">
        <f t="shared" si="141"/>
        <v>0</v>
      </c>
      <c r="CV113" s="5">
        <f t="shared" si="142"/>
        <v>0</v>
      </c>
      <c r="CW113" s="5">
        <f t="shared" si="143"/>
        <v>0</v>
      </c>
      <c r="CX113" s="41">
        <f t="shared" si="144"/>
        <v>0</v>
      </c>
      <c r="CY113" s="41">
        <f t="shared" si="145"/>
        <v>0</v>
      </c>
      <c r="CZ113" s="41">
        <f t="shared" si="146"/>
        <v>0</v>
      </c>
      <c r="DA113" s="41">
        <f t="shared" si="147"/>
        <v>0</v>
      </c>
      <c r="DB113" s="28"/>
    </row>
    <row r="114" spans="1:106" s="16" customFormat="1" ht="29.25" customHeight="1" thickTop="1" thickBot="1" x14ac:dyDescent="0.35">
      <c r="A114" s="3">
        <v>44619</v>
      </c>
      <c r="B114" s="4" t="s">
        <v>2</v>
      </c>
      <c r="C114" s="4" t="s">
        <v>23</v>
      </c>
      <c r="D114" s="8" t="s">
        <v>10</v>
      </c>
      <c r="E114" s="4" t="s">
        <v>110</v>
      </c>
      <c r="F114" s="4" t="s">
        <v>24</v>
      </c>
      <c r="G114" s="18" t="s">
        <v>220</v>
      </c>
      <c r="H114" s="25">
        <v>45.75</v>
      </c>
      <c r="I114" s="33">
        <v>54.25</v>
      </c>
      <c r="J114" s="11">
        <v>52.25</v>
      </c>
      <c r="K114" s="11">
        <f t="shared" si="148"/>
        <v>-478.75</v>
      </c>
      <c r="L114" s="47">
        <v>52.25</v>
      </c>
      <c r="M114" s="11"/>
      <c r="N114" s="33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37"/>
      <c r="AD114" s="37"/>
      <c r="AE114" s="71" t="s">
        <v>2</v>
      </c>
      <c r="AF114" s="47">
        <f t="shared" si="76"/>
        <v>52.25</v>
      </c>
      <c r="AG114" s="5">
        <f t="shared" si="150"/>
        <v>0</v>
      </c>
      <c r="AH114" s="11">
        <f t="shared" si="78"/>
        <v>0</v>
      </c>
      <c r="AI114" s="11">
        <f t="shared" si="79"/>
        <v>0</v>
      </c>
      <c r="AJ114" s="13">
        <f t="shared" si="149"/>
        <v>52.25</v>
      </c>
      <c r="AK114" s="13"/>
      <c r="AL114" s="48">
        <f t="shared" si="80"/>
        <v>52.25</v>
      </c>
      <c r="AM114" s="5">
        <f t="shared" si="81"/>
        <v>0</v>
      </c>
      <c r="AN114" s="11">
        <f t="shared" si="82"/>
        <v>0</v>
      </c>
      <c r="AO114" s="11">
        <f t="shared" si="83"/>
        <v>0</v>
      </c>
      <c r="AP114" s="5">
        <f t="shared" si="84"/>
        <v>0</v>
      </c>
      <c r="AQ114" s="5">
        <f t="shared" si="85"/>
        <v>0</v>
      </c>
      <c r="AR114" s="5">
        <f t="shared" si="86"/>
        <v>0</v>
      </c>
      <c r="AS114" s="5">
        <f t="shared" si="87"/>
        <v>0</v>
      </c>
      <c r="AT114" s="5">
        <f t="shared" si="88"/>
        <v>0</v>
      </c>
      <c r="AU114" s="5">
        <f t="shared" si="89"/>
        <v>0</v>
      </c>
      <c r="AV114" s="5">
        <f t="shared" si="90"/>
        <v>0</v>
      </c>
      <c r="AW114" s="5">
        <f t="shared" si="91"/>
        <v>0</v>
      </c>
      <c r="AX114" s="5">
        <f t="shared" si="92"/>
        <v>0</v>
      </c>
      <c r="AY114" s="5">
        <f t="shared" si="93"/>
        <v>0</v>
      </c>
      <c r="AZ114" s="5">
        <f t="shared" si="94"/>
        <v>0</v>
      </c>
      <c r="BA114" s="5">
        <f t="shared" si="95"/>
        <v>0</v>
      </c>
      <c r="BB114" s="5">
        <f t="shared" si="96"/>
        <v>0</v>
      </c>
      <c r="BC114" s="5">
        <f t="shared" si="97"/>
        <v>0</v>
      </c>
      <c r="BD114" s="5">
        <f t="shared" si="98"/>
        <v>0</v>
      </c>
      <c r="BE114" s="5">
        <f t="shared" si="99"/>
        <v>0</v>
      </c>
      <c r="BF114" s="5">
        <f t="shared" si="100"/>
        <v>0</v>
      </c>
      <c r="BG114" s="5">
        <f t="shared" si="101"/>
        <v>0</v>
      </c>
      <c r="BH114" s="5">
        <f t="shared" si="102"/>
        <v>0</v>
      </c>
      <c r="BI114" s="11">
        <f t="shared" si="103"/>
        <v>0</v>
      </c>
      <c r="BJ114" s="5">
        <f t="shared" si="104"/>
        <v>0</v>
      </c>
      <c r="BK114" s="5">
        <f t="shared" si="105"/>
        <v>0</v>
      </c>
      <c r="BL114" s="5">
        <f t="shared" si="106"/>
        <v>0</v>
      </c>
      <c r="BM114" s="5">
        <f t="shared" si="107"/>
        <v>0</v>
      </c>
      <c r="BN114" s="5">
        <f t="shared" si="108"/>
        <v>0</v>
      </c>
      <c r="BO114" s="5">
        <f t="shared" si="109"/>
        <v>0</v>
      </c>
      <c r="BP114" s="5">
        <f t="shared" si="110"/>
        <v>0</v>
      </c>
      <c r="BQ114" s="5">
        <f t="shared" si="111"/>
        <v>0</v>
      </c>
      <c r="BR114" s="5">
        <f t="shared" si="112"/>
        <v>0</v>
      </c>
      <c r="BS114" s="5">
        <f t="shared" si="113"/>
        <v>0</v>
      </c>
      <c r="BT114" s="11">
        <f t="shared" si="114"/>
        <v>0</v>
      </c>
      <c r="BU114" s="11">
        <f t="shared" si="115"/>
        <v>0</v>
      </c>
      <c r="BV114" s="5">
        <f t="shared" si="116"/>
        <v>0</v>
      </c>
      <c r="BW114" s="5">
        <f t="shared" si="117"/>
        <v>0</v>
      </c>
      <c r="BX114" s="5">
        <f t="shared" si="118"/>
        <v>0</v>
      </c>
      <c r="BY114" s="5">
        <f t="shared" si="119"/>
        <v>0</v>
      </c>
      <c r="BZ114" s="5">
        <f t="shared" si="120"/>
        <v>0</v>
      </c>
      <c r="CA114" s="5">
        <f t="shared" si="121"/>
        <v>0</v>
      </c>
      <c r="CB114" s="5">
        <f t="shared" si="122"/>
        <v>0</v>
      </c>
      <c r="CC114" s="5">
        <f t="shared" si="123"/>
        <v>0</v>
      </c>
      <c r="CD114" s="5">
        <f t="shared" si="124"/>
        <v>0</v>
      </c>
      <c r="CE114" s="5">
        <f t="shared" si="151"/>
        <v>0</v>
      </c>
      <c r="CF114" s="5">
        <f t="shared" si="126"/>
        <v>0</v>
      </c>
      <c r="CG114" s="5">
        <f t="shared" si="127"/>
        <v>0</v>
      </c>
      <c r="CH114" s="5">
        <f t="shared" si="128"/>
        <v>0</v>
      </c>
      <c r="CI114" s="5">
        <f t="shared" si="129"/>
        <v>0</v>
      </c>
      <c r="CJ114" s="5">
        <f t="shared" si="130"/>
        <v>0</v>
      </c>
      <c r="CK114" s="5">
        <f t="shared" si="131"/>
        <v>0</v>
      </c>
      <c r="CL114" s="5">
        <f t="shared" si="132"/>
        <v>0</v>
      </c>
      <c r="CM114" s="5">
        <f t="shared" si="133"/>
        <v>0</v>
      </c>
      <c r="CN114" s="5">
        <f t="shared" si="134"/>
        <v>0</v>
      </c>
      <c r="CO114" s="5">
        <f t="shared" si="135"/>
        <v>0</v>
      </c>
      <c r="CP114" s="5">
        <f t="shared" si="136"/>
        <v>0</v>
      </c>
      <c r="CQ114" s="5">
        <f t="shared" si="137"/>
        <v>0</v>
      </c>
      <c r="CR114" s="5">
        <f t="shared" si="138"/>
        <v>0</v>
      </c>
      <c r="CS114" s="5">
        <f t="shared" si="139"/>
        <v>0</v>
      </c>
      <c r="CT114" s="11">
        <f t="shared" si="140"/>
        <v>0</v>
      </c>
      <c r="CU114" s="5">
        <f t="shared" si="141"/>
        <v>0</v>
      </c>
      <c r="CV114" s="5">
        <f t="shared" si="142"/>
        <v>0</v>
      </c>
      <c r="CW114" s="5">
        <f t="shared" si="143"/>
        <v>0</v>
      </c>
      <c r="CX114" s="41">
        <f t="shared" si="144"/>
        <v>0</v>
      </c>
      <c r="CY114" s="41">
        <f t="shared" si="145"/>
        <v>0</v>
      </c>
      <c r="CZ114" s="41">
        <f t="shared" si="146"/>
        <v>0</v>
      </c>
      <c r="DA114" s="41">
        <f t="shared" si="147"/>
        <v>0</v>
      </c>
      <c r="DB114" s="28"/>
    </row>
    <row r="115" spans="1:106" s="16" customFormat="1" ht="29.25" customHeight="1" thickTop="1" thickBot="1" x14ac:dyDescent="0.35">
      <c r="A115" s="3">
        <v>44619</v>
      </c>
      <c r="B115" s="4" t="s">
        <v>8</v>
      </c>
      <c r="C115" s="4" t="s">
        <v>23</v>
      </c>
      <c r="D115" s="8" t="s">
        <v>10</v>
      </c>
      <c r="E115" s="4" t="s">
        <v>110</v>
      </c>
      <c r="F115" s="4" t="s">
        <v>104</v>
      </c>
      <c r="G115" s="18" t="s">
        <v>221</v>
      </c>
      <c r="H115" s="25">
        <v>44.5</v>
      </c>
      <c r="I115" s="33">
        <v>44.5</v>
      </c>
      <c r="J115" s="11">
        <v>42.5</v>
      </c>
      <c r="K115" s="11">
        <f t="shared" si="148"/>
        <v>-436.25</v>
      </c>
      <c r="L115" s="11"/>
      <c r="M115" s="11"/>
      <c r="N115" s="33"/>
      <c r="O115" s="11"/>
      <c r="P115" s="11"/>
      <c r="Q115" s="11"/>
      <c r="R115" s="11"/>
      <c r="S115" s="47">
        <v>42.5</v>
      </c>
      <c r="T115" s="11"/>
      <c r="U115" s="11"/>
      <c r="V115" s="11"/>
      <c r="W115" s="11"/>
      <c r="X115" s="11"/>
      <c r="Y115" s="11"/>
      <c r="Z115" s="11"/>
      <c r="AA115" s="11"/>
      <c r="AB115" s="11"/>
      <c r="AC115" s="37"/>
      <c r="AD115" s="37"/>
      <c r="AE115" s="71" t="s">
        <v>8</v>
      </c>
      <c r="AF115" s="47">
        <f t="shared" si="76"/>
        <v>42.5</v>
      </c>
      <c r="AG115" s="5">
        <f t="shared" si="150"/>
        <v>0</v>
      </c>
      <c r="AH115" s="11">
        <f t="shared" si="78"/>
        <v>0</v>
      </c>
      <c r="AI115" s="11">
        <f t="shared" si="79"/>
        <v>0</v>
      </c>
      <c r="AJ115" s="13">
        <f t="shared" si="149"/>
        <v>42.5</v>
      </c>
      <c r="AK115" s="13"/>
      <c r="AL115" s="5">
        <f t="shared" si="80"/>
        <v>0</v>
      </c>
      <c r="AM115" s="5">
        <f t="shared" si="81"/>
        <v>0</v>
      </c>
      <c r="AN115" s="11">
        <f t="shared" si="82"/>
        <v>0</v>
      </c>
      <c r="AO115" s="11">
        <f t="shared" si="83"/>
        <v>0</v>
      </c>
      <c r="AP115" s="5">
        <f t="shared" si="84"/>
        <v>0</v>
      </c>
      <c r="AQ115" s="5">
        <f t="shared" si="85"/>
        <v>0</v>
      </c>
      <c r="AR115" s="5">
        <f t="shared" si="86"/>
        <v>0</v>
      </c>
      <c r="AS115" s="5">
        <f t="shared" si="87"/>
        <v>0</v>
      </c>
      <c r="AT115" s="5">
        <f t="shared" si="88"/>
        <v>0</v>
      </c>
      <c r="AU115" s="5">
        <f t="shared" si="89"/>
        <v>0</v>
      </c>
      <c r="AV115" s="5">
        <f t="shared" si="90"/>
        <v>0</v>
      </c>
      <c r="AW115" s="5">
        <f t="shared" si="91"/>
        <v>0</v>
      </c>
      <c r="AX115" s="5">
        <f t="shared" si="92"/>
        <v>0</v>
      </c>
      <c r="AY115" s="5">
        <f t="shared" si="93"/>
        <v>0</v>
      </c>
      <c r="AZ115" s="5">
        <f t="shared" si="94"/>
        <v>0</v>
      </c>
      <c r="BA115" s="5">
        <f t="shared" si="95"/>
        <v>0</v>
      </c>
      <c r="BB115" s="5">
        <f t="shared" si="96"/>
        <v>0</v>
      </c>
      <c r="BC115" s="5">
        <f t="shared" si="97"/>
        <v>0</v>
      </c>
      <c r="BD115" s="5">
        <f t="shared" si="98"/>
        <v>0</v>
      </c>
      <c r="BE115" s="5">
        <f t="shared" si="99"/>
        <v>0</v>
      </c>
      <c r="BF115" s="5">
        <f t="shared" si="100"/>
        <v>0</v>
      </c>
      <c r="BG115" s="5">
        <f t="shared" si="101"/>
        <v>0</v>
      </c>
      <c r="BH115" s="5">
        <f t="shared" si="102"/>
        <v>0</v>
      </c>
      <c r="BI115" s="11">
        <f t="shared" si="103"/>
        <v>0</v>
      </c>
      <c r="BJ115" s="5">
        <f t="shared" si="104"/>
        <v>0</v>
      </c>
      <c r="BK115" s="5">
        <f t="shared" si="105"/>
        <v>0</v>
      </c>
      <c r="BL115" s="5">
        <f t="shared" si="106"/>
        <v>0</v>
      </c>
      <c r="BM115" s="5">
        <f t="shared" si="107"/>
        <v>0</v>
      </c>
      <c r="BN115" s="48">
        <f t="shared" si="108"/>
        <v>42.5</v>
      </c>
      <c r="BO115" s="5">
        <f t="shared" si="109"/>
        <v>0</v>
      </c>
      <c r="BP115" s="5">
        <f t="shared" si="110"/>
        <v>0</v>
      </c>
      <c r="BQ115" s="5">
        <f t="shared" si="111"/>
        <v>0</v>
      </c>
      <c r="BR115" s="5">
        <f t="shared" si="112"/>
        <v>0</v>
      </c>
      <c r="BS115" s="5">
        <f t="shared" si="113"/>
        <v>0</v>
      </c>
      <c r="BT115" s="11">
        <f t="shared" si="114"/>
        <v>0</v>
      </c>
      <c r="BU115" s="11">
        <f t="shared" si="115"/>
        <v>0</v>
      </c>
      <c r="BV115" s="5">
        <f t="shared" si="116"/>
        <v>0</v>
      </c>
      <c r="BW115" s="5">
        <f t="shared" si="117"/>
        <v>0</v>
      </c>
      <c r="BX115" s="5">
        <f t="shared" si="118"/>
        <v>0</v>
      </c>
      <c r="BY115" s="5">
        <f t="shared" si="119"/>
        <v>0</v>
      </c>
      <c r="BZ115" s="5">
        <f t="shared" si="120"/>
        <v>0</v>
      </c>
      <c r="CA115" s="5">
        <f t="shared" si="121"/>
        <v>0</v>
      </c>
      <c r="CB115" s="5">
        <f t="shared" si="122"/>
        <v>0</v>
      </c>
      <c r="CC115" s="5">
        <f t="shared" si="123"/>
        <v>0</v>
      </c>
      <c r="CD115" s="5">
        <f t="shared" si="124"/>
        <v>0</v>
      </c>
      <c r="CE115" s="5">
        <f t="shared" si="151"/>
        <v>0</v>
      </c>
      <c r="CF115" s="5">
        <f t="shared" si="126"/>
        <v>0</v>
      </c>
      <c r="CG115" s="5">
        <f t="shared" si="127"/>
        <v>0</v>
      </c>
      <c r="CH115" s="5">
        <f t="shared" si="128"/>
        <v>0</v>
      </c>
      <c r="CI115" s="5">
        <f t="shared" si="129"/>
        <v>0</v>
      </c>
      <c r="CJ115" s="5">
        <f t="shared" si="130"/>
        <v>0</v>
      </c>
      <c r="CK115" s="5">
        <f t="shared" si="131"/>
        <v>0</v>
      </c>
      <c r="CL115" s="5">
        <f t="shared" si="132"/>
        <v>0</v>
      </c>
      <c r="CM115" s="5">
        <f t="shared" si="133"/>
        <v>0</v>
      </c>
      <c r="CN115" s="5">
        <f t="shared" si="134"/>
        <v>0</v>
      </c>
      <c r="CO115" s="5">
        <f t="shared" si="135"/>
        <v>0</v>
      </c>
      <c r="CP115" s="5">
        <f t="shared" si="136"/>
        <v>0</v>
      </c>
      <c r="CQ115" s="5">
        <f t="shared" si="137"/>
        <v>0</v>
      </c>
      <c r="CR115" s="5">
        <f t="shared" si="138"/>
        <v>0</v>
      </c>
      <c r="CS115" s="5">
        <f t="shared" si="139"/>
        <v>0</v>
      </c>
      <c r="CT115" s="11">
        <f t="shared" si="140"/>
        <v>0</v>
      </c>
      <c r="CU115" s="5">
        <f t="shared" si="141"/>
        <v>0</v>
      </c>
      <c r="CV115" s="5">
        <f t="shared" si="142"/>
        <v>0</v>
      </c>
      <c r="CW115" s="5">
        <f t="shared" si="143"/>
        <v>0</v>
      </c>
      <c r="CX115" s="41">
        <f t="shared" si="144"/>
        <v>0</v>
      </c>
      <c r="CY115" s="41">
        <f t="shared" si="145"/>
        <v>0</v>
      </c>
      <c r="CZ115" s="41">
        <f t="shared" si="146"/>
        <v>0</v>
      </c>
      <c r="DA115" s="41">
        <f t="shared" si="147"/>
        <v>0</v>
      </c>
      <c r="DB115" s="28"/>
    </row>
    <row r="116" spans="1:106" s="16" customFormat="1" ht="29.25" customHeight="1" thickTop="1" thickBot="1" x14ac:dyDescent="0.35">
      <c r="A116" s="3">
        <v>44620</v>
      </c>
      <c r="B116" s="4" t="s">
        <v>18</v>
      </c>
      <c r="C116" s="4" t="s">
        <v>23</v>
      </c>
      <c r="D116" s="8" t="s">
        <v>10</v>
      </c>
      <c r="E116" s="4" t="s">
        <v>103</v>
      </c>
      <c r="F116" s="4" t="s">
        <v>24</v>
      </c>
      <c r="G116" s="18" t="s">
        <v>222</v>
      </c>
      <c r="H116" s="25">
        <v>54.5</v>
      </c>
      <c r="I116" s="33">
        <v>45.5</v>
      </c>
      <c r="J116" s="11">
        <v>43.5</v>
      </c>
      <c r="K116" s="11">
        <f t="shared" si="148"/>
        <v>-392.75</v>
      </c>
      <c r="L116" s="11"/>
      <c r="M116" s="11"/>
      <c r="N116" s="33"/>
      <c r="O116" s="11"/>
      <c r="P116" s="11"/>
      <c r="Q116" s="11"/>
      <c r="R116" s="11"/>
      <c r="S116" s="11"/>
      <c r="T116" s="11"/>
      <c r="U116" s="11"/>
      <c r="V116" s="47">
        <v>43.5</v>
      </c>
      <c r="W116" s="11"/>
      <c r="X116" s="11"/>
      <c r="Y116" s="11"/>
      <c r="Z116" s="11"/>
      <c r="AA116" s="11"/>
      <c r="AB116" s="11"/>
      <c r="AC116" s="37"/>
      <c r="AD116" s="37"/>
      <c r="AE116" s="71" t="s">
        <v>18</v>
      </c>
      <c r="AF116" s="47">
        <f t="shared" si="76"/>
        <v>43.5</v>
      </c>
      <c r="AG116" s="5">
        <f t="shared" si="150"/>
        <v>0</v>
      </c>
      <c r="AH116" s="11">
        <f t="shared" si="78"/>
        <v>0</v>
      </c>
      <c r="AI116" s="11">
        <f t="shared" si="79"/>
        <v>0</v>
      </c>
      <c r="AJ116" s="13">
        <f t="shared" si="149"/>
        <v>43.5</v>
      </c>
      <c r="AK116" s="13"/>
      <c r="AL116" s="5">
        <f t="shared" si="80"/>
        <v>0</v>
      </c>
      <c r="AM116" s="5">
        <f t="shared" si="81"/>
        <v>0</v>
      </c>
      <c r="AN116" s="11">
        <f t="shared" si="82"/>
        <v>0</v>
      </c>
      <c r="AO116" s="11">
        <f t="shared" si="83"/>
        <v>0</v>
      </c>
      <c r="AP116" s="5">
        <f t="shared" si="84"/>
        <v>0</v>
      </c>
      <c r="AQ116" s="5">
        <f t="shared" si="85"/>
        <v>0</v>
      </c>
      <c r="AR116" s="5">
        <f t="shared" si="86"/>
        <v>0</v>
      </c>
      <c r="AS116" s="5">
        <f t="shared" si="87"/>
        <v>0</v>
      </c>
      <c r="AT116" s="5">
        <f t="shared" si="88"/>
        <v>0</v>
      </c>
      <c r="AU116" s="5">
        <f t="shared" si="89"/>
        <v>0</v>
      </c>
      <c r="AV116" s="5">
        <f t="shared" si="90"/>
        <v>0</v>
      </c>
      <c r="AW116" s="5">
        <f t="shared" si="91"/>
        <v>0</v>
      </c>
      <c r="AX116" s="5">
        <f t="shared" si="92"/>
        <v>0</v>
      </c>
      <c r="AY116" s="5">
        <f t="shared" si="93"/>
        <v>0</v>
      </c>
      <c r="AZ116" s="5">
        <f t="shared" si="94"/>
        <v>0</v>
      </c>
      <c r="BA116" s="5">
        <f t="shared" si="95"/>
        <v>0</v>
      </c>
      <c r="BB116" s="5">
        <f t="shared" si="96"/>
        <v>0</v>
      </c>
      <c r="BC116" s="5">
        <f t="shared" si="97"/>
        <v>0</v>
      </c>
      <c r="BD116" s="5">
        <f t="shared" si="98"/>
        <v>0</v>
      </c>
      <c r="BE116" s="5">
        <f t="shared" si="99"/>
        <v>0</v>
      </c>
      <c r="BF116" s="5">
        <f t="shared" si="100"/>
        <v>0</v>
      </c>
      <c r="BG116" s="5">
        <f t="shared" si="101"/>
        <v>0</v>
      </c>
      <c r="BH116" s="5">
        <f t="shared" si="102"/>
        <v>0</v>
      </c>
      <c r="BI116" s="11">
        <f t="shared" si="103"/>
        <v>0</v>
      </c>
      <c r="BJ116" s="5">
        <f t="shared" si="104"/>
        <v>0</v>
      </c>
      <c r="BK116" s="5">
        <f t="shared" si="105"/>
        <v>0</v>
      </c>
      <c r="BL116" s="5">
        <f t="shared" si="106"/>
        <v>0</v>
      </c>
      <c r="BM116" s="5">
        <f t="shared" si="107"/>
        <v>0</v>
      </c>
      <c r="BN116" s="5">
        <f t="shared" si="108"/>
        <v>0</v>
      </c>
      <c r="BO116" s="5">
        <f t="shared" si="109"/>
        <v>0</v>
      </c>
      <c r="BP116" s="5">
        <f t="shared" si="110"/>
        <v>0</v>
      </c>
      <c r="BQ116" s="5">
        <f t="shared" si="111"/>
        <v>0</v>
      </c>
      <c r="BR116" s="5">
        <f t="shared" si="112"/>
        <v>0</v>
      </c>
      <c r="BS116" s="5">
        <f t="shared" si="113"/>
        <v>0</v>
      </c>
      <c r="BT116" s="11">
        <f t="shared" si="114"/>
        <v>0</v>
      </c>
      <c r="BU116" s="11">
        <f t="shared" si="115"/>
        <v>0</v>
      </c>
      <c r="BV116" s="5">
        <f t="shared" si="116"/>
        <v>0</v>
      </c>
      <c r="BW116" s="5">
        <f t="shared" si="117"/>
        <v>0</v>
      </c>
      <c r="BX116" s="5">
        <f t="shared" si="118"/>
        <v>0</v>
      </c>
      <c r="BY116" s="5">
        <f t="shared" si="119"/>
        <v>0</v>
      </c>
      <c r="BZ116" s="48">
        <f t="shared" si="120"/>
        <v>43.5</v>
      </c>
      <c r="CA116" s="5">
        <f t="shared" si="121"/>
        <v>0</v>
      </c>
      <c r="CB116" s="5">
        <f t="shared" si="122"/>
        <v>0</v>
      </c>
      <c r="CC116" s="5">
        <f t="shared" si="123"/>
        <v>0</v>
      </c>
      <c r="CD116" s="5">
        <f t="shared" si="124"/>
        <v>0</v>
      </c>
      <c r="CE116" s="5">
        <f t="shared" si="151"/>
        <v>0</v>
      </c>
      <c r="CF116" s="5">
        <f t="shared" si="126"/>
        <v>0</v>
      </c>
      <c r="CG116" s="5">
        <f t="shared" si="127"/>
        <v>0</v>
      </c>
      <c r="CH116" s="5">
        <f t="shared" si="128"/>
        <v>0</v>
      </c>
      <c r="CI116" s="5">
        <f t="shared" si="129"/>
        <v>0</v>
      </c>
      <c r="CJ116" s="5">
        <f t="shared" si="130"/>
        <v>0</v>
      </c>
      <c r="CK116" s="5">
        <f t="shared" si="131"/>
        <v>0</v>
      </c>
      <c r="CL116" s="5">
        <f t="shared" si="132"/>
        <v>0</v>
      </c>
      <c r="CM116" s="5">
        <f t="shared" si="133"/>
        <v>0</v>
      </c>
      <c r="CN116" s="5">
        <f t="shared" si="134"/>
        <v>0</v>
      </c>
      <c r="CO116" s="5">
        <f t="shared" si="135"/>
        <v>0</v>
      </c>
      <c r="CP116" s="5">
        <f t="shared" si="136"/>
        <v>0</v>
      </c>
      <c r="CQ116" s="5">
        <f t="shared" si="137"/>
        <v>0</v>
      </c>
      <c r="CR116" s="5">
        <f t="shared" si="138"/>
        <v>0</v>
      </c>
      <c r="CS116" s="5">
        <f t="shared" si="139"/>
        <v>0</v>
      </c>
      <c r="CT116" s="11">
        <f t="shared" si="140"/>
        <v>0</v>
      </c>
      <c r="CU116" s="5">
        <f t="shared" si="141"/>
        <v>0</v>
      </c>
      <c r="CV116" s="5">
        <f t="shared" si="142"/>
        <v>0</v>
      </c>
      <c r="CW116" s="5">
        <f t="shared" si="143"/>
        <v>0</v>
      </c>
      <c r="CX116" s="41">
        <f t="shared" si="144"/>
        <v>0</v>
      </c>
      <c r="CY116" s="41">
        <f t="shared" si="145"/>
        <v>0</v>
      </c>
      <c r="CZ116" s="41">
        <f t="shared" si="146"/>
        <v>0</v>
      </c>
      <c r="DA116" s="41">
        <f t="shared" si="147"/>
        <v>0</v>
      </c>
      <c r="DB116" s="28"/>
    </row>
    <row r="117" spans="1:106" s="16" customFormat="1" ht="29.25" customHeight="1" thickTop="1" thickBot="1" x14ac:dyDescent="0.35">
      <c r="A117" s="3">
        <v>44620</v>
      </c>
      <c r="B117" s="4" t="s">
        <v>20</v>
      </c>
      <c r="C117" s="4" t="s">
        <v>23</v>
      </c>
      <c r="D117" s="4" t="s">
        <v>10</v>
      </c>
      <c r="E117" s="4" t="s">
        <v>109</v>
      </c>
      <c r="F117" s="4" t="s">
        <v>24</v>
      </c>
      <c r="G117" s="18" t="s">
        <v>223</v>
      </c>
      <c r="H117" s="25">
        <v>51.5</v>
      </c>
      <c r="I117" s="33">
        <v>48.5</v>
      </c>
      <c r="J117" s="11">
        <v>46.5</v>
      </c>
      <c r="K117" s="11">
        <f t="shared" si="148"/>
        <v>-346.25</v>
      </c>
      <c r="L117" s="11"/>
      <c r="M117" s="11"/>
      <c r="N117" s="33"/>
      <c r="O117" s="11"/>
      <c r="P117" s="11"/>
      <c r="Q117" s="11"/>
      <c r="R117" s="11"/>
      <c r="S117" s="11"/>
      <c r="T117" s="11"/>
      <c r="U117" s="11"/>
      <c r="V117" s="11"/>
      <c r="W117" s="47">
        <v>46.5</v>
      </c>
      <c r="X117" s="11"/>
      <c r="Y117" s="11"/>
      <c r="Z117" s="11"/>
      <c r="AA117" s="11"/>
      <c r="AB117" s="11"/>
      <c r="AC117" s="37"/>
      <c r="AD117" s="37"/>
      <c r="AE117" s="71" t="s">
        <v>20</v>
      </c>
      <c r="AF117" s="47">
        <f t="shared" si="76"/>
        <v>46.5</v>
      </c>
      <c r="AG117" s="5">
        <f t="shared" si="150"/>
        <v>0</v>
      </c>
      <c r="AH117" s="11">
        <f t="shared" si="78"/>
        <v>0</v>
      </c>
      <c r="AI117" s="11">
        <f t="shared" si="79"/>
        <v>0</v>
      </c>
      <c r="AJ117" s="13">
        <f t="shared" si="149"/>
        <v>46.5</v>
      </c>
      <c r="AK117" s="13"/>
      <c r="AL117" s="5">
        <f t="shared" si="80"/>
        <v>0</v>
      </c>
      <c r="AM117" s="5">
        <f t="shared" si="81"/>
        <v>0</v>
      </c>
      <c r="AN117" s="11">
        <f t="shared" si="82"/>
        <v>0</v>
      </c>
      <c r="AO117" s="11">
        <f t="shared" si="83"/>
        <v>0</v>
      </c>
      <c r="AP117" s="5">
        <f t="shared" si="84"/>
        <v>0</v>
      </c>
      <c r="AQ117" s="5">
        <f t="shared" si="85"/>
        <v>0</v>
      </c>
      <c r="AR117" s="5">
        <f t="shared" si="86"/>
        <v>0</v>
      </c>
      <c r="AS117" s="5">
        <f t="shared" si="87"/>
        <v>0</v>
      </c>
      <c r="AT117" s="5">
        <f t="shared" si="88"/>
        <v>0</v>
      </c>
      <c r="AU117" s="5">
        <f t="shared" si="89"/>
        <v>0</v>
      </c>
      <c r="AV117" s="5">
        <f t="shared" si="90"/>
        <v>0</v>
      </c>
      <c r="AW117" s="5">
        <f t="shared" si="91"/>
        <v>0</v>
      </c>
      <c r="AX117" s="5">
        <f t="shared" si="92"/>
        <v>0</v>
      </c>
      <c r="AY117" s="5">
        <f t="shared" si="93"/>
        <v>0</v>
      </c>
      <c r="AZ117" s="5">
        <f t="shared" si="94"/>
        <v>0</v>
      </c>
      <c r="BA117" s="5">
        <f t="shared" si="95"/>
        <v>0</v>
      </c>
      <c r="BB117" s="5">
        <f t="shared" si="96"/>
        <v>0</v>
      </c>
      <c r="BC117" s="5">
        <f t="shared" si="97"/>
        <v>0</v>
      </c>
      <c r="BD117" s="5">
        <f t="shared" si="98"/>
        <v>0</v>
      </c>
      <c r="BE117" s="5">
        <f t="shared" si="99"/>
        <v>0</v>
      </c>
      <c r="BF117" s="5">
        <f t="shared" si="100"/>
        <v>0</v>
      </c>
      <c r="BG117" s="5">
        <f t="shared" si="101"/>
        <v>0</v>
      </c>
      <c r="BH117" s="5">
        <f t="shared" si="102"/>
        <v>0</v>
      </c>
      <c r="BI117" s="11">
        <f t="shared" si="103"/>
        <v>0</v>
      </c>
      <c r="BJ117" s="5">
        <f t="shared" si="104"/>
        <v>0</v>
      </c>
      <c r="BK117" s="5">
        <f t="shared" si="105"/>
        <v>0</v>
      </c>
      <c r="BL117" s="5">
        <f t="shared" si="106"/>
        <v>0</v>
      </c>
      <c r="BM117" s="5">
        <f t="shared" si="107"/>
        <v>0</v>
      </c>
      <c r="BN117" s="5">
        <f t="shared" si="108"/>
        <v>0</v>
      </c>
      <c r="BO117" s="5">
        <f t="shared" si="109"/>
        <v>0</v>
      </c>
      <c r="BP117" s="5">
        <f t="shared" si="110"/>
        <v>0</v>
      </c>
      <c r="BQ117" s="5">
        <f t="shared" si="111"/>
        <v>0</v>
      </c>
      <c r="BR117" s="5">
        <f t="shared" si="112"/>
        <v>0</v>
      </c>
      <c r="BS117" s="5">
        <f t="shared" si="113"/>
        <v>0</v>
      </c>
      <c r="BT117" s="11">
        <f t="shared" si="114"/>
        <v>0</v>
      </c>
      <c r="BU117" s="11">
        <f t="shared" si="115"/>
        <v>0</v>
      </c>
      <c r="BV117" s="5">
        <f t="shared" si="116"/>
        <v>0</v>
      </c>
      <c r="BW117" s="5">
        <f t="shared" si="117"/>
        <v>0</v>
      </c>
      <c r="BX117" s="5">
        <f t="shared" si="118"/>
        <v>0</v>
      </c>
      <c r="BY117" s="5">
        <f t="shared" si="119"/>
        <v>0</v>
      </c>
      <c r="BZ117" s="5">
        <f t="shared" si="120"/>
        <v>0</v>
      </c>
      <c r="CA117" s="5">
        <f t="shared" si="121"/>
        <v>0</v>
      </c>
      <c r="CB117" s="5">
        <f t="shared" si="122"/>
        <v>0</v>
      </c>
      <c r="CC117" s="5">
        <f t="shared" si="123"/>
        <v>0</v>
      </c>
      <c r="CD117" s="48">
        <f t="shared" si="124"/>
        <v>46.5</v>
      </c>
      <c r="CE117" s="5">
        <f t="shared" si="151"/>
        <v>0</v>
      </c>
      <c r="CF117" s="5">
        <f t="shared" si="126"/>
        <v>0</v>
      </c>
      <c r="CG117" s="5">
        <f t="shared" si="127"/>
        <v>0</v>
      </c>
      <c r="CH117" s="5">
        <f t="shared" si="128"/>
        <v>0</v>
      </c>
      <c r="CI117" s="5">
        <f t="shared" si="129"/>
        <v>0</v>
      </c>
      <c r="CJ117" s="5">
        <f t="shared" si="130"/>
        <v>0</v>
      </c>
      <c r="CK117" s="5">
        <f t="shared" si="131"/>
        <v>0</v>
      </c>
      <c r="CL117" s="5">
        <f t="shared" si="132"/>
        <v>0</v>
      </c>
      <c r="CM117" s="5">
        <f t="shared" si="133"/>
        <v>0</v>
      </c>
      <c r="CN117" s="5">
        <f t="shared" si="134"/>
        <v>0</v>
      </c>
      <c r="CO117" s="5">
        <f t="shared" si="135"/>
        <v>0</v>
      </c>
      <c r="CP117" s="5">
        <f t="shared" si="136"/>
        <v>0</v>
      </c>
      <c r="CQ117" s="5">
        <f t="shared" si="137"/>
        <v>0</v>
      </c>
      <c r="CR117" s="5">
        <f t="shared" si="138"/>
        <v>0</v>
      </c>
      <c r="CS117" s="5">
        <f t="shared" si="139"/>
        <v>0</v>
      </c>
      <c r="CT117" s="11">
        <f t="shared" si="140"/>
        <v>0</v>
      </c>
      <c r="CU117" s="5">
        <f t="shared" si="141"/>
        <v>0</v>
      </c>
      <c r="CV117" s="5">
        <f t="shared" si="142"/>
        <v>0</v>
      </c>
      <c r="CW117" s="5">
        <f t="shared" si="143"/>
        <v>0</v>
      </c>
      <c r="CX117" s="41">
        <f t="shared" si="144"/>
        <v>0</v>
      </c>
      <c r="CY117" s="41">
        <f t="shared" si="145"/>
        <v>0</v>
      </c>
      <c r="CZ117" s="41">
        <f t="shared" si="146"/>
        <v>0</v>
      </c>
      <c r="DA117" s="41">
        <f t="shared" si="147"/>
        <v>0</v>
      </c>
      <c r="DB117" s="28"/>
    </row>
    <row r="118" spans="1:106" s="16" customFormat="1" ht="29.25" customHeight="1" thickTop="1" thickBot="1" x14ac:dyDescent="0.35">
      <c r="A118" s="3">
        <v>44620</v>
      </c>
      <c r="B118" s="4" t="s">
        <v>1</v>
      </c>
      <c r="C118" s="4" t="s">
        <v>25</v>
      </c>
      <c r="D118" s="8" t="s">
        <v>10</v>
      </c>
      <c r="E118" s="4" t="s">
        <v>110</v>
      </c>
      <c r="F118" s="4" t="s">
        <v>24</v>
      </c>
      <c r="G118" s="18" t="s">
        <v>224</v>
      </c>
      <c r="H118" s="25">
        <v>55.75</v>
      </c>
      <c r="I118" s="44">
        <v>-55.75</v>
      </c>
      <c r="J118" s="45">
        <v>-56.75</v>
      </c>
      <c r="K118" s="11">
        <f t="shared" si="148"/>
        <v>-403</v>
      </c>
      <c r="L118" s="11"/>
      <c r="M118" s="44">
        <v>-56.75</v>
      </c>
      <c r="N118" s="33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37"/>
      <c r="AD118" s="37"/>
      <c r="AE118" s="71" t="s">
        <v>1</v>
      </c>
      <c r="AF118" s="11">
        <f t="shared" si="76"/>
        <v>0</v>
      </c>
      <c r="AG118" s="46">
        <f t="shared" si="150"/>
        <v>-56.75</v>
      </c>
      <c r="AH118" s="11">
        <f t="shared" si="78"/>
        <v>0</v>
      </c>
      <c r="AI118" s="11">
        <f t="shared" si="79"/>
        <v>0</v>
      </c>
      <c r="AJ118" s="13">
        <f t="shared" si="149"/>
        <v>-56.75</v>
      </c>
      <c r="AK118" s="13"/>
      <c r="AL118" s="5">
        <f t="shared" si="80"/>
        <v>0</v>
      </c>
      <c r="AM118" s="5">
        <f t="shared" si="81"/>
        <v>0</v>
      </c>
      <c r="AN118" s="11">
        <f t="shared" si="82"/>
        <v>0</v>
      </c>
      <c r="AO118" s="11">
        <f t="shared" si="83"/>
        <v>0</v>
      </c>
      <c r="AP118" s="5">
        <f t="shared" si="84"/>
        <v>0</v>
      </c>
      <c r="AQ118" s="46">
        <f t="shared" si="85"/>
        <v>-56.75</v>
      </c>
      <c r="AR118" s="5">
        <f t="shared" si="86"/>
        <v>0</v>
      </c>
      <c r="AS118" s="5">
        <f t="shared" si="87"/>
        <v>0</v>
      </c>
      <c r="AT118" s="5">
        <f t="shared" si="88"/>
        <v>0</v>
      </c>
      <c r="AU118" s="5">
        <f t="shared" si="89"/>
        <v>0</v>
      </c>
      <c r="AV118" s="5">
        <f t="shared" si="90"/>
        <v>0</v>
      </c>
      <c r="AW118" s="5">
        <f t="shared" si="91"/>
        <v>0</v>
      </c>
      <c r="AX118" s="5">
        <f t="shared" si="92"/>
        <v>0</v>
      </c>
      <c r="AY118" s="5">
        <f t="shared" si="93"/>
        <v>0</v>
      </c>
      <c r="AZ118" s="5">
        <f t="shared" si="94"/>
        <v>0</v>
      </c>
      <c r="BA118" s="5">
        <f t="shared" si="95"/>
        <v>0</v>
      </c>
      <c r="BB118" s="5">
        <f t="shared" si="96"/>
        <v>0</v>
      </c>
      <c r="BC118" s="5">
        <f t="shared" si="97"/>
        <v>0</v>
      </c>
      <c r="BD118" s="5">
        <f t="shared" si="98"/>
        <v>0</v>
      </c>
      <c r="BE118" s="5">
        <f t="shared" si="99"/>
        <v>0</v>
      </c>
      <c r="BF118" s="5">
        <f t="shared" si="100"/>
        <v>0</v>
      </c>
      <c r="BG118" s="5">
        <f t="shared" si="101"/>
        <v>0</v>
      </c>
      <c r="BH118" s="5">
        <f t="shared" si="102"/>
        <v>0</v>
      </c>
      <c r="BI118" s="11">
        <f t="shared" si="103"/>
        <v>0</v>
      </c>
      <c r="BJ118" s="5">
        <f t="shared" si="104"/>
        <v>0</v>
      </c>
      <c r="BK118" s="5">
        <f t="shared" si="105"/>
        <v>0</v>
      </c>
      <c r="BL118" s="5">
        <f t="shared" si="106"/>
        <v>0</v>
      </c>
      <c r="BM118" s="5">
        <f t="shared" si="107"/>
        <v>0</v>
      </c>
      <c r="BN118" s="5">
        <f t="shared" si="108"/>
        <v>0</v>
      </c>
      <c r="BO118" s="5">
        <f t="shared" si="109"/>
        <v>0</v>
      </c>
      <c r="BP118" s="5">
        <f t="shared" si="110"/>
        <v>0</v>
      </c>
      <c r="BQ118" s="5">
        <f t="shared" si="111"/>
        <v>0</v>
      </c>
      <c r="BR118" s="5">
        <f t="shared" si="112"/>
        <v>0</v>
      </c>
      <c r="BS118" s="5">
        <f t="shared" si="113"/>
        <v>0</v>
      </c>
      <c r="BT118" s="11">
        <f t="shared" si="114"/>
        <v>0</v>
      </c>
      <c r="BU118" s="11">
        <f t="shared" si="115"/>
        <v>0</v>
      </c>
      <c r="BV118" s="5">
        <f t="shared" si="116"/>
        <v>0</v>
      </c>
      <c r="BW118" s="5">
        <f t="shared" si="117"/>
        <v>0</v>
      </c>
      <c r="BX118" s="5">
        <f t="shared" si="118"/>
        <v>0</v>
      </c>
      <c r="BY118" s="5">
        <f t="shared" si="119"/>
        <v>0</v>
      </c>
      <c r="BZ118" s="5">
        <f t="shared" si="120"/>
        <v>0</v>
      </c>
      <c r="CA118" s="5">
        <f t="shared" si="121"/>
        <v>0</v>
      </c>
      <c r="CB118" s="5">
        <f t="shared" si="122"/>
        <v>0</v>
      </c>
      <c r="CC118" s="5">
        <f t="shared" si="123"/>
        <v>0</v>
      </c>
      <c r="CD118" s="5">
        <f t="shared" si="124"/>
        <v>0</v>
      </c>
      <c r="CE118" s="5">
        <f t="shared" si="151"/>
        <v>0</v>
      </c>
      <c r="CF118" s="5">
        <f t="shared" si="126"/>
        <v>0</v>
      </c>
      <c r="CG118" s="5">
        <f t="shared" si="127"/>
        <v>0</v>
      </c>
      <c r="CH118" s="5">
        <f t="shared" si="128"/>
        <v>0</v>
      </c>
      <c r="CI118" s="5">
        <f t="shared" si="129"/>
        <v>0</v>
      </c>
      <c r="CJ118" s="5">
        <f t="shared" si="130"/>
        <v>0</v>
      </c>
      <c r="CK118" s="5">
        <f t="shared" si="131"/>
        <v>0</v>
      </c>
      <c r="CL118" s="5">
        <f t="shared" si="132"/>
        <v>0</v>
      </c>
      <c r="CM118" s="5">
        <f t="shared" si="133"/>
        <v>0</v>
      </c>
      <c r="CN118" s="5">
        <f t="shared" si="134"/>
        <v>0</v>
      </c>
      <c r="CO118" s="5">
        <f t="shared" si="135"/>
        <v>0</v>
      </c>
      <c r="CP118" s="5">
        <f t="shared" si="136"/>
        <v>0</v>
      </c>
      <c r="CQ118" s="5">
        <f t="shared" si="137"/>
        <v>0</v>
      </c>
      <c r="CR118" s="5">
        <f t="shared" si="138"/>
        <v>0</v>
      </c>
      <c r="CS118" s="5">
        <f t="shared" si="139"/>
        <v>0</v>
      </c>
      <c r="CT118" s="11">
        <f t="shared" si="140"/>
        <v>0</v>
      </c>
      <c r="CU118" s="5">
        <f t="shared" si="141"/>
        <v>0</v>
      </c>
      <c r="CV118" s="5">
        <f t="shared" si="142"/>
        <v>0</v>
      </c>
      <c r="CW118" s="5">
        <f t="shared" si="143"/>
        <v>0</v>
      </c>
      <c r="CX118" s="41">
        <f t="shared" si="144"/>
        <v>0</v>
      </c>
      <c r="CY118" s="41">
        <f t="shared" si="145"/>
        <v>0</v>
      </c>
      <c r="CZ118" s="41">
        <f t="shared" si="146"/>
        <v>0</v>
      </c>
      <c r="DA118" s="41">
        <f t="shared" si="147"/>
        <v>0</v>
      </c>
      <c r="DB118" s="28"/>
    </row>
    <row r="119" spans="1:106" s="16" customFormat="1" ht="29.25" customHeight="1" thickTop="1" thickBot="1" x14ac:dyDescent="0.35">
      <c r="A119" s="3">
        <v>44620</v>
      </c>
      <c r="B119" s="4" t="s">
        <v>4</v>
      </c>
      <c r="C119" s="4" t="s">
        <v>70</v>
      </c>
      <c r="D119" s="8" t="s">
        <v>10</v>
      </c>
      <c r="E119" s="4" t="s">
        <v>110</v>
      </c>
      <c r="F119" s="4" t="s">
        <v>104</v>
      </c>
      <c r="G119" s="18" t="s">
        <v>225</v>
      </c>
      <c r="H119" s="25">
        <v>49</v>
      </c>
      <c r="I119" s="33">
        <v>49</v>
      </c>
      <c r="J119" s="11">
        <v>47</v>
      </c>
      <c r="K119" s="11">
        <f t="shared" si="148"/>
        <v>-356</v>
      </c>
      <c r="L119" s="11"/>
      <c r="M119" s="11"/>
      <c r="N119" s="33"/>
      <c r="O119" s="47">
        <v>47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37"/>
      <c r="AD119" s="37"/>
      <c r="AE119" s="71" t="s">
        <v>4</v>
      </c>
      <c r="AF119" s="11">
        <f t="shared" si="76"/>
        <v>0</v>
      </c>
      <c r="AG119" s="5">
        <f t="shared" si="150"/>
        <v>0</v>
      </c>
      <c r="AH119" s="11">
        <f t="shared" si="78"/>
        <v>0</v>
      </c>
      <c r="AI119" s="47">
        <f t="shared" si="79"/>
        <v>47</v>
      </c>
      <c r="AJ119" s="13">
        <f t="shared" si="149"/>
        <v>47</v>
      </c>
      <c r="AK119" s="13"/>
      <c r="AL119" s="5">
        <f t="shared" si="80"/>
        <v>0</v>
      </c>
      <c r="AM119" s="5">
        <f t="shared" si="81"/>
        <v>0</v>
      </c>
      <c r="AN119" s="11">
        <f t="shared" si="82"/>
        <v>0</v>
      </c>
      <c r="AO119" s="11">
        <f t="shared" si="83"/>
        <v>0</v>
      </c>
      <c r="AP119" s="5">
        <f t="shared" si="84"/>
        <v>0</v>
      </c>
      <c r="AQ119" s="5">
        <f t="shared" si="85"/>
        <v>0</v>
      </c>
      <c r="AR119" s="5">
        <f t="shared" si="86"/>
        <v>0</v>
      </c>
      <c r="AS119" s="5">
        <f t="shared" si="87"/>
        <v>0</v>
      </c>
      <c r="AT119" s="5">
        <f t="shared" si="88"/>
        <v>0</v>
      </c>
      <c r="AU119" s="5">
        <f t="shared" si="89"/>
        <v>0</v>
      </c>
      <c r="AV119" s="5">
        <f t="shared" si="90"/>
        <v>0</v>
      </c>
      <c r="AW119" s="5">
        <f t="shared" si="91"/>
        <v>0</v>
      </c>
      <c r="AX119" s="5">
        <f t="shared" si="92"/>
        <v>0</v>
      </c>
      <c r="AY119" s="5">
        <f t="shared" si="93"/>
        <v>0</v>
      </c>
      <c r="AZ119" s="5">
        <f t="shared" si="94"/>
        <v>0</v>
      </c>
      <c r="BA119" s="48">
        <f t="shared" si="95"/>
        <v>47</v>
      </c>
      <c r="BB119" s="5">
        <f t="shared" si="96"/>
        <v>0</v>
      </c>
      <c r="BC119" s="5">
        <f t="shared" si="97"/>
        <v>0</v>
      </c>
      <c r="BD119" s="5">
        <f t="shared" si="98"/>
        <v>0</v>
      </c>
      <c r="BE119" s="5">
        <f t="shared" si="99"/>
        <v>0</v>
      </c>
      <c r="BF119" s="5">
        <f t="shared" si="100"/>
        <v>0</v>
      </c>
      <c r="BG119" s="5">
        <f t="shared" si="101"/>
        <v>0</v>
      </c>
      <c r="BH119" s="5">
        <f t="shared" si="102"/>
        <v>0</v>
      </c>
      <c r="BI119" s="11">
        <f t="shared" si="103"/>
        <v>0</v>
      </c>
      <c r="BJ119" s="5">
        <f t="shared" si="104"/>
        <v>0</v>
      </c>
      <c r="BK119" s="5">
        <f t="shared" si="105"/>
        <v>0</v>
      </c>
      <c r="BL119" s="5">
        <f t="shared" si="106"/>
        <v>0</v>
      </c>
      <c r="BM119" s="5">
        <f t="shared" si="107"/>
        <v>0</v>
      </c>
      <c r="BN119" s="5">
        <f t="shared" si="108"/>
        <v>0</v>
      </c>
      <c r="BO119" s="5">
        <f t="shared" si="109"/>
        <v>0</v>
      </c>
      <c r="BP119" s="5">
        <f t="shared" si="110"/>
        <v>0</v>
      </c>
      <c r="BQ119" s="5">
        <f t="shared" si="111"/>
        <v>0</v>
      </c>
      <c r="BR119" s="5">
        <f t="shared" si="112"/>
        <v>0</v>
      </c>
      <c r="BS119" s="5">
        <f t="shared" si="113"/>
        <v>0</v>
      </c>
      <c r="BT119" s="11">
        <f t="shared" si="114"/>
        <v>0</v>
      </c>
      <c r="BU119" s="11">
        <f t="shared" si="115"/>
        <v>0</v>
      </c>
      <c r="BV119" s="5">
        <f t="shared" si="116"/>
        <v>0</v>
      </c>
      <c r="BW119" s="5">
        <f t="shared" si="117"/>
        <v>0</v>
      </c>
      <c r="BX119" s="5">
        <f t="shared" si="118"/>
        <v>0</v>
      </c>
      <c r="BY119" s="5">
        <f t="shared" si="119"/>
        <v>0</v>
      </c>
      <c r="BZ119" s="5">
        <f t="shared" si="120"/>
        <v>0</v>
      </c>
      <c r="CA119" s="5">
        <f t="shared" si="121"/>
        <v>0</v>
      </c>
      <c r="CB119" s="5">
        <f t="shared" si="122"/>
        <v>0</v>
      </c>
      <c r="CC119" s="5">
        <f t="shared" si="123"/>
        <v>0</v>
      </c>
      <c r="CD119" s="5">
        <f t="shared" si="124"/>
        <v>0</v>
      </c>
      <c r="CE119" s="5">
        <f t="shared" si="151"/>
        <v>0</v>
      </c>
      <c r="CF119" s="5">
        <f t="shared" si="126"/>
        <v>0</v>
      </c>
      <c r="CG119" s="5">
        <f t="shared" si="127"/>
        <v>0</v>
      </c>
      <c r="CH119" s="5">
        <f t="shared" si="128"/>
        <v>0</v>
      </c>
      <c r="CI119" s="5">
        <f t="shared" si="129"/>
        <v>0</v>
      </c>
      <c r="CJ119" s="5">
        <f t="shared" si="130"/>
        <v>0</v>
      </c>
      <c r="CK119" s="5">
        <f t="shared" si="131"/>
        <v>0</v>
      </c>
      <c r="CL119" s="5">
        <f t="shared" si="132"/>
        <v>0</v>
      </c>
      <c r="CM119" s="5">
        <f t="shared" si="133"/>
        <v>0</v>
      </c>
      <c r="CN119" s="5">
        <f t="shared" si="134"/>
        <v>0</v>
      </c>
      <c r="CO119" s="5">
        <f t="shared" si="135"/>
        <v>0</v>
      </c>
      <c r="CP119" s="5">
        <f t="shared" si="136"/>
        <v>0</v>
      </c>
      <c r="CQ119" s="5">
        <f t="shared" si="137"/>
        <v>0</v>
      </c>
      <c r="CR119" s="5">
        <f t="shared" si="138"/>
        <v>0</v>
      </c>
      <c r="CS119" s="5">
        <f t="shared" si="139"/>
        <v>0</v>
      </c>
      <c r="CT119" s="11">
        <f t="shared" si="140"/>
        <v>0</v>
      </c>
      <c r="CU119" s="5">
        <f t="shared" si="141"/>
        <v>0</v>
      </c>
      <c r="CV119" s="5">
        <f t="shared" si="142"/>
        <v>0</v>
      </c>
      <c r="CW119" s="5">
        <f t="shared" si="143"/>
        <v>0</v>
      </c>
      <c r="CX119" s="41">
        <f t="shared" si="144"/>
        <v>0</v>
      </c>
      <c r="CY119" s="41">
        <f t="shared" si="145"/>
        <v>0</v>
      </c>
      <c r="CZ119" s="41">
        <f t="shared" si="146"/>
        <v>0</v>
      </c>
      <c r="DA119" s="41">
        <f t="shared" si="147"/>
        <v>0</v>
      </c>
      <c r="DB119" s="28"/>
    </row>
    <row r="120" spans="1:106" s="16" customFormat="1" ht="29.25" customHeight="1" thickTop="1" thickBot="1" x14ac:dyDescent="0.35">
      <c r="A120" s="3">
        <v>44620</v>
      </c>
      <c r="B120" s="4" t="s">
        <v>5</v>
      </c>
      <c r="C120" s="4" t="s">
        <v>70</v>
      </c>
      <c r="D120" s="8" t="s">
        <v>10</v>
      </c>
      <c r="E120" s="4" t="s">
        <v>110</v>
      </c>
      <c r="F120" s="4" t="s">
        <v>104</v>
      </c>
      <c r="G120" s="18" t="s">
        <v>226</v>
      </c>
      <c r="H120" s="25">
        <v>44.75</v>
      </c>
      <c r="I120" s="33">
        <v>44.75</v>
      </c>
      <c r="J120" s="11">
        <v>42.75</v>
      </c>
      <c r="K120" s="11">
        <f t="shared" si="148"/>
        <v>-313.25</v>
      </c>
      <c r="L120" s="11"/>
      <c r="M120" s="11"/>
      <c r="N120" s="33"/>
      <c r="O120" s="11"/>
      <c r="P120" s="47">
        <v>42.75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37"/>
      <c r="AD120" s="37"/>
      <c r="AE120" s="71" t="s">
        <v>5</v>
      </c>
      <c r="AF120" s="11">
        <f t="shared" si="76"/>
        <v>0</v>
      </c>
      <c r="AG120" s="5">
        <f t="shared" si="150"/>
        <v>0</v>
      </c>
      <c r="AH120" s="11">
        <f t="shared" si="78"/>
        <v>0</v>
      </c>
      <c r="AI120" s="47">
        <f t="shared" si="79"/>
        <v>42.75</v>
      </c>
      <c r="AJ120" s="13">
        <f t="shared" si="149"/>
        <v>42.75</v>
      </c>
      <c r="AK120" s="13"/>
      <c r="AL120" s="5">
        <f t="shared" si="80"/>
        <v>0</v>
      </c>
      <c r="AM120" s="5">
        <f t="shared" si="81"/>
        <v>0</v>
      </c>
      <c r="AN120" s="11">
        <f t="shared" si="82"/>
        <v>0</v>
      </c>
      <c r="AO120" s="11">
        <f t="shared" si="83"/>
        <v>0</v>
      </c>
      <c r="AP120" s="5">
        <f t="shared" si="84"/>
        <v>0</v>
      </c>
      <c r="AQ120" s="5">
        <f t="shared" si="85"/>
        <v>0</v>
      </c>
      <c r="AR120" s="5">
        <f t="shared" si="86"/>
        <v>0</v>
      </c>
      <c r="AS120" s="5">
        <f t="shared" si="87"/>
        <v>0</v>
      </c>
      <c r="AT120" s="5">
        <f t="shared" si="88"/>
        <v>0</v>
      </c>
      <c r="AU120" s="5">
        <f t="shared" si="89"/>
        <v>0</v>
      </c>
      <c r="AV120" s="5">
        <f t="shared" si="90"/>
        <v>0</v>
      </c>
      <c r="AW120" s="5">
        <f t="shared" si="91"/>
        <v>0</v>
      </c>
      <c r="AX120" s="5">
        <f t="shared" si="92"/>
        <v>0</v>
      </c>
      <c r="AY120" s="5">
        <f t="shared" si="93"/>
        <v>0</v>
      </c>
      <c r="AZ120" s="5">
        <f t="shared" si="94"/>
        <v>0</v>
      </c>
      <c r="BA120" s="5">
        <f t="shared" si="95"/>
        <v>0</v>
      </c>
      <c r="BB120" s="5">
        <f t="shared" si="96"/>
        <v>0</v>
      </c>
      <c r="BC120" s="5">
        <f t="shared" si="97"/>
        <v>0</v>
      </c>
      <c r="BD120" s="5">
        <f t="shared" si="98"/>
        <v>0</v>
      </c>
      <c r="BE120" s="48">
        <f t="shared" si="99"/>
        <v>42.75</v>
      </c>
      <c r="BF120" s="5">
        <f t="shared" si="100"/>
        <v>0</v>
      </c>
      <c r="BG120" s="5">
        <f t="shared" si="101"/>
        <v>0</v>
      </c>
      <c r="BH120" s="5">
        <f t="shared" si="102"/>
        <v>0</v>
      </c>
      <c r="BI120" s="11">
        <f t="shared" si="103"/>
        <v>0</v>
      </c>
      <c r="BJ120" s="5">
        <f t="shared" si="104"/>
        <v>0</v>
      </c>
      <c r="BK120" s="5">
        <f t="shared" si="105"/>
        <v>0</v>
      </c>
      <c r="BL120" s="5">
        <f t="shared" si="106"/>
        <v>0</v>
      </c>
      <c r="BM120" s="5">
        <f t="shared" si="107"/>
        <v>0</v>
      </c>
      <c r="BN120" s="5">
        <f t="shared" si="108"/>
        <v>0</v>
      </c>
      <c r="BO120" s="5">
        <f t="shared" si="109"/>
        <v>0</v>
      </c>
      <c r="BP120" s="5">
        <f t="shared" si="110"/>
        <v>0</v>
      </c>
      <c r="BQ120" s="5">
        <f t="shared" si="111"/>
        <v>0</v>
      </c>
      <c r="BR120" s="5">
        <f t="shared" si="112"/>
        <v>0</v>
      </c>
      <c r="BS120" s="5">
        <f t="shared" si="113"/>
        <v>0</v>
      </c>
      <c r="BT120" s="11">
        <f t="shared" si="114"/>
        <v>0</v>
      </c>
      <c r="BU120" s="11">
        <f t="shared" si="115"/>
        <v>0</v>
      </c>
      <c r="BV120" s="5">
        <f t="shared" si="116"/>
        <v>0</v>
      </c>
      <c r="BW120" s="5">
        <f t="shared" si="117"/>
        <v>0</v>
      </c>
      <c r="BX120" s="5">
        <f t="shared" si="118"/>
        <v>0</v>
      </c>
      <c r="BY120" s="5">
        <f t="shared" si="119"/>
        <v>0</v>
      </c>
      <c r="BZ120" s="5">
        <f t="shared" si="120"/>
        <v>0</v>
      </c>
      <c r="CA120" s="5">
        <f t="shared" si="121"/>
        <v>0</v>
      </c>
      <c r="CB120" s="5">
        <f t="shared" si="122"/>
        <v>0</v>
      </c>
      <c r="CC120" s="5">
        <f t="shared" si="123"/>
        <v>0</v>
      </c>
      <c r="CD120" s="5">
        <f t="shared" si="124"/>
        <v>0</v>
      </c>
      <c r="CE120" s="5">
        <f t="shared" si="151"/>
        <v>0</v>
      </c>
      <c r="CF120" s="5">
        <f t="shared" si="126"/>
        <v>0</v>
      </c>
      <c r="CG120" s="5">
        <f t="shared" si="127"/>
        <v>0</v>
      </c>
      <c r="CH120" s="5">
        <f t="shared" si="128"/>
        <v>0</v>
      </c>
      <c r="CI120" s="5">
        <f t="shared" si="129"/>
        <v>0</v>
      </c>
      <c r="CJ120" s="5">
        <f t="shared" si="130"/>
        <v>0</v>
      </c>
      <c r="CK120" s="5">
        <f t="shared" si="131"/>
        <v>0</v>
      </c>
      <c r="CL120" s="5">
        <f t="shared" si="132"/>
        <v>0</v>
      </c>
      <c r="CM120" s="5">
        <f t="shared" si="133"/>
        <v>0</v>
      </c>
      <c r="CN120" s="5">
        <f t="shared" si="134"/>
        <v>0</v>
      </c>
      <c r="CO120" s="5">
        <f t="shared" si="135"/>
        <v>0</v>
      </c>
      <c r="CP120" s="5">
        <f t="shared" si="136"/>
        <v>0</v>
      </c>
      <c r="CQ120" s="5">
        <f t="shared" si="137"/>
        <v>0</v>
      </c>
      <c r="CR120" s="5">
        <f t="shared" si="138"/>
        <v>0</v>
      </c>
      <c r="CS120" s="5">
        <f t="shared" si="139"/>
        <v>0</v>
      </c>
      <c r="CT120" s="11">
        <f t="shared" si="140"/>
        <v>0</v>
      </c>
      <c r="CU120" s="5">
        <f t="shared" si="141"/>
        <v>0</v>
      </c>
      <c r="CV120" s="5">
        <f t="shared" si="142"/>
        <v>0</v>
      </c>
      <c r="CW120" s="5">
        <f t="shared" si="143"/>
        <v>0</v>
      </c>
      <c r="CX120" s="41">
        <f t="shared" si="144"/>
        <v>0</v>
      </c>
      <c r="CY120" s="41">
        <f t="shared" si="145"/>
        <v>0</v>
      </c>
      <c r="CZ120" s="41">
        <f t="shared" si="146"/>
        <v>0</v>
      </c>
      <c r="DA120" s="41">
        <f t="shared" si="147"/>
        <v>0</v>
      </c>
      <c r="DB120" s="28"/>
    </row>
    <row r="121" spans="1:106" s="16" customFormat="1" ht="29.25" customHeight="1" thickTop="1" thickBot="1" x14ac:dyDescent="0.35">
      <c r="A121" s="3">
        <v>44620</v>
      </c>
      <c r="B121" s="4" t="s">
        <v>6</v>
      </c>
      <c r="C121" s="4" t="s">
        <v>70</v>
      </c>
      <c r="D121" s="8" t="s">
        <v>10</v>
      </c>
      <c r="E121" s="4" t="s">
        <v>110</v>
      </c>
      <c r="F121" s="4" t="s">
        <v>104</v>
      </c>
      <c r="G121" s="18" t="s">
        <v>227</v>
      </c>
      <c r="H121" s="25">
        <v>46.25</v>
      </c>
      <c r="I121" s="33">
        <v>46.25</v>
      </c>
      <c r="J121" s="11">
        <v>44.25</v>
      </c>
      <c r="K121" s="11">
        <f t="shared" si="148"/>
        <v>-269</v>
      </c>
      <c r="L121" s="11"/>
      <c r="M121" s="11"/>
      <c r="N121" s="33"/>
      <c r="O121" s="11"/>
      <c r="P121" s="11"/>
      <c r="Q121" s="47">
        <v>44.25</v>
      </c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37"/>
      <c r="AD121" s="37"/>
      <c r="AE121" s="71" t="s">
        <v>6</v>
      </c>
      <c r="AF121" s="11">
        <f t="shared" si="76"/>
        <v>0</v>
      </c>
      <c r="AG121" s="5">
        <f t="shared" si="150"/>
        <v>0</v>
      </c>
      <c r="AH121" s="11">
        <f t="shared" si="78"/>
        <v>0</v>
      </c>
      <c r="AI121" s="47">
        <f t="shared" si="79"/>
        <v>44.25</v>
      </c>
      <c r="AJ121" s="13">
        <f t="shared" si="149"/>
        <v>44.25</v>
      </c>
      <c r="AK121" s="13"/>
      <c r="AL121" s="5">
        <f t="shared" si="80"/>
        <v>0</v>
      </c>
      <c r="AM121" s="5">
        <f t="shared" si="81"/>
        <v>0</v>
      </c>
      <c r="AN121" s="11">
        <f t="shared" si="82"/>
        <v>0</v>
      </c>
      <c r="AO121" s="11">
        <f t="shared" si="83"/>
        <v>0</v>
      </c>
      <c r="AP121" s="5">
        <f t="shared" si="84"/>
        <v>0</v>
      </c>
      <c r="AQ121" s="5">
        <f t="shared" si="85"/>
        <v>0</v>
      </c>
      <c r="AR121" s="5">
        <f t="shared" si="86"/>
        <v>0</v>
      </c>
      <c r="AS121" s="5">
        <f t="shared" si="87"/>
        <v>0</v>
      </c>
      <c r="AT121" s="5">
        <f t="shared" si="88"/>
        <v>0</v>
      </c>
      <c r="AU121" s="5">
        <f t="shared" si="89"/>
        <v>0</v>
      </c>
      <c r="AV121" s="5">
        <f t="shared" si="90"/>
        <v>0</v>
      </c>
      <c r="AW121" s="5">
        <f t="shared" si="91"/>
        <v>0</v>
      </c>
      <c r="AX121" s="5">
        <f t="shared" si="92"/>
        <v>0</v>
      </c>
      <c r="AY121" s="5">
        <f t="shared" si="93"/>
        <v>0</v>
      </c>
      <c r="AZ121" s="5">
        <f t="shared" si="94"/>
        <v>0</v>
      </c>
      <c r="BA121" s="5">
        <f t="shared" si="95"/>
        <v>0</v>
      </c>
      <c r="BB121" s="5">
        <f t="shared" si="96"/>
        <v>0</v>
      </c>
      <c r="BC121" s="5">
        <f t="shared" si="97"/>
        <v>0</v>
      </c>
      <c r="BD121" s="5">
        <f t="shared" si="98"/>
        <v>0</v>
      </c>
      <c r="BE121" s="5">
        <f t="shared" si="99"/>
        <v>0</v>
      </c>
      <c r="BF121" s="5">
        <f t="shared" si="100"/>
        <v>0</v>
      </c>
      <c r="BG121" s="5">
        <f t="shared" si="101"/>
        <v>0</v>
      </c>
      <c r="BH121" s="5">
        <f t="shared" si="102"/>
        <v>0</v>
      </c>
      <c r="BI121" s="47">
        <f t="shared" si="103"/>
        <v>44.25</v>
      </c>
      <c r="BJ121" s="5">
        <f t="shared" si="104"/>
        <v>0</v>
      </c>
      <c r="BK121" s="5">
        <f t="shared" si="105"/>
        <v>0</v>
      </c>
      <c r="BL121" s="5">
        <f t="shared" si="106"/>
        <v>0</v>
      </c>
      <c r="BM121" s="5">
        <f t="shared" si="107"/>
        <v>0</v>
      </c>
      <c r="BN121" s="5">
        <f t="shared" si="108"/>
        <v>0</v>
      </c>
      <c r="BO121" s="5">
        <f t="shared" si="109"/>
        <v>0</v>
      </c>
      <c r="BP121" s="5">
        <f t="shared" si="110"/>
        <v>0</v>
      </c>
      <c r="BQ121" s="5">
        <f t="shared" si="111"/>
        <v>0</v>
      </c>
      <c r="BR121" s="5">
        <f t="shared" si="112"/>
        <v>0</v>
      </c>
      <c r="BS121" s="5">
        <f t="shared" si="113"/>
        <v>0</v>
      </c>
      <c r="BT121" s="11">
        <f t="shared" si="114"/>
        <v>0</v>
      </c>
      <c r="BU121" s="11">
        <f t="shared" si="115"/>
        <v>0</v>
      </c>
      <c r="BV121" s="5">
        <f t="shared" si="116"/>
        <v>0</v>
      </c>
      <c r="BW121" s="5">
        <f t="shared" si="117"/>
        <v>0</v>
      </c>
      <c r="BX121" s="5">
        <f t="shared" si="118"/>
        <v>0</v>
      </c>
      <c r="BY121" s="5">
        <f t="shared" si="119"/>
        <v>0</v>
      </c>
      <c r="BZ121" s="5">
        <f t="shared" si="120"/>
        <v>0</v>
      </c>
      <c r="CA121" s="5">
        <f t="shared" si="121"/>
        <v>0</v>
      </c>
      <c r="CB121" s="5">
        <f t="shared" si="122"/>
        <v>0</v>
      </c>
      <c r="CC121" s="5">
        <f t="shared" si="123"/>
        <v>0</v>
      </c>
      <c r="CD121" s="5">
        <f t="shared" si="124"/>
        <v>0</v>
      </c>
      <c r="CE121" s="5">
        <f t="shared" si="151"/>
        <v>0</v>
      </c>
      <c r="CF121" s="5">
        <f t="shared" si="126"/>
        <v>0</v>
      </c>
      <c r="CG121" s="5">
        <f t="shared" si="127"/>
        <v>0</v>
      </c>
      <c r="CH121" s="5">
        <f t="shared" si="128"/>
        <v>0</v>
      </c>
      <c r="CI121" s="5">
        <f t="shared" si="129"/>
        <v>0</v>
      </c>
      <c r="CJ121" s="5">
        <f t="shared" si="130"/>
        <v>0</v>
      </c>
      <c r="CK121" s="5">
        <f t="shared" si="131"/>
        <v>0</v>
      </c>
      <c r="CL121" s="5">
        <f t="shared" si="132"/>
        <v>0</v>
      </c>
      <c r="CM121" s="5">
        <f t="shared" si="133"/>
        <v>0</v>
      </c>
      <c r="CN121" s="5">
        <f t="shared" si="134"/>
        <v>0</v>
      </c>
      <c r="CO121" s="5">
        <f t="shared" si="135"/>
        <v>0</v>
      </c>
      <c r="CP121" s="5">
        <f t="shared" si="136"/>
        <v>0</v>
      </c>
      <c r="CQ121" s="5">
        <f t="shared" si="137"/>
        <v>0</v>
      </c>
      <c r="CR121" s="5">
        <f t="shared" si="138"/>
        <v>0</v>
      </c>
      <c r="CS121" s="5">
        <f t="shared" si="139"/>
        <v>0</v>
      </c>
      <c r="CT121" s="11">
        <f t="shared" si="140"/>
        <v>0</v>
      </c>
      <c r="CU121" s="5">
        <f t="shared" si="141"/>
        <v>0</v>
      </c>
      <c r="CV121" s="5">
        <f t="shared" si="142"/>
        <v>0</v>
      </c>
      <c r="CW121" s="5">
        <f t="shared" si="143"/>
        <v>0</v>
      </c>
      <c r="CX121" s="41">
        <f t="shared" si="144"/>
        <v>0</v>
      </c>
      <c r="CY121" s="41">
        <f t="shared" si="145"/>
        <v>0</v>
      </c>
      <c r="CZ121" s="41">
        <f t="shared" si="146"/>
        <v>0</v>
      </c>
      <c r="DA121" s="41">
        <f t="shared" si="147"/>
        <v>0</v>
      </c>
      <c r="DB121" s="28"/>
    </row>
    <row r="122" spans="1:106" s="16" customFormat="1" ht="29.25" customHeight="1" thickTop="1" thickBot="1" x14ac:dyDescent="0.35">
      <c r="A122" s="3">
        <v>44620</v>
      </c>
      <c r="B122" s="4" t="s">
        <v>7</v>
      </c>
      <c r="C122" s="4" t="s">
        <v>70</v>
      </c>
      <c r="D122" s="8" t="s">
        <v>10</v>
      </c>
      <c r="E122" s="4" t="s">
        <v>110</v>
      </c>
      <c r="F122" s="4" t="s">
        <v>104</v>
      </c>
      <c r="G122" s="18" t="s">
        <v>228</v>
      </c>
      <c r="H122" s="25">
        <v>45.75</v>
      </c>
      <c r="I122" s="33">
        <v>45.75</v>
      </c>
      <c r="J122" s="11">
        <v>43.75</v>
      </c>
      <c r="K122" s="11">
        <f t="shared" si="148"/>
        <v>-225.25</v>
      </c>
      <c r="L122" s="11"/>
      <c r="M122" s="11"/>
      <c r="N122" s="33"/>
      <c r="O122" s="11"/>
      <c r="P122" s="11"/>
      <c r="Q122" s="11"/>
      <c r="R122" s="47">
        <v>43.75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37"/>
      <c r="AD122" s="37"/>
      <c r="AE122" s="71" t="s">
        <v>7</v>
      </c>
      <c r="AF122" s="11">
        <f t="shared" si="76"/>
        <v>0</v>
      </c>
      <c r="AG122" s="5">
        <f t="shared" si="150"/>
        <v>0</v>
      </c>
      <c r="AH122" s="11">
        <f t="shared" si="78"/>
        <v>0</v>
      </c>
      <c r="AI122" s="47">
        <f t="shared" si="79"/>
        <v>43.75</v>
      </c>
      <c r="AJ122" s="13">
        <f t="shared" si="149"/>
        <v>43.75</v>
      </c>
      <c r="AK122" s="13"/>
      <c r="AL122" s="5">
        <f t="shared" si="80"/>
        <v>0</v>
      </c>
      <c r="AM122" s="5">
        <f t="shared" si="81"/>
        <v>0</v>
      </c>
      <c r="AN122" s="11">
        <f t="shared" si="82"/>
        <v>0</v>
      </c>
      <c r="AO122" s="11">
        <f t="shared" si="83"/>
        <v>0</v>
      </c>
      <c r="AP122" s="5">
        <f t="shared" si="84"/>
        <v>0</v>
      </c>
      <c r="AQ122" s="5">
        <f t="shared" si="85"/>
        <v>0</v>
      </c>
      <c r="AR122" s="5">
        <f t="shared" si="86"/>
        <v>0</v>
      </c>
      <c r="AS122" s="5">
        <f t="shared" si="87"/>
        <v>0</v>
      </c>
      <c r="AT122" s="5">
        <f t="shared" si="88"/>
        <v>0</v>
      </c>
      <c r="AU122" s="5">
        <f t="shared" si="89"/>
        <v>0</v>
      </c>
      <c r="AV122" s="5">
        <f t="shared" si="90"/>
        <v>0</v>
      </c>
      <c r="AW122" s="5">
        <f t="shared" si="91"/>
        <v>0</v>
      </c>
      <c r="AX122" s="5">
        <f t="shared" si="92"/>
        <v>0</v>
      </c>
      <c r="AY122" s="5">
        <f t="shared" si="93"/>
        <v>0</v>
      </c>
      <c r="AZ122" s="5">
        <f t="shared" si="94"/>
        <v>0</v>
      </c>
      <c r="BA122" s="5">
        <f t="shared" si="95"/>
        <v>0</v>
      </c>
      <c r="BB122" s="5">
        <f t="shared" si="96"/>
        <v>0</v>
      </c>
      <c r="BC122" s="5">
        <f t="shared" si="97"/>
        <v>0</v>
      </c>
      <c r="BD122" s="5">
        <f t="shared" si="98"/>
        <v>0</v>
      </c>
      <c r="BE122" s="5">
        <f t="shared" si="99"/>
        <v>0</v>
      </c>
      <c r="BF122" s="5">
        <f t="shared" si="100"/>
        <v>0</v>
      </c>
      <c r="BG122" s="5">
        <f t="shared" si="101"/>
        <v>0</v>
      </c>
      <c r="BH122" s="5">
        <f t="shared" si="102"/>
        <v>0</v>
      </c>
      <c r="BI122" s="11">
        <f t="shared" si="103"/>
        <v>0</v>
      </c>
      <c r="BJ122" s="5">
        <f t="shared" si="104"/>
        <v>0</v>
      </c>
      <c r="BK122" s="5">
        <f t="shared" si="105"/>
        <v>0</v>
      </c>
      <c r="BL122" s="5">
        <f t="shared" si="106"/>
        <v>0</v>
      </c>
      <c r="BM122" s="48">
        <f t="shared" si="107"/>
        <v>43.75</v>
      </c>
      <c r="BN122" s="5">
        <f t="shared" si="108"/>
        <v>0</v>
      </c>
      <c r="BO122" s="5">
        <f t="shared" si="109"/>
        <v>0</v>
      </c>
      <c r="BP122" s="5">
        <f t="shared" si="110"/>
        <v>0</v>
      </c>
      <c r="BQ122" s="5">
        <f t="shared" si="111"/>
        <v>0</v>
      </c>
      <c r="BR122" s="5">
        <f t="shared" si="112"/>
        <v>0</v>
      </c>
      <c r="BS122" s="5">
        <f t="shared" si="113"/>
        <v>0</v>
      </c>
      <c r="BT122" s="11">
        <f t="shared" si="114"/>
        <v>0</v>
      </c>
      <c r="BU122" s="11">
        <f t="shared" si="115"/>
        <v>0</v>
      </c>
      <c r="BV122" s="5">
        <f t="shared" si="116"/>
        <v>0</v>
      </c>
      <c r="BW122" s="5">
        <f t="shared" si="117"/>
        <v>0</v>
      </c>
      <c r="BX122" s="5">
        <f t="shared" si="118"/>
        <v>0</v>
      </c>
      <c r="BY122" s="5">
        <f t="shared" si="119"/>
        <v>0</v>
      </c>
      <c r="BZ122" s="5">
        <f t="shared" si="120"/>
        <v>0</v>
      </c>
      <c r="CA122" s="5">
        <f t="shared" si="121"/>
        <v>0</v>
      </c>
      <c r="CB122" s="5">
        <f t="shared" si="122"/>
        <v>0</v>
      </c>
      <c r="CC122" s="5">
        <f t="shared" si="123"/>
        <v>0</v>
      </c>
      <c r="CD122" s="5">
        <f t="shared" si="124"/>
        <v>0</v>
      </c>
      <c r="CE122" s="5">
        <f t="shared" si="151"/>
        <v>0</v>
      </c>
      <c r="CF122" s="5">
        <f t="shared" si="126"/>
        <v>0</v>
      </c>
      <c r="CG122" s="5">
        <f t="shared" si="127"/>
        <v>0</v>
      </c>
      <c r="CH122" s="5">
        <f t="shared" si="128"/>
        <v>0</v>
      </c>
      <c r="CI122" s="5">
        <f t="shared" si="129"/>
        <v>0</v>
      </c>
      <c r="CJ122" s="5">
        <f t="shared" si="130"/>
        <v>0</v>
      </c>
      <c r="CK122" s="5">
        <f t="shared" si="131"/>
        <v>0</v>
      </c>
      <c r="CL122" s="5">
        <f t="shared" si="132"/>
        <v>0</v>
      </c>
      <c r="CM122" s="5">
        <f t="shared" si="133"/>
        <v>0</v>
      </c>
      <c r="CN122" s="5">
        <f t="shared" si="134"/>
        <v>0</v>
      </c>
      <c r="CO122" s="5">
        <f t="shared" si="135"/>
        <v>0</v>
      </c>
      <c r="CP122" s="5">
        <f t="shared" si="136"/>
        <v>0</v>
      </c>
      <c r="CQ122" s="5">
        <f t="shared" si="137"/>
        <v>0</v>
      </c>
      <c r="CR122" s="5">
        <f t="shared" si="138"/>
        <v>0</v>
      </c>
      <c r="CS122" s="5">
        <f t="shared" si="139"/>
        <v>0</v>
      </c>
      <c r="CT122" s="11">
        <f t="shared" si="140"/>
        <v>0</v>
      </c>
      <c r="CU122" s="5">
        <f t="shared" si="141"/>
        <v>0</v>
      </c>
      <c r="CV122" s="5">
        <f t="shared" si="142"/>
        <v>0</v>
      </c>
      <c r="CW122" s="5">
        <f t="shared" si="143"/>
        <v>0</v>
      </c>
      <c r="CX122" s="41">
        <f t="shared" si="144"/>
        <v>0</v>
      </c>
      <c r="CY122" s="41">
        <f t="shared" si="145"/>
        <v>0</v>
      </c>
      <c r="CZ122" s="41">
        <f t="shared" si="146"/>
        <v>0</v>
      </c>
      <c r="DA122" s="41">
        <f t="shared" si="147"/>
        <v>0</v>
      </c>
      <c r="DB122" s="28"/>
    </row>
    <row r="123" spans="1:106" s="16" customFormat="1" ht="29.25" customHeight="1" thickTop="1" thickBot="1" x14ac:dyDescent="0.35">
      <c r="A123" s="3">
        <v>44620</v>
      </c>
      <c r="B123" s="4" t="s">
        <v>9</v>
      </c>
      <c r="C123" s="4" t="s">
        <v>26</v>
      </c>
      <c r="D123" s="8" t="s">
        <v>10</v>
      </c>
      <c r="E123" s="4" t="s">
        <v>110</v>
      </c>
      <c r="F123" s="4" t="s">
        <v>104</v>
      </c>
      <c r="G123" s="18" t="s">
        <v>229</v>
      </c>
      <c r="H123" s="25">
        <v>49.5</v>
      </c>
      <c r="I123" s="44">
        <v>-50.5</v>
      </c>
      <c r="J123" s="45">
        <v>-51.5</v>
      </c>
      <c r="K123" s="11">
        <f t="shared" si="148"/>
        <v>-276.75</v>
      </c>
      <c r="L123" s="11"/>
      <c r="M123" s="11"/>
      <c r="N123" s="33"/>
      <c r="O123" s="11"/>
      <c r="P123" s="11"/>
      <c r="Q123" s="11"/>
      <c r="R123" s="11"/>
      <c r="S123" s="11"/>
      <c r="T123" s="44">
        <v>-51.5</v>
      </c>
      <c r="U123" s="11"/>
      <c r="V123" s="11"/>
      <c r="W123" s="11"/>
      <c r="X123" s="11"/>
      <c r="Y123" s="11"/>
      <c r="Z123" s="11"/>
      <c r="AA123" s="11"/>
      <c r="AB123" s="11"/>
      <c r="AC123" s="37"/>
      <c r="AD123" s="37"/>
      <c r="AE123" s="71" t="s">
        <v>9</v>
      </c>
      <c r="AF123" s="11">
        <f t="shared" si="76"/>
        <v>0</v>
      </c>
      <c r="AG123" s="5">
        <f t="shared" si="150"/>
        <v>0</v>
      </c>
      <c r="AH123" s="45">
        <f t="shared" si="78"/>
        <v>-51.5</v>
      </c>
      <c r="AI123" s="11">
        <f t="shared" si="79"/>
        <v>0</v>
      </c>
      <c r="AJ123" s="13">
        <f t="shared" si="149"/>
        <v>-51.5</v>
      </c>
      <c r="AK123" s="13"/>
      <c r="AL123" s="5">
        <f t="shared" si="80"/>
        <v>0</v>
      </c>
      <c r="AM123" s="5">
        <f t="shared" si="81"/>
        <v>0</v>
      </c>
      <c r="AN123" s="11">
        <f t="shared" si="82"/>
        <v>0</v>
      </c>
      <c r="AO123" s="11">
        <f t="shared" si="83"/>
        <v>0</v>
      </c>
      <c r="AP123" s="5">
        <f t="shared" si="84"/>
        <v>0</v>
      </c>
      <c r="AQ123" s="5">
        <f t="shared" si="85"/>
        <v>0</v>
      </c>
      <c r="AR123" s="5">
        <f t="shared" si="86"/>
        <v>0</v>
      </c>
      <c r="AS123" s="5">
        <f t="shared" si="87"/>
        <v>0</v>
      </c>
      <c r="AT123" s="5">
        <f t="shared" si="88"/>
        <v>0</v>
      </c>
      <c r="AU123" s="5">
        <f t="shared" si="89"/>
        <v>0</v>
      </c>
      <c r="AV123" s="5">
        <f t="shared" si="90"/>
        <v>0</v>
      </c>
      <c r="AW123" s="5">
        <f t="shared" si="91"/>
        <v>0</v>
      </c>
      <c r="AX123" s="5">
        <f t="shared" si="92"/>
        <v>0</v>
      </c>
      <c r="AY123" s="5">
        <f t="shared" si="93"/>
        <v>0</v>
      </c>
      <c r="AZ123" s="5">
        <f t="shared" si="94"/>
        <v>0</v>
      </c>
      <c r="BA123" s="5">
        <f t="shared" si="95"/>
        <v>0</v>
      </c>
      <c r="BB123" s="5">
        <f t="shared" si="96"/>
        <v>0</v>
      </c>
      <c r="BC123" s="5">
        <f t="shared" si="97"/>
        <v>0</v>
      </c>
      <c r="BD123" s="5">
        <f t="shared" si="98"/>
        <v>0</v>
      </c>
      <c r="BE123" s="5">
        <f t="shared" si="99"/>
        <v>0</v>
      </c>
      <c r="BF123" s="5">
        <f t="shared" si="100"/>
        <v>0</v>
      </c>
      <c r="BG123" s="5">
        <f t="shared" si="101"/>
        <v>0</v>
      </c>
      <c r="BH123" s="5">
        <f t="shared" si="102"/>
        <v>0</v>
      </c>
      <c r="BI123" s="11">
        <f t="shared" si="103"/>
        <v>0</v>
      </c>
      <c r="BJ123" s="5">
        <f t="shared" si="104"/>
        <v>0</v>
      </c>
      <c r="BK123" s="5">
        <f t="shared" si="105"/>
        <v>0</v>
      </c>
      <c r="BL123" s="5">
        <f t="shared" si="106"/>
        <v>0</v>
      </c>
      <c r="BM123" s="5">
        <f t="shared" si="107"/>
        <v>0</v>
      </c>
      <c r="BN123" s="5">
        <f t="shared" si="108"/>
        <v>0</v>
      </c>
      <c r="BO123" s="5">
        <f t="shared" si="109"/>
        <v>0</v>
      </c>
      <c r="BP123" s="5">
        <f t="shared" si="110"/>
        <v>0</v>
      </c>
      <c r="BQ123" s="5">
        <f t="shared" si="111"/>
        <v>0</v>
      </c>
      <c r="BR123" s="5">
        <f t="shared" si="112"/>
        <v>0</v>
      </c>
      <c r="BS123" s="5">
        <f t="shared" si="113"/>
        <v>0</v>
      </c>
      <c r="BT123" s="45">
        <f t="shared" si="114"/>
        <v>-51.5</v>
      </c>
      <c r="BU123" s="11">
        <f t="shared" si="115"/>
        <v>0</v>
      </c>
      <c r="BV123" s="5">
        <f t="shared" si="116"/>
        <v>0</v>
      </c>
      <c r="BW123" s="5">
        <f t="shared" si="117"/>
        <v>0</v>
      </c>
      <c r="BX123" s="5">
        <f t="shared" si="118"/>
        <v>0</v>
      </c>
      <c r="BY123" s="5">
        <f t="shared" si="119"/>
        <v>0</v>
      </c>
      <c r="BZ123" s="5">
        <f t="shared" si="120"/>
        <v>0</v>
      </c>
      <c r="CA123" s="5">
        <f t="shared" si="121"/>
        <v>0</v>
      </c>
      <c r="CB123" s="5">
        <f t="shared" si="122"/>
        <v>0</v>
      </c>
      <c r="CC123" s="5">
        <f t="shared" si="123"/>
        <v>0</v>
      </c>
      <c r="CD123" s="5">
        <f t="shared" si="124"/>
        <v>0</v>
      </c>
      <c r="CE123" s="5">
        <f t="shared" si="151"/>
        <v>0</v>
      </c>
      <c r="CF123" s="5">
        <f t="shared" si="126"/>
        <v>0</v>
      </c>
      <c r="CG123" s="5">
        <f t="shared" si="127"/>
        <v>0</v>
      </c>
      <c r="CH123" s="5">
        <f t="shared" si="128"/>
        <v>0</v>
      </c>
      <c r="CI123" s="5">
        <f t="shared" si="129"/>
        <v>0</v>
      </c>
      <c r="CJ123" s="5">
        <f t="shared" si="130"/>
        <v>0</v>
      </c>
      <c r="CK123" s="5">
        <f t="shared" si="131"/>
        <v>0</v>
      </c>
      <c r="CL123" s="5">
        <f t="shared" si="132"/>
        <v>0</v>
      </c>
      <c r="CM123" s="5">
        <f t="shared" si="133"/>
        <v>0</v>
      </c>
      <c r="CN123" s="5">
        <f t="shared" si="134"/>
        <v>0</v>
      </c>
      <c r="CO123" s="5">
        <f t="shared" si="135"/>
        <v>0</v>
      </c>
      <c r="CP123" s="5">
        <f t="shared" si="136"/>
        <v>0</v>
      </c>
      <c r="CQ123" s="5">
        <f t="shared" si="137"/>
        <v>0</v>
      </c>
      <c r="CR123" s="5">
        <f t="shared" si="138"/>
        <v>0</v>
      </c>
      <c r="CS123" s="5">
        <f t="shared" si="139"/>
        <v>0</v>
      </c>
      <c r="CT123" s="11">
        <f t="shared" si="140"/>
        <v>0</v>
      </c>
      <c r="CU123" s="5">
        <f t="shared" si="141"/>
        <v>0</v>
      </c>
      <c r="CV123" s="5">
        <f t="shared" si="142"/>
        <v>0</v>
      </c>
      <c r="CW123" s="5">
        <f t="shared" si="143"/>
        <v>0</v>
      </c>
      <c r="CX123" s="41">
        <f t="shared" si="144"/>
        <v>0</v>
      </c>
      <c r="CY123" s="41">
        <f t="shared" si="145"/>
        <v>0</v>
      </c>
      <c r="CZ123" s="41">
        <f t="shared" si="146"/>
        <v>0</v>
      </c>
      <c r="DA123" s="41">
        <f t="shared" si="147"/>
        <v>0</v>
      </c>
      <c r="DB123" s="28"/>
    </row>
    <row r="124" spans="1:106" s="16" customFormat="1" ht="29.25" customHeight="1" thickTop="1" thickBot="1" x14ac:dyDescent="0.35">
      <c r="A124" s="3">
        <v>44620</v>
      </c>
      <c r="B124" s="4" t="s">
        <v>0</v>
      </c>
      <c r="C124" s="4" t="s">
        <v>26</v>
      </c>
      <c r="D124" s="8" t="s">
        <v>10</v>
      </c>
      <c r="E124" s="4" t="s">
        <v>110</v>
      </c>
      <c r="F124" s="4" t="s">
        <v>104</v>
      </c>
      <c r="G124" s="18" t="s">
        <v>230</v>
      </c>
      <c r="H124" s="25">
        <v>50.25</v>
      </c>
      <c r="I124" s="33">
        <v>50.25</v>
      </c>
      <c r="J124" s="11">
        <v>48.25</v>
      </c>
      <c r="K124" s="11">
        <f t="shared" si="148"/>
        <v>-228.5</v>
      </c>
      <c r="L124" s="11"/>
      <c r="M124" s="11"/>
      <c r="N124" s="33"/>
      <c r="O124" s="11"/>
      <c r="P124" s="11"/>
      <c r="Q124" s="11"/>
      <c r="R124" s="11"/>
      <c r="S124" s="11"/>
      <c r="T124" s="11"/>
      <c r="U124" s="47">
        <v>48.25</v>
      </c>
      <c r="V124" s="11"/>
      <c r="W124" s="11"/>
      <c r="X124" s="11"/>
      <c r="Y124" s="11"/>
      <c r="Z124" s="11"/>
      <c r="AA124" s="11"/>
      <c r="AB124" s="11"/>
      <c r="AC124" s="37"/>
      <c r="AD124" s="37"/>
      <c r="AE124" s="71" t="s">
        <v>0</v>
      </c>
      <c r="AF124" s="11">
        <f t="shared" si="76"/>
        <v>0</v>
      </c>
      <c r="AG124" s="5">
        <f t="shared" si="150"/>
        <v>0</v>
      </c>
      <c r="AH124" s="47">
        <f t="shared" si="78"/>
        <v>48.25</v>
      </c>
      <c r="AI124" s="11">
        <f t="shared" si="79"/>
        <v>0</v>
      </c>
      <c r="AJ124" s="13">
        <f t="shared" si="149"/>
        <v>48.25</v>
      </c>
      <c r="AK124" s="13"/>
      <c r="AL124" s="5">
        <f t="shared" si="80"/>
        <v>0</v>
      </c>
      <c r="AM124" s="5">
        <f t="shared" si="81"/>
        <v>0</v>
      </c>
      <c r="AN124" s="11">
        <f t="shared" si="82"/>
        <v>0</v>
      </c>
      <c r="AO124" s="11">
        <f t="shared" si="83"/>
        <v>0</v>
      </c>
      <c r="AP124" s="5">
        <f t="shared" si="84"/>
        <v>0</v>
      </c>
      <c r="AQ124" s="5">
        <f t="shared" si="85"/>
        <v>0</v>
      </c>
      <c r="AR124" s="5">
        <f t="shared" si="86"/>
        <v>0</v>
      </c>
      <c r="AS124" s="5">
        <f t="shared" si="87"/>
        <v>0</v>
      </c>
      <c r="AT124" s="5">
        <f t="shared" si="88"/>
        <v>0</v>
      </c>
      <c r="AU124" s="5">
        <f t="shared" si="89"/>
        <v>0</v>
      </c>
      <c r="AV124" s="5">
        <f t="shared" si="90"/>
        <v>0</v>
      </c>
      <c r="AW124" s="5">
        <f t="shared" si="91"/>
        <v>0</v>
      </c>
      <c r="AX124" s="5">
        <f t="shared" si="92"/>
        <v>0</v>
      </c>
      <c r="AY124" s="5">
        <f t="shared" si="93"/>
        <v>0</v>
      </c>
      <c r="AZ124" s="5">
        <f t="shared" si="94"/>
        <v>0</v>
      </c>
      <c r="BA124" s="5">
        <f t="shared" si="95"/>
        <v>0</v>
      </c>
      <c r="BB124" s="5">
        <f t="shared" si="96"/>
        <v>0</v>
      </c>
      <c r="BC124" s="5">
        <f t="shared" si="97"/>
        <v>0</v>
      </c>
      <c r="BD124" s="5">
        <f t="shared" si="98"/>
        <v>0</v>
      </c>
      <c r="BE124" s="5">
        <f t="shared" si="99"/>
        <v>0</v>
      </c>
      <c r="BF124" s="5">
        <f t="shared" si="100"/>
        <v>0</v>
      </c>
      <c r="BG124" s="5">
        <f t="shared" si="101"/>
        <v>0</v>
      </c>
      <c r="BH124" s="5">
        <f t="shared" si="102"/>
        <v>0</v>
      </c>
      <c r="BI124" s="11">
        <f t="shared" si="103"/>
        <v>0</v>
      </c>
      <c r="BJ124" s="5">
        <f t="shared" si="104"/>
        <v>0</v>
      </c>
      <c r="BK124" s="5">
        <f t="shared" si="105"/>
        <v>0</v>
      </c>
      <c r="BL124" s="5">
        <f t="shared" si="106"/>
        <v>0</v>
      </c>
      <c r="BM124" s="5">
        <f t="shared" si="107"/>
        <v>0</v>
      </c>
      <c r="BN124" s="5">
        <f t="shared" si="108"/>
        <v>0</v>
      </c>
      <c r="BO124" s="5">
        <f t="shared" si="109"/>
        <v>0</v>
      </c>
      <c r="BP124" s="5">
        <f t="shared" si="110"/>
        <v>0</v>
      </c>
      <c r="BQ124" s="5">
        <f t="shared" si="111"/>
        <v>0</v>
      </c>
      <c r="BR124" s="5">
        <f t="shared" si="112"/>
        <v>0</v>
      </c>
      <c r="BS124" s="5">
        <f t="shared" si="113"/>
        <v>0</v>
      </c>
      <c r="BT124" s="11">
        <f t="shared" si="114"/>
        <v>0</v>
      </c>
      <c r="BU124" s="11">
        <f t="shared" si="115"/>
        <v>0</v>
      </c>
      <c r="BV124" s="5">
        <f t="shared" si="116"/>
        <v>0</v>
      </c>
      <c r="BW124" s="5">
        <f t="shared" si="117"/>
        <v>0</v>
      </c>
      <c r="BX124" s="48">
        <f t="shared" si="118"/>
        <v>48.25</v>
      </c>
      <c r="BY124" s="5">
        <f t="shared" si="119"/>
        <v>0</v>
      </c>
      <c r="BZ124" s="5">
        <f t="shared" si="120"/>
        <v>0</v>
      </c>
      <c r="CA124" s="5">
        <f t="shared" si="121"/>
        <v>0</v>
      </c>
      <c r="CB124" s="5">
        <f t="shared" si="122"/>
        <v>0</v>
      </c>
      <c r="CC124" s="5">
        <f t="shared" si="123"/>
        <v>0</v>
      </c>
      <c r="CD124" s="5">
        <f t="shared" si="124"/>
        <v>0</v>
      </c>
      <c r="CE124" s="5">
        <f t="shared" si="151"/>
        <v>0</v>
      </c>
      <c r="CF124" s="5">
        <f t="shared" si="126"/>
        <v>0</v>
      </c>
      <c r="CG124" s="5">
        <f t="shared" si="127"/>
        <v>0</v>
      </c>
      <c r="CH124" s="5">
        <f t="shared" si="128"/>
        <v>0</v>
      </c>
      <c r="CI124" s="5">
        <f t="shared" si="129"/>
        <v>0</v>
      </c>
      <c r="CJ124" s="5">
        <f t="shared" si="130"/>
        <v>0</v>
      </c>
      <c r="CK124" s="5">
        <f t="shared" si="131"/>
        <v>0</v>
      </c>
      <c r="CL124" s="5">
        <f t="shared" si="132"/>
        <v>0</v>
      </c>
      <c r="CM124" s="5">
        <f t="shared" si="133"/>
        <v>0</v>
      </c>
      <c r="CN124" s="5">
        <f t="shared" si="134"/>
        <v>0</v>
      </c>
      <c r="CO124" s="5">
        <f t="shared" si="135"/>
        <v>0</v>
      </c>
      <c r="CP124" s="5">
        <f t="shared" si="136"/>
        <v>0</v>
      </c>
      <c r="CQ124" s="5">
        <f t="shared" si="137"/>
        <v>0</v>
      </c>
      <c r="CR124" s="5">
        <f t="shared" si="138"/>
        <v>0</v>
      </c>
      <c r="CS124" s="5">
        <f t="shared" si="139"/>
        <v>0</v>
      </c>
      <c r="CT124" s="11">
        <f t="shared" si="140"/>
        <v>0</v>
      </c>
      <c r="CU124" s="5">
        <f t="shared" si="141"/>
        <v>0</v>
      </c>
      <c r="CV124" s="5">
        <f t="shared" si="142"/>
        <v>0</v>
      </c>
      <c r="CW124" s="5">
        <f t="shared" si="143"/>
        <v>0</v>
      </c>
      <c r="CX124" s="41">
        <f t="shared" si="144"/>
        <v>0</v>
      </c>
      <c r="CY124" s="41">
        <f t="shared" si="145"/>
        <v>0</v>
      </c>
      <c r="CZ124" s="41">
        <f t="shared" si="146"/>
        <v>0</v>
      </c>
      <c r="DA124" s="41">
        <f t="shared" si="147"/>
        <v>0</v>
      </c>
      <c r="DB124" s="28"/>
    </row>
    <row r="125" spans="1:106" s="16" customFormat="1" ht="29.25" customHeight="1" thickTop="1" thickBot="1" x14ac:dyDescent="0.35">
      <c r="A125" s="3">
        <v>44622</v>
      </c>
      <c r="B125" s="4" t="s">
        <v>66</v>
      </c>
      <c r="C125" s="4" t="s">
        <v>26</v>
      </c>
      <c r="D125" s="8" t="s">
        <v>10</v>
      </c>
      <c r="E125" s="4" t="s">
        <v>103</v>
      </c>
      <c r="F125" s="4" t="s">
        <v>24</v>
      </c>
      <c r="G125" s="18" t="s">
        <v>231</v>
      </c>
      <c r="H125" s="25">
        <v>65.5</v>
      </c>
      <c r="I125" s="44">
        <v>-65.5</v>
      </c>
      <c r="J125" s="45">
        <v>-66.5</v>
      </c>
      <c r="K125" s="11">
        <f t="shared" si="148"/>
        <v>-295</v>
      </c>
      <c r="L125" s="11"/>
      <c r="M125" s="11"/>
      <c r="N125" s="33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45">
        <v>-66.5</v>
      </c>
      <c r="Z125" s="11"/>
      <c r="AA125" s="11"/>
      <c r="AB125" s="11"/>
      <c r="AC125" s="37"/>
      <c r="AD125" s="37"/>
      <c r="AE125" s="71" t="s">
        <v>66</v>
      </c>
      <c r="AF125" s="11">
        <f t="shared" si="76"/>
        <v>0</v>
      </c>
      <c r="AG125" s="5">
        <f t="shared" si="150"/>
        <v>0</v>
      </c>
      <c r="AH125" s="45">
        <f t="shared" si="78"/>
        <v>-66.5</v>
      </c>
      <c r="AI125" s="11">
        <f t="shared" si="79"/>
        <v>0</v>
      </c>
      <c r="AJ125" s="13">
        <f t="shared" si="149"/>
        <v>-66.5</v>
      </c>
      <c r="AK125" s="13"/>
      <c r="AL125" s="5">
        <f t="shared" si="80"/>
        <v>0</v>
      </c>
      <c r="AM125" s="5">
        <f t="shared" si="81"/>
        <v>0</v>
      </c>
      <c r="AN125" s="11">
        <f t="shared" si="82"/>
        <v>0</v>
      </c>
      <c r="AO125" s="11">
        <f t="shared" si="83"/>
        <v>0</v>
      </c>
      <c r="AP125" s="5">
        <f t="shared" si="84"/>
        <v>0</v>
      </c>
      <c r="AQ125" s="5">
        <f t="shared" si="85"/>
        <v>0</v>
      </c>
      <c r="AR125" s="5">
        <f t="shared" si="86"/>
        <v>0</v>
      </c>
      <c r="AS125" s="5">
        <f t="shared" si="87"/>
        <v>0</v>
      </c>
      <c r="AT125" s="5">
        <f t="shared" si="88"/>
        <v>0</v>
      </c>
      <c r="AU125" s="5">
        <f t="shared" si="89"/>
        <v>0</v>
      </c>
      <c r="AV125" s="5">
        <f t="shared" si="90"/>
        <v>0</v>
      </c>
      <c r="AW125" s="5">
        <f t="shared" si="91"/>
        <v>0</v>
      </c>
      <c r="AX125" s="5">
        <f t="shared" si="92"/>
        <v>0</v>
      </c>
      <c r="AY125" s="5">
        <f t="shared" si="93"/>
        <v>0</v>
      </c>
      <c r="AZ125" s="5">
        <f t="shared" si="94"/>
        <v>0</v>
      </c>
      <c r="BA125" s="5">
        <f t="shared" si="95"/>
        <v>0</v>
      </c>
      <c r="BB125" s="5">
        <f t="shared" si="96"/>
        <v>0</v>
      </c>
      <c r="BC125" s="5">
        <f t="shared" si="97"/>
        <v>0</v>
      </c>
      <c r="BD125" s="5">
        <f t="shared" si="98"/>
        <v>0</v>
      </c>
      <c r="BE125" s="5">
        <f t="shared" si="99"/>
        <v>0</v>
      </c>
      <c r="BF125" s="5">
        <f t="shared" si="100"/>
        <v>0</v>
      </c>
      <c r="BG125" s="5">
        <f t="shared" si="101"/>
        <v>0</v>
      </c>
      <c r="BH125" s="5">
        <f t="shared" si="102"/>
        <v>0</v>
      </c>
      <c r="BI125" s="11">
        <f t="shared" si="103"/>
        <v>0</v>
      </c>
      <c r="BJ125" s="5">
        <f t="shared" si="104"/>
        <v>0</v>
      </c>
      <c r="BK125" s="5">
        <f t="shared" si="105"/>
        <v>0</v>
      </c>
      <c r="BL125" s="5">
        <f t="shared" si="106"/>
        <v>0</v>
      </c>
      <c r="BM125" s="5">
        <f t="shared" si="107"/>
        <v>0</v>
      </c>
      <c r="BN125" s="5">
        <f t="shared" si="108"/>
        <v>0</v>
      </c>
      <c r="BO125" s="5">
        <f t="shared" si="109"/>
        <v>0</v>
      </c>
      <c r="BP125" s="5">
        <f t="shared" si="110"/>
        <v>0</v>
      </c>
      <c r="BQ125" s="5">
        <f t="shared" si="111"/>
        <v>0</v>
      </c>
      <c r="BR125" s="5">
        <f t="shared" si="112"/>
        <v>0</v>
      </c>
      <c r="BS125" s="5">
        <f t="shared" si="113"/>
        <v>0</v>
      </c>
      <c r="BT125" s="11">
        <f t="shared" si="114"/>
        <v>0</v>
      </c>
      <c r="BU125" s="11">
        <f t="shared" si="115"/>
        <v>0</v>
      </c>
      <c r="BV125" s="5">
        <f t="shared" si="116"/>
        <v>0</v>
      </c>
      <c r="BW125" s="5">
        <f t="shared" si="117"/>
        <v>0</v>
      </c>
      <c r="BX125" s="5">
        <f t="shared" si="118"/>
        <v>0</v>
      </c>
      <c r="BY125" s="5">
        <f t="shared" si="119"/>
        <v>0</v>
      </c>
      <c r="BZ125" s="5">
        <f t="shared" si="120"/>
        <v>0</v>
      </c>
      <c r="CA125" s="5">
        <f t="shared" si="121"/>
        <v>0</v>
      </c>
      <c r="CB125" s="5">
        <f t="shared" si="122"/>
        <v>0</v>
      </c>
      <c r="CC125" s="5">
        <f t="shared" si="123"/>
        <v>0</v>
      </c>
      <c r="CD125" s="5">
        <f t="shared" si="124"/>
        <v>0</v>
      </c>
      <c r="CE125" s="5">
        <f t="shared" si="151"/>
        <v>0</v>
      </c>
      <c r="CF125" s="5">
        <f t="shared" si="126"/>
        <v>0</v>
      </c>
      <c r="CG125" s="5">
        <f t="shared" si="127"/>
        <v>0</v>
      </c>
      <c r="CH125" s="5">
        <f t="shared" si="128"/>
        <v>0</v>
      </c>
      <c r="CI125" s="5">
        <f t="shared" si="129"/>
        <v>0</v>
      </c>
      <c r="CJ125" s="5">
        <f t="shared" si="130"/>
        <v>0</v>
      </c>
      <c r="CK125" s="5">
        <f t="shared" si="131"/>
        <v>0</v>
      </c>
      <c r="CL125" s="5">
        <f t="shared" si="132"/>
        <v>0</v>
      </c>
      <c r="CM125" s="5">
        <f t="shared" si="133"/>
        <v>0</v>
      </c>
      <c r="CN125" s="46">
        <f t="shared" si="134"/>
        <v>-66.5</v>
      </c>
      <c r="CO125" s="5">
        <f t="shared" si="135"/>
        <v>0</v>
      </c>
      <c r="CP125" s="5">
        <f t="shared" si="136"/>
        <v>0</v>
      </c>
      <c r="CQ125" s="5">
        <f t="shared" si="137"/>
        <v>0</v>
      </c>
      <c r="CR125" s="5">
        <f t="shared" si="138"/>
        <v>0</v>
      </c>
      <c r="CS125" s="5">
        <f t="shared" si="139"/>
        <v>0</v>
      </c>
      <c r="CT125" s="11">
        <f t="shared" si="140"/>
        <v>0</v>
      </c>
      <c r="CU125" s="5">
        <f t="shared" si="141"/>
        <v>0</v>
      </c>
      <c r="CV125" s="5">
        <f t="shared" si="142"/>
        <v>0</v>
      </c>
      <c r="CW125" s="5">
        <f t="shared" si="143"/>
        <v>0</v>
      </c>
      <c r="CX125" s="41">
        <f t="shared" si="144"/>
        <v>0</v>
      </c>
      <c r="CY125" s="41">
        <f t="shared" si="145"/>
        <v>0</v>
      </c>
      <c r="CZ125" s="41">
        <f t="shared" si="146"/>
        <v>0</v>
      </c>
      <c r="DA125" s="41">
        <f t="shared" si="147"/>
        <v>0</v>
      </c>
      <c r="DB125" s="28"/>
    </row>
    <row r="126" spans="1:106" s="16" customFormat="1" ht="29.25" customHeight="1" thickTop="1" thickBot="1" x14ac:dyDescent="0.35">
      <c r="A126" s="3">
        <v>44622</v>
      </c>
      <c r="B126" s="4" t="s">
        <v>9</v>
      </c>
      <c r="C126" s="4" t="s">
        <v>70</v>
      </c>
      <c r="D126" s="8" t="s">
        <v>10</v>
      </c>
      <c r="E126" s="4" t="s">
        <v>110</v>
      </c>
      <c r="F126" s="4" t="s">
        <v>104</v>
      </c>
      <c r="G126" s="18" t="s">
        <v>232</v>
      </c>
      <c r="H126" s="25">
        <v>51.75</v>
      </c>
      <c r="I126" s="33">
        <v>51.75</v>
      </c>
      <c r="J126" s="11">
        <v>49.75</v>
      </c>
      <c r="K126" s="11">
        <f t="shared" si="148"/>
        <v>-245.25</v>
      </c>
      <c r="L126" s="11"/>
      <c r="M126" s="11"/>
      <c r="N126" s="33"/>
      <c r="O126" s="11"/>
      <c r="P126" s="11"/>
      <c r="Q126" s="11"/>
      <c r="R126" s="11"/>
      <c r="S126" s="11"/>
      <c r="T126" s="47">
        <v>49.75</v>
      </c>
      <c r="U126" s="11"/>
      <c r="V126" s="11"/>
      <c r="W126" s="11"/>
      <c r="X126" s="11"/>
      <c r="Y126" s="11"/>
      <c r="Z126" s="11"/>
      <c r="AA126" s="11"/>
      <c r="AB126" s="11"/>
      <c r="AC126" s="37"/>
      <c r="AD126" s="37"/>
      <c r="AE126" s="71" t="s">
        <v>9</v>
      </c>
      <c r="AF126" s="11">
        <f t="shared" si="76"/>
        <v>0</v>
      </c>
      <c r="AG126" s="5">
        <f t="shared" si="150"/>
        <v>0</v>
      </c>
      <c r="AH126" s="11">
        <f t="shared" si="78"/>
        <v>0</v>
      </c>
      <c r="AI126" s="47">
        <f t="shared" si="79"/>
        <v>49.75</v>
      </c>
      <c r="AJ126" s="13">
        <f t="shared" si="149"/>
        <v>49.75</v>
      </c>
      <c r="AK126" s="13"/>
      <c r="AL126" s="5">
        <f t="shared" si="80"/>
        <v>0</v>
      </c>
      <c r="AM126" s="5">
        <f t="shared" si="81"/>
        <v>0</v>
      </c>
      <c r="AN126" s="11">
        <f t="shared" si="82"/>
        <v>0</v>
      </c>
      <c r="AO126" s="11">
        <f t="shared" si="83"/>
        <v>0</v>
      </c>
      <c r="AP126" s="5">
        <f t="shared" si="84"/>
        <v>0</v>
      </c>
      <c r="AQ126" s="5">
        <f t="shared" si="85"/>
        <v>0</v>
      </c>
      <c r="AR126" s="5">
        <f t="shared" si="86"/>
        <v>0</v>
      </c>
      <c r="AS126" s="5">
        <f t="shared" si="87"/>
        <v>0</v>
      </c>
      <c r="AT126" s="5">
        <f t="shared" si="88"/>
        <v>0</v>
      </c>
      <c r="AU126" s="5">
        <f t="shared" si="89"/>
        <v>0</v>
      </c>
      <c r="AV126" s="5">
        <f t="shared" si="90"/>
        <v>0</v>
      </c>
      <c r="AW126" s="5">
        <f t="shared" si="91"/>
        <v>0</v>
      </c>
      <c r="AX126" s="5">
        <f t="shared" si="92"/>
        <v>0</v>
      </c>
      <c r="AY126" s="5">
        <f t="shared" si="93"/>
        <v>0</v>
      </c>
      <c r="AZ126" s="5">
        <f t="shared" si="94"/>
        <v>0</v>
      </c>
      <c r="BA126" s="5">
        <f t="shared" si="95"/>
        <v>0</v>
      </c>
      <c r="BB126" s="5">
        <f t="shared" si="96"/>
        <v>0</v>
      </c>
      <c r="BC126" s="5">
        <f t="shared" si="97"/>
        <v>0</v>
      </c>
      <c r="BD126" s="5">
        <f t="shared" si="98"/>
        <v>0</v>
      </c>
      <c r="BE126" s="5">
        <f t="shared" si="99"/>
        <v>0</v>
      </c>
      <c r="BF126" s="5">
        <f t="shared" si="100"/>
        <v>0</v>
      </c>
      <c r="BG126" s="5">
        <f t="shared" si="101"/>
        <v>0</v>
      </c>
      <c r="BH126" s="5">
        <f t="shared" si="102"/>
        <v>0</v>
      </c>
      <c r="BI126" s="11">
        <f t="shared" si="103"/>
        <v>0</v>
      </c>
      <c r="BJ126" s="5">
        <f t="shared" si="104"/>
        <v>0</v>
      </c>
      <c r="BK126" s="5">
        <f t="shared" si="105"/>
        <v>0</v>
      </c>
      <c r="BL126" s="5">
        <f t="shared" si="106"/>
        <v>0</v>
      </c>
      <c r="BM126" s="5">
        <f t="shared" si="107"/>
        <v>0</v>
      </c>
      <c r="BN126" s="5">
        <f t="shared" si="108"/>
        <v>0</v>
      </c>
      <c r="BO126" s="5">
        <f t="shared" si="109"/>
        <v>0</v>
      </c>
      <c r="BP126" s="5">
        <f t="shared" si="110"/>
        <v>0</v>
      </c>
      <c r="BQ126" s="5">
        <f t="shared" si="111"/>
        <v>0</v>
      </c>
      <c r="BR126" s="5">
        <f t="shared" si="112"/>
        <v>0</v>
      </c>
      <c r="BS126" s="5">
        <f t="shared" si="113"/>
        <v>0</v>
      </c>
      <c r="BT126" s="11">
        <f t="shared" si="114"/>
        <v>0</v>
      </c>
      <c r="BU126" s="47">
        <f t="shared" si="115"/>
        <v>49.75</v>
      </c>
      <c r="BV126" s="5">
        <f t="shared" si="116"/>
        <v>0</v>
      </c>
      <c r="BW126" s="5">
        <f t="shared" si="117"/>
        <v>0</v>
      </c>
      <c r="BX126" s="5">
        <f t="shared" si="118"/>
        <v>0</v>
      </c>
      <c r="BY126" s="5">
        <f t="shared" si="119"/>
        <v>0</v>
      </c>
      <c r="BZ126" s="5">
        <f t="shared" si="120"/>
        <v>0</v>
      </c>
      <c r="CA126" s="5">
        <f t="shared" si="121"/>
        <v>0</v>
      </c>
      <c r="CB126" s="5">
        <f t="shared" si="122"/>
        <v>0</v>
      </c>
      <c r="CC126" s="5">
        <f t="shared" si="123"/>
        <v>0</v>
      </c>
      <c r="CD126" s="5">
        <f t="shared" si="124"/>
        <v>0</v>
      </c>
      <c r="CE126" s="5">
        <f t="shared" si="151"/>
        <v>0</v>
      </c>
      <c r="CF126" s="5">
        <f t="shared" si="126"/>
        <v>0</v>
      </c>
      <c r="CG126" s="5">
        <f t="shared" si="127"/>
        <v>0</v>
      </c>
      <c r="CH126" s="5">
        <f t="shared" si="128"/>
        <v>0</v>
      </c>
      <c r="CI126" s="5">
        <f t="shared" si="129"/>
        <v>0</v>
      </c>
      <c r="CJ126" s="5">
        <f t="shared" si="130"/>
        <v>0</v>
      </c>
      <c r="CK126" s="5">
        <f t="shared" si="131"/>
        <v>0</v>
      </c>
      <c r="CL126" s="5">
        <f t="shared" si="132"/>
        <v>0</v>
      </c>
      <c r="CM126" s="5">
        <f t="shared" si="133"/>
        <v>0</v>
      </c>
      <c r="CN126" s="5">
        <f t="shared" si="134"/>
        <v>0</v>
      </c>
      <c r="CO126" s="5">
        <f t="shared" si="135"/>
        <v>0</v>
      </c>
      <c r="CP126" s="5">
        <f t="shared" si="136"/>
        <v>0</v>
      </c>
      <c r="CQ126" s="5">
        <f t="shared" si="137"/>
        <v>0</v>
      </c>
      <c r="CR126" s="5">
        <f t="shared" si="138"/>
        <v>0</v>
      </c>
      <c r="CS126" s="5">
        <f t="shared" si="139"/>
        <v>0</v>
      </c>
      <c r="CT126" s="11">
        <f t="shared" si="140"/>
        <v>0</v>
      </c>
      <c r="CU126" s="5">
        <f t="shared" si="141"/>
        <v>0</v>
      </c>
      <c r="CV126" s="5">
        <f t="shared" si="142"/>
        <v>0</v>
      </c>
      <c r="CW126" s="5">
        <f t="shared" si="143"/>
        <v>0</v>
      </c>
      <c r="CX126" s="41">
        <f t="shared" si="144"/>
        <v>0</v>
      </c>
      <c r="CY126" s="41">
        <f t="shared" si="145"/>
        <v>0</v>
      </c>
      <c r="CZ126" s="41">
        <f t="shared" si="146"/>
        <v>0</v>
      </c>
      <c r="DA126" s="41">
        <f t="shared" si="147"/>
        <v>0</v>
      </c>
      <c r="DB126" s="28"/>
    </row>
    <row r="127" spans="1:106" s="16" customFormat="1" ht="29.25" customHeight="1" thickTop="1" thickBot="1" x14ac:dyDescent="0.35">
      <c r="A127" s="3">
        <v>44622</v>
      </c>
      <c r="B127" s="4" t="s">
        <v>0</v>
      </c>
      <c r="C127" s="4" t="s">
        <v>25</v>
      </c>
      <c r="D127" s="8" t="s">
        <v>10</v>
      </c>
      <c r="E127" s="4" t="s">
        <v>110</v>
      </c>
      <c r="F127" s="4" t="s">
        <v>24</v>
      </c>
      <c r="G127" s="18" t="s">
        <v>233</v>
      </c>
      <c r="H127" s="25">
        <v>53.75</v>
      </c>
      <c r="I127" s="44">
        <v>-53.75</v>
      </c>
      <c r="J127" s="45">
        <v>-54.75</v>
      </c>
      <c r="K127" s="11">
        <f t="shared" si="148"/>
        <v>-300</v>
      </c>
      <c r="L127" s="11"/>
      <c r="M127" s="11"/>
      <c r="N127" s="33"/>
      <c r="O127" s="11"/>
      <c r="P127" s="11"/>
      <c r="Q127" s="11"/>
      <c r="R127" s="11"/>
      <c r="S127" s="11"/>
      <c r="T127" s="11"/>
      <c r="U127" s="45">
        <v>-54.75</v>
      </c>
      <c r="V127" s="11"/>
      <c r="W127" s="11"/>
      <c r="X127" s="11"/>
      <c r="Y127" s="11"/>
      <c r="Z127" s="11"/>
      <c r="AA127" s="11"/>
      <c r="AB127" s="11"/>
      <c r="AC127" s="37"/>
      <c r="AD127" s="37"/>
      <c r="AE127" s="71" t="s">
        <v>0</v>
      </c>
      <c r="AF127" s="11">
        <f t="shared" si="76"/>
        <v>0</v>
      </c>
      <c r="AG127" s="46">
        <f t="shared" si="150"/>
        <v>-54.75</v>
      </c>
      <c r="AH127" s="11">
        <f t="shared" si="78"/>
        <v>0</v>
      </c>
      <c r="AI127" s="11">
        <f t="shared" si="79"/>
        <v>0</v>
      </c>
      <c r="AJ127" s="13">
        <f t="shared" si="149"/>
        <v>-54.75</v>
      </c>
      <c r="AK127" s="13"/>
      <c r="AL127" s="5">
        <f t="shared" si="80"/>
        <v>0</v>
      </c>
      <c r="AM127" s="5">
        <f t="shared" si="81"/>
        <v>0</v>
      </c>
      <c r="AN127" s="11">
        <f t="shared" si="82"/>
        <v>0</v>
      </c>
      <c r="AO127" s="11">
        <f t="shared" si="83"/>
        <v>0</v>
      </c>
      <c r="AP127" s="5">
        <f t="shared" si="84"/>
        <v>0</v>
      </c>
      <c r="AQ127" s="5">
        <f t="shared" si="85"/>
        <v>0</v>
      </c>
      <c r="AR127" s="5">
        <f t="shared" si="86"/>
        <v>0</v>
      </c>
      <c r="AS127" s="5">
        <f t="shared" si="87"/>
        <v>0</v>
      </c>
      <c r="AT127" s="5">
        <f t="shared" si="88"/>
        <v>0</v>
      </c>
      <c r="AU127" s="5">
        <f t="shared" si="89"/>
        <v>0</v>
      </c>
      <c r="AV127" s="5">
        <f t="shared" si="90"/>
        <v>0</v>
      </c>
      <c r="AW127" s="5">
        <f t="shared" si="91"/>
        <v>0</v>
      </c>
      <c r="AX127" s="5">
        <f t="shared" si="92"/>
        <v>0</v>
      </c>
      <c r="AY127" s="5">
        <f t="shared" si="93"/>
        <v>0</v>
      </c>
      <c r="AZ127" s="5">
        <f t="shared" si="94"/>
        <v>0</v>
      </c>
      <c r="BA127" s="5">
        <f t="shared" si="95"/>
        <v>0</v>
      </c>
      <c r="BB127" s="5">
        <f t="shared" si="96"/>
        <v>0</v>
      </c>
      <c r="BC127" s="5">
        <f t="shared" si="97"/>
        <v>0</v>
      </c>
      <c r="BD127" s="5">
        <f t="shared" si="98"/>
        <v>0</v>
      </c>
      <c r="BE127" s="5">
        <f t="shared" si="99"/>
        <v>0</v>
      </c>
      <c r="BF127" s="5">
        <f t="shared" si="100"/>
        <v>0</v>
      </c>
      <c r="BG127" s="5">
        <f t="shared" si="101"/>
        <v>0</v>
      </c>
      <c r="BH127" s="5">
        <f t="shared" si="102"/>
        <v>0</v>
      </c>
      <c r="BI127" s="11">
        <f t="shared" si="103"/>
        <v>0</v>
      </c>
      <c r="BJ127" s="5">
        <f t="shared" si="104"/>
        <v>0</v>
      </c>
      <c r="BK127" s="5">
        <f t="shared" si="105"/>
        <v>0</v>
      </c>
      <c r="BL127" s="5">
        <f t="shared" si="106"/>
        <v>0</v>
      </c>
      <c r="BM127" s="5">
        <f t="shared" si="107"/>
        <v>0</v>
      </c>
      <c r="BN127" s="5">
        <f t="shared" si="108"/>
        <v>0</v>
      </c>
      <c r="BO127" s="5">
        <f t="shared" si="109"/>
        <v>0</v>
      </c>
      <c r="BP127" s="5">
        <f t="shared" si="110"/>
        <v>0</v>
      </c>
      <c r="BQ127" s="5">
        <f t="shared" si="111"/>
        <v>0</v>
      </c>
      <c r="BR127" s="5">
        <f t="shared" si="112"/>
        <v>0</v>
      </c>
      <c r="BS127" s="5">
        <f t="shared" si="113"/>
        <v>0</v>
      </c>
      <c r="BT127" s="11">
        <f t="shared" si="114"/>
        <v>0</v>
      </c>
      <c r="BU127" s="11">
        <f t="shared" si="115"/>
        <v>0</v>
      </c>
      <c r="BV127" s="5">
        <f t="shared" si="116"/>
        <v>0</v>
      </c>
      <c r="BW127" s="46">
        <f t="shared" si="117"/>
        <v>-54.75</v>
      </c>
      <c r="BX127" s="5">
        <f t="shared" si="118"/>
        <v>0</v>
      </c>
      <c r="BY127" s="5">
        <f t="shared" si="119"/>
        <v>0</v>
      </c>
      <c r="BZ127" s="5">
        <f t="shared" si="120"/>
        <v>0</v>
      </c>
      <c r="CA127" s="5">
        <f t="shared" si="121"/>
        <v>0</v>
      </c>
      <c r="CB127" s="5">
        <f t="shared" si="122"/>
        <v>0</v>
      </c>
      <c r="CC127" s="5">
        <f t="shared" si="123"/>
        <v>0</v>
      </c>
      <c r="CD127" s="5">
        <f t="shared" si="124"/>
        <v>0</v>
      </c>
      <c r="CE127" s="5">
        <f t="shared" si="151"/>
        <v>0</v>
      </c>
      <c r="CF127" s="5">
        <f t="shared" si="126"/>
        <v>0</v>
      </c>
      <c r="CG127" s="5">
        <f t="shared" si="127"/>
        <v>0</v>
      </c>
      <c r="CH127" s="5">
        <f t="shared" si="128"/>
        <v>0</v>
      </c>
      <c r="CI127" s="5">
        <f t="shared" si="129"/>
        <v>0</v>
      </c>
      <c r="CJ127" s="5">
        <f t="shared" si="130"/>
        <v>0</v>
      </c>
      <c r="CK127" s="5">
        <f t="shared" si="131"/>
        <v>0</v>
      </c>
      <c r="CL127" s="5">
        <f t="shared" si="132"/>
        <v>0</v>
      </c>
      <c r="CM127" s="5">
        <f t="shared" si="133"/>
        <v>0</v>
      </c>
      <c r="CN127" s="5">
        <f t="shared" si="134"/>
        <v>0</v>
      </c>
      <c r="CO127" s="5">
        <f t="shared" si="135"/>
        <v>0</v>
      </c>
      <c r="CP127" s="5">
        <f t="shared" si="136"/>
        <v>0</v>
      </c>
      <c r="CQ127" s="5">
        <f t="shared" si="137"/>
        <v>0</v>
      </c>
      <c r="CR127" s="5">
        <f t="shared" si="138"/>
        <v>0</v>
      </c>
      <c r="CS127" s="5">
        <f t="shared" si="139"/>
        <v>0</v>
      </c>
      <c r="CT127" s="11">
        <f t="shared" si="140"/>
        <v>0</v>
      </c>
      <c r="CU127" s="5">
        <f t="shared" si="141"/>
        <v>0</v>
      </c>
      <c r="CV127" s="5">
        <f t="shared" si="142"/>
        <v>0</v>
      </c>
      <c r="CW127" s="5">
        <f t="shared" si="143"/>
        <v>0</v>
      </c>
      <c r="CX127" s="41">
        <f t="shared" si="144"/>
        <v>0</v>
      </c>
      <c r="CY127" s="41">
        <f t="shared" si="145"/>
        <v>0</v>
      </c>
      <c r="CZ127" s="41">
        <f t="shared" si="146"/>
        <v>0</v>
      </c>
      <c r="DA127" s="41">
        <f t="shared" si="147"/>
        <v>0</v>
      </c>
      <c r="DB127" s="28"/>
    </row>
    <row r="128" spans="1:106" s="16" customFormat="1" ht="29.25" customHeight="1" thickTop="1" thickBot="1" x14ac:dyDescent="0.35">
      <c r="A128" s="3">
        <v>44626</v>
      </c>
      <c r="B128" s="4" t="s">
        <v>0</v>
      </c>
      <c r="C128" s="4" t="s">
        <v>25</v>
      </c>
      <c r="D128" s="8" t="s">
        <v>10</v>
      </c>
      <c r="E128" s="4" t="s">
        <v>110</v>
      </c>
      <c r="F128" s="4" t="s">
        <v>104</v>
      </c>
      <c r="G128" s="18" t="s">
        <v>235</v>
      </c>
      <c r="H128" s="25">
        <v>46.5</v>
      </c>
      <c r="I128" s="44">
        <v>-53.5</v>
      </c>
      <c r="J128" s="45">
        <v>-54.5</v>
      </c>
      <c r="K128" s="11">
        <f t="shared" si="148"/>
        <v>-354.5</v>
      </c>
      <c r="L128" s="11"/>
      <c r="M128" s="11"/>
      <c r="N128" s="33"/>
      <c r="O128" s="11"/>
      <c r="P128" s="11"/>
      <c r="Q128" s="11"/>
      <c r="R128" s="11"/>
      <c r="S128" s="11"/>
      <c r="T128" s="11"/>
      <c r="U128" s="45">
        <v>-54.5</v>
      </c>
      <c r="V128" s="11"/>
      <c r="W128" s="11"/>
      <c r="X128" s="11"/>
      <c r="Y128" s="11"/>
      <c r="Z128" s="11"/>
      <c r="AA128" s="11"/>
      <c r="AB128" s="11"/>
      <c r="AC128" s="37"/>
      <c r="AD128" s="37"/>
      <c r="AE128" s="71" t="s">
        <v>0</v>
      </c>
      <c r="AF128" s="11">
        <f t="shared" si="76"/>
        <v>0</v>
      </c>
      <c r="AG128" s="46">
        <f t="shared" si="150"/>
        <v>-54.5</v>
      </c>
      <c r="AH128" s="11">
        <f t="shared" si="78"/>
        <v>0</v>
      </c>
      <c r="AI128" s="11">
        <f t="shared" si="79"/>
        <v>0</v>
      </c>
      <c r="AJ128" s="13">
        <f t="shared" si="149"/>
        <v>-54.5</v>
      </c>
      <c r="AK128" s="13"/>
      <c r="AL128" s="5">
        <f t="shared" si="80"/>
        <v>0</v>
      </c>
      <c r="AM128" s="5">
        <f t="shared" si="81"/>
        <v>0</v>
      </c>
      <c r="AN128" s="11">
        <f t="shared" si="82"/>
        <v>0</v>
      </c>
      <c r="AO128" s="11">
        <f t="shared" si="83"/>
        <v>0</v>
      </c>
      <c r="AP128" s="5">
        <f t="shared" si="84"/>
        <v>0</v>
      </c>
      <c r="AQ128" s="5">
        <f t="shared" si="85"/>
        <v>0</v>
      </c>
      <c r="AR128" s="5">
        <f t="shared" si="86"/>
        <v>0</v>
      </c>
      <c r="AS128" s="5">
        <f t="shared" si="87"/>
        <v>0</v>
      </c>
      <c r="AT128" s="5">
        <f t="shared" si="88"/>
        <v>0</v>
      </c>
      <c r="AU128" s="5">
        <f t="shared" si="89"/>
        <v>0</v>
      </c>
      <c r="AV128" s="5">
        <f t="shared" si="90"/>
        <v>0</v>
      </c>
      <c r="AW128" s="5">
        <f t="shared" si="91"/>
        <v>0</v>
      </c>
      <c r="AX128" s="5">
        <f t="shared" si="92"/>
        <v>0</v>
      </c>
      <c r="AY128" s="5">
        <f t="shared" si="93"/>
        <v>0</v>
      </c>
      <c r="AZ128" s="5">
        <f t="shared" si="94"/>
        <v>0</v>
      </c>
      <c r="BA128" s="5">
        <f t="shared" si="95"/>
        <v>0</v>
      </c>
      <c r="BB128" s="5">
        <f t="shared" si="96"/>
        <v>0</v>
      </c>
      <c r="BC128" s="5">
        <f t="shared" si="97"/>
        <v>0</v>
      </c>
      <c r="BD128" s="5">
        <f t="shared" si="98"/>
        <v>0</v>
      </c>
      <c r="BE128" s="5">
        <f t="shared" si="99"/>
        <v>0</v>
      </c>
      <c r="BF128" s="5">
        <f t="shared" si="100"/>
        <v>0</v>
      </c>
      <c r="BG128" s="5">
        <f t="shared" si="101"/>
        <v>0</v>
      </c>
      <c r="BH128" s="5">
        <f t="shared" si="102"/>
        <v>0</v>
      </c>
      <c r="BI128" s="11">
        <f t="shared" si="103"/>
        <v>0</v>
      </c>
      <c r="BJ128" s="5">
        <f t="shared" si="104"/>
        <v>0</v>
      </c>
      <c r="BK128" s="5">
        <f t="shared" si="105"/>
        <v>0</v>
      </c>
      <c r="BL128" s="5">
        <f t="shared" si="106"/>
        <v>0</v>
      </c>
      <c r="BM128" s="5">
        <f t="shared" si="107"/>
        <v>0</v>
      </c>
      <c r="BN128" s="5">
        <f t="shared" si="108"/>
        <v>0</v>
      </c>
      <c r="BO128" s="5">
        <f t="shared" si="109"/>
        <v>0</v>
      </c>
      <c r="BP128" s="5">
        <f t="shared" si="110"/>
        <v>0</v>
      </c>
      <c r="BQ128" s="5">
        <f t="shared" si="111"/>
        <v>0</v>
      </c>
      <c r="BR128" s="5">
        <f t="shared" si="112"/>
        <v>0</v>
      </c>
      <c r="BS128" s="5">
        <f t="shared" si="113"/>
        <v>0</v>
      </c>
      <c r="BT128" s="11">
        <f t="shared" si="114"/>
        <v>0</v>
      </c>
      <c r="BU128" s="11">
        <f t="shared" si="115"/>
        <v>0</v>
      </c>
      <c r="BV128" s="5">
        <f t="shared" si="116"/>
        <v>0</v>
      </c>
      <c r="BW128" s="46">
        <f t="shared" si="117"/>
        <v>-54.5</v>
      </c>
      <c r="BX128" s="5">
        <f t="shared" si="118"/>
        <v>0</v>
      </c>
      <c r="BY128" s="5">
        <f t="shared" si="119"/>
        <v>0</v>
      </c>
      <c r="BZ128" s="5">
        <f t="shared" si="120"/>
        <v>0</v>
      </c>
      <c r="CA128" s="5">
        <f t="shared" si="121"/>
        <v>0</v>
      </c>
      <c r="CB128" s="5">
        <f t="shared" si="122"/>
        <v>0</v>
      </c>
      <c r="CC128" s="5">
        <f t="shared" si="123"/>
        <v>0</v>
      </c>
      <c r="CD128" s="5">
        <f t="shared" si="124"/>
        <v>0</v>
      </c>
      <c r="CE128" s="5">
        <f t="shared" si="151"/>
        <v>0</v>
      </c>
      <c r="CF128" s="5">
        <f t="shared" si="126"/>
        <v>0</v>
      </c>
      <c r="CG128" s="5">
        <f t="shared" si="127"/>
        <v>0</v>
      </c>
      <c r="CH128" s="5">
        <f t="shared" si="128"/>
        <v>0</v>
      </c>
      <c r="CI128" s="5">
        <f t="shared" si="129"/>
        <v>0</v>
      </c>
      <c r="CJ128" s="5">
        <f t="shared" si="130"/>
        <v>0</v>
      </c>
      <c r="CK128" s="5">
        <f t="shared" si="131"/>
        <v>0</v>
      </c>
      <c r="CL128" s="5">
        <f t="shared" si="132"/>
        <v>0</v>
      </c>
      <c r="CM128" s="5">
        <f t="shared" si="133"/>
        <v>0</v>
      </c>
      <c r="CN128" s="5">
        <f t="shared" si="134"/>
        <v>0</v>
      </c>
      <c r="CO128" s="5">
        <f t="shared" si="135"/>
        <v>0</v>
      </c>
      <c r="CP128" s="5">
        <f t="shared" si="136"/>
        <v>0</v>
      </c>
      <c r="CQ128" s="5">
        <f t="shared" si="137"/>
        <v>0</v>
      </c>
      <c r="CR128" s="5">
        <f t="shared" si="138"/>
        <v>0</v>
      </c>
      <c r="CS128" s="5">
        <f t="shared" si="139"/>
        <v>0</v>
      </c>
      <c r="CT128" s="11">
        <f t="shared" si="140"/>
        <v>0</v>
      </c>
      <c r="CU128" s="5">
        <f t="shared" si="141"/>
        <v>0</v>
      </c>
      <c r="CV128" s="5">
        <f t="shared" si="142"/>
        <v>0</v>
      </c>
      <c r="CW128" s="5">
        <f t="shared" si="143"/>
        <v>0</v>
      </c>
      <c r="CX128" s="41">
        <f t="shared" si="144"/>
        <v>0</v>
      </c>
      <c r="CY128" s="41">
        <f t="shared" si="145"/>
        <v>0</v>
      </c>
      <c r="CZ128" s="41">
        <f t="shared" si="146"/>
        <v>0</v>
      </c>
      <c r="DA128" s="41">
        <f t="shared" si="147"/>
        <v>0</v>
      </c>
      <c r="DB128" s="28"/>
    </row>
    <row r="129" spans="1:106" s="16" customFormat="1" ht="29.25" customHeight="1" thickTop="1" thickBot="1" x14ac:dyDescent="0.35">
      <c r="A129" s="3">
        <v>44626</v>
      </c>
      <c r="B129" s="4" t="s">
        <v>6</v>
      </c>
      <c r="C129" s="4" t="s">
        <v>23</v>
      </c>
      <c r="D129" s="8" t="s">
        <v>10</v>
      </c>
      <c r="E129" s="4" t="s">
        <v>110</v>
      </c>
      <c r="F129" s="4" t="s">
        <v>104</v>
      </c>
      <c r="G129" s="18" t="s">
        <v>234</v>
      </c>
      <c r="H129" s="25">
        <v>45.5</v>
      </c>
      <c r="I129" s="33">
        <v>45.5</v>
      </c>
      <c r="J129" s="11">
        <v>43.5</v>
      </c>
      <c r="K129" s="11">
        <f t="shared" si="148"/>
        <v>-311</v>
      </c>
      <c r="L129" s="11"/>
      <c r="M129" s="11"/>
      <c r="N129" s="33"/>
      <c r="O129" s="11"/>
      <c r="P129" s="11"/>
      <c r="Q129" s="47">
        <v>43.5</v>
      </c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37"/>
      <c r="AD129" s="37"/>
      <c r="AE129" s="71" t="s">
        <v>6</v>
      </c>
      <c r="AF129" s="47">
        <f t="shared" si="76"/>
        <v>43.5</v>
      </c>
      <c r="AG129" s="5">
        <f t="shared" si="150"/>
        <v>0</v>
      </c>
      <c r="AH129" s="11">
        <f t="shared" si="78"/>
        <v>0</v>
      </c>
      <c r="AI129" s="11">
        <f t="shared" si="79"/>
        <v>0</v>
      </c>
      <c r="AJ129" s="13">
        <f t="shared" si="149"/>
        <v>43.5</v>
      </c>
      <c r="AK129" s="13"/>
      <c r="AL129" s="5">
        <f t="shared" si="80"/>
        <v>0</v>
      </c>
      <c r="AM129" s="5">
        <f t="shared" si="81"/>
        <v>0</v>
      </c>
      <c r="AN129" s="11">
        <f t="shared" si="82"/>
        <v>0</v>
      </c>
      <c r="AO129" s="11">
        <f t="shared" si="83"/>
        <v>0</v>
      </c>
      <c r="AP129" s="5">
        <f t="shared" si="84"/>
        <v>0</v>
      </c>
      <c r="AQ129" s="5">
        <f t="shared" si="85"/>
        <v>0</v>
      </c>
      <c r="AR129" s="5">
        <f t="shared" si="86"/>
        <v>0</v>
      </c>
      <c r="AS129" s="5">
        <f t="shared" si="87"/>
        <v>0</v>
      </c>
      <c r="AT129" s="5">
        <f t="shared" si="88"/>
        <v>0</v>
      </c>
      <c r="AU129" s="5">
        <f t="shared" si="89"/>
        <v>0</v>
      </c>
      <c r="AV129" s="5">
        <f t="shared" si="90"/>
        <v>0</v>
      </c>
      <c r="AW129" s="5">
        <f t="shared" si="91"/>
        <v>0</v>
      </c>
      <c r="AX129" s="5">
        <f t="shared" si="92"/>
        <v>0</v>
      </c>
      <c r="AY129" s="5">
        <f t="shared" si="93"/>
        <v>0</v>
      </c>
      <c r="AZ129" s="5">
        <f t="shared" si="94"/>
        <v>0</v>
      </c>
      <c r="BA129" s="5">
        <f t="shared" si="95"/>
        <v>0</v>
      </c>
      <c r="BB129" s="5">
        <f t="shared" si="96"/>
        <v>0</v>
      </c>
      <c r="BC129" s="5">
        <f t="shared" si="97"/>
        <v>0</v>
      </c>
      <c r="BD129" s="5">
        <f t="shared" si="98"/>
        <v>0</v>
      </c>
      <c r="BE129" s="5">
        <f t="shared" si="99"/>
        <v>0</v>
      </c>
      <c r="BF129" s="48">
        <f t="shared" si="100"/>
        <v>43.5</v>
      </c>
      <c r="BG129" s="5">
        <f t="shared" si="101"/>
        <v>0</v>
      </c>
      <c r="BH129" s="5">
        <f t="shared" si="102"/>
        <v>0</v>
      </c>
      <c r="BI129" s="11">
        <f t="shared" si="103"/>
        <v>0</v>
      </c>
      <c r="BJ129" s="5">
        <f t="shared" si="104"/>
        <v>0</v>
      </c>
      <c r="BK129" s="5">
        <f t="shared" si="105"/>
        <v>0</v>
      </c>
      <c r="BL129" s="5">
        <f t="shared" si="106"/>
        <v>0</v>
      </c>
      <c r="BM129" s="5">
        <f t="shared" si="107"/>
        <v>0</v>
      </c>
      <c r="BN129" s="5">
        <f t="shared" si="108"/>
        <v>0</v>
      </c>
      <c r="BO129" s="5">
        <f t="shared" si="109"/>
        <v>0</v>
      </c>
      <c r="BP129" s="5">
        <f t="shared" si="110"/>
        <v>0</v>
      </c>
      <c r="BQ129" s="5">
        <f t="shared" si="111"/>
        <v>0</v>
      </c>
      <c r="BR129" s="5">
        <f t="shared" si="112"/>
        <v>0</v>
      </c>
      <c r="BS129" s="5">
        <f t="shared" si="113"/>
        <v>0</v>
      </c>
      <c r="BT129" s="11">
        <f t="shared" si="114"/>
        <v>0</v>
      </c>
      <c r="BU129" s="11">
        <f t="shared" si="115"/>
        <v>0</v>
      </c>
      <c r="BV129" s="5">
        <f t="shared" si="116"/>
        <v>0</v>
      </c>
      <c r="BW129" s="5">
        <f t="shared" si="117"/>
        <v>0</v>
      </c>
      <c r="BX129" s="5">
        <f t="shared" si="118"/>
        <v>0</v>
      </c>
      <c r="BY129" s="5">
        <f t="shared" si="119"/>
        <v>0</v>
      </c>
      <c r="BZ129" s="5">
        <f t="shared" si="120"/>
        <v>0</v>
      </c>
      <c r="CA129" s="5">
        <f t="shared" si="121"/>
        <v>0</v>
      </c>
      <c r="CB129" s="5">
        <f t="shared" si="122"/>
        <v>0</v>
      </c>
      <c r="CC129" s="5">
        <f t="shared" si="123"/>
        <v>0</v>
      </c>
      <c r="CD129" s="5">
        <f t="shared" si="124"/>
        <v>0</v>
      </c>
      <c r="CE129" s="5">
        <f t="shared" si="151"/>
        <v>0</v>
      </c>
      <c r="CF129" s="5">
        <f t="shared" si="126"/>
        <v>0</v>
      </c>
      <c r="CG129" s="5">
        <f t="shared" si="127"/>
        <v>0</v>
      </c>
      <c r="CH129" s="5">
        <f t="shared" si="128"/>
        <v>0</v>
      </c>
      <c r="CI129" s="5">
        <f t="shared" si="129"/>
        <v>0</v>
      </c>
      <c r="CJ129" s="5">
        <f t="shared" si="130"/>
        <v>0</v>
      </c>
      <c r="CK129" s="5">
        <f t="shared" si="131"/>
        <v>0</v>
      </c>
      <c r="CL129" s="5">
        <f t="shared" si="132"/>
        <v>0</v>
      </c>
      <c r="CM129" s="5">
        <f t="shared" si="133"/>
        <v>0</v>
      </c>
      <c r="CN129" s="5">
        <f t="shared" si="134"/>
        <v>0</v>
      </c>
      <c r="CO129" s="5">
        <f t="shared" si="135"/>
        <v>0</v>
      </c>
      <c r="CP129" s="5">
        <f t="shared" si="136"/>
        <v>0</v>
      </c>
      <c r="CQ129" s="5">
        <f t="shared" si="137"/>
        <v>0</v>
      </c>
      <c r="CR129" s="5">
        <f t="shared" si="138"/>
        <v>0</v>
      </c>
      <c r="CS129" s="5">
        <f t="shared" si="139"/>
        <v>0</v>
      </c>
      <c r="CT129" s="11">
        <f t="shared" si="140"/>
        <v>0</v>
      </c>
      <c r="CU129" s="5">
        <f t="shared" si="141"/>
        <v>0</v>
      </c>
      <c r="CV129" s="5">
        <f t="shared" si="142"/>
        <v>0</v>
      </c>
      <c r="CW129" s="5">
        <f t="shared" si="143"/>
        <v>0</v>
      </c>
      <c r="CX129" s="41">
        <f t="shared" si="144"/>
        <v>0</v>
      </c>
      <c r="CY129" s="41">
        <f t="shared" si="145"/>
        <v>0</v>
      </c>
      <c r="CZ129" s="41">
        <f t="shared" si="146"/>
        <v>0</v>
      </c>
      <c r="DA129" s="41">
        <f t="shared" si="147"/>
        <v>0</v>
      </c>
      <c r="DB129" s="28"/>
    </row>
    <row r="130" spans="1:106" s="16" customFormat="1" ht="29.25" customHeight="1" thickTop="1" thickBot="1" x14ac:dyDescent="0.35">
      <c r="A130" s="3">
        <v>44628</v>
      </c>
      <c r="B130" s="4" t="s">
        <v>0</v>
      </c>
      <c r="C130" s="4" t="s">
        <v>25</v>
      </c>
      <c r="D130" s="8" t="s">
        <v>10</v>
      </c>
      <c r="E130" s="4" t="s">
        <v>110</v>
      </c>
      <c r="F130" s="4" t="s">
        <v>24</v>
      </c>
      <c r="G130" s="18" t="s">
        <v>236</v>
      </c>
      <c r="H130" s="25">
        <v>49.75</v>
      </c>
      <c r="I130" s="33">
        <v>50.25</v>
      </c>
      <c r="J130" s="11">
        <v>48.25</v>
      </c>
      <c r="K130" s="11">
        <f t="shared" si="148"/>
        <v>-262.75</v>
      </c>
      <c r="L130" s="11"/>
      <c r="M130" s="11"/>
      <c r="N130" s="33"/>
      <c r="O130" s="11"/>
      <c r="P130" s="11"/>
      <c r="Q130" s="11"/>
      <c r="R130" s="11"/>
      <c r="S130" s="11"/>
      <c r="T130" s="11"/>
      <c r="U130" s="47">
        <v>48.25</v>
      </c>
      <c r="V130" s="11"/>
      <c r="W130" s="11"/>
      <c r="X130" s="11"/>
      <c r="Y130" s="11"/>
      <c r="Z130" s="11"/>
      <c r="AA130" s="11"/>
      <c r="AB130" s="11"/>
      <c r="AC130" s="37"/>
      <c r="AD130" s="37"/>
      <c r="AE130" s="71" t="s">
        <v>0</v>
      </c>
      <c r="AF130" s="11">
        <f t="shared" ref="AF130:AF193" si="152">IF(C130="HF",J130,0)</f>
        <v>0</v>
      </c>
      <c r="AG130" s="48">
        <f t="shared" ref="AG130:AG161" si="153">IF(C130="HF2",J130,0)</f>
        <v>48.25</v>
      </c>
      <c r="AH130" s="11">
        <f t="shared" ref="AH130:AH193" si="154">IF(C130="HF3",J130,0)</f>
        <v>0</v>
      </c>
      <c r="AI130" s="11">
        <f t="shared" ref="AI130:AI193" si="155">IF(C130="DP",J130,0)</f>
        <v>0</v>
      </c>
      <c r="AJ130" s="13">
        <f t="shared" si="149"/>
        <v>48.25</v>
      </c>
      <c r="AK130" s="13"/>
      <c r="AL130" s="5">
        <f t="shared" ref="AL130:AL193" si="156">IF(B130="AUD/JPY",AF130,0)</f>
        <v>0</v>
      </c>
      <c r="AM130" s="5">
        <f t="shared" ref="AM130:AM193" si="157">IF(B130="AUD/JPY",AG130,0)</f>
        <v>0</v>
      </c>
      <c r="AN130" s="11">
        <f t="shared" ref="AN130:AN193" si="158">IF(B130="AUD/JPY",AH130,0)</f>
        <v>0</v>
      </c>
      <c r="AO130" s="11">
        <f t="shared" ref="AO130:AO193" si="159">IF(B130="AUD/JPY",AI130,0)</f>
        <v>0</v>
      </c>
      <c r="AP130" s="5">
        <f t="shared" ref="AP130:AP193" si="160">IF(B130="AUD/USD",AF130,0)</f>
        <v>0</v>
      </c>
      <c r="AQ130" s="5">
        <f t="shared" ref="AQ130:AQ193" si="161">IF(B130="AUD/USD",AG130,0)</f>
        <v>0</v>
      </c>
      <c r="AR130" s="5">
        <f t="shared" ref="AR130:AR193" si="162">IF(B130="AUD/USD",AH130,0)</f>
        <v>0</v>
      </c>
      <c r="AS130" s="5">
        <f t="shared" ref="AS130:AS193" si="163">IF(B130="AUD/USD",AI130,0)</f>
        <v>0</v>
      </c>
      <c r="AT130" s="5">
        <f t="shared" ref="AT130:AT193" si="164">IF(B130="EUR/GBP",AF130,0)</f>
        <v>0</v>
      </c>
      <c r="AU130" s="5">
        <f t="shared" ref="AU130:AU193" si="165">IF(B130="EUR/GBP",AG130,0)</f>
        <v>0</v>
      </c>
      <c r="AV130" s="5">
        <f t="shared" ref="AV130:AV193" si="166">IF(B130="EUR/GBP",AH130,0)</f>
        <v>0</v>
      </c>
      <c r="AW130" s="5">
        <f t="shared" ref="AW130:AW193" si="167">IF(B130="EUR/GBP",AI130,0)</f>
        <v>0</v>
      </c>
      <c r="AX130" s="5">
        <f t="shared" ref="AX130:AX193" si="168">IF(B130="EUR/JPY",AF130,0)</f>
        <v>0</v>
      </c>
      <c r="AY130" s="5">
        <f t="shared" ref="AY130:AY193" si="169">IF(B130="EUR/JPY",AG130,0)</f>
        <v>0</v>
      </c>
      <c r="AZ130" s="5">
        <f t="shared" ref="AZ130:AZ193" si="170">IF(B130="EUR/JPY",AH130,0)</f>
        <v>0</v>
      </c>
      <c r="BA130" s="5">
        <f t="shared" ref="BA130:BA193" si="171">IF(B130="EUR/JPY",AI130,0)</f>
        <v>0</v>
      </c>
      <c r="BB130" s="5">
        <f t="shared" ref="BB130:BB193" si="172">IF(B130="EUR/USD",AF130,0)</f>
        <v>0</v>
      </c>
      <c r="BC130" s="5">
        <f t="shared" ref="BC130:BC193" si="173">IF(B130="EUR/USD",AG130,0)</f>
        <v>0</v>
      </c>
      <c r="BD130" s="5">
        <f t="shared" ref="BD130:BD193" si="174">IF(B130="EUR/USD",AH130,0)</f>
        <v>0</v>
      </c>
      <c r="BE130" s="5">
        <f t="shared" ref="BE130:BE193" si="175">IF(B130="EUR/USD",AI130,0)</f>
        <v>0</v>
      </c>
      <c r="BF130" s="5">
        <f t="shared" ref="BF130:BF193" si="176">IF(B130="GBP/JPY",AF130,0)</f>
        <v>0</v>
      </c>
      <c r="BG130" s="5">
        <f t="shared" ref="BG130:BG193" si="177">IF(B130="GBP/JPY",AG130,0)</f>
        <v>0</v>
      </c>
      <c r="BH130" s="5">
        <f t="shared" ref="BH130:BH193" si="178">IF(B130="GBP/JPY",AH130,0)</f>
        <v>0</v>
      </c>
      <c r="BI130" s="11">
        <f t="shared" ref="BI130:BI193" si="179">IF(B130="GBP/JPY",AI130,0)</f>
        <v>0</v>
      </c>
      <c r="BJ130" s="5">
        <f t="shared" ref="BJ130:BJ193" si="180">IF(B130="GBP/USD",AF130,0)</f>
        <v>0</v>
      </c>
      <c r="BK130" s="5">
        <f t="shared" ref="BK130:BK193" si="181">IF(B130="GBP/USD",AG130,0)</f>
        <v>0</v>
      </c>
      <c r="BL130" s="5">
        <f t="shared" ref="BL130:BL193" si="182">IF(B130="GBP/USD",AH130,0)</f>
        <v>0</v>
      </c>
      <c r="BM130" s="5">
        <f t="shared" ref="BM130:BM193" si="183">IF(B130="GBP/USD",AI130,0)</f>
        <v>0</v>
      </c>
      <c r="BN130" s="5">
        <f t="shared" ref="BN130:BN193" si="184">IF(B130="USD/CAD",AF130,0)</f>
        <v>0</v>
      </c>
      <c r="BO130" s="5">
        <f t="shared" ref="BO130:BO193" si="185">IF(B130="USD/CAD",AG130,0)</f>
        <v>0</v>
      </c>
      <c r="BP130" s="5">
        <f t="shared" ref="BP130:BP193" si="186">IF(B130="USD/CAD",AH130,0)</f>
        <v>0</v>
      </c>
      <c r="BQ130" s="5">
        <f t="shared" ref="BQ130:BQ193" si="187">IF(B130="USD/CAD",AI130,0)</f>
        <v>0</v>
      </c>
      <c r="BR130" s="5">
        <f t="shared" ref="BR130:BR193" si="188">IF(B130="USD/CHF",AF130,0)</f>
        <v>0</v>
      </c>
      <c r="BS130" s="5">
        <f t="shared" ref="BS130:BS193" si="189">IF(B130="USD/CHF",AG130,0)</f>
        <v>0</v>
      </c>
      <c r="BT130" s="11">
        <f t="shared" ref="BT130:BT193" si="190">IF(B130="USD/CHF",AH130,0)</f>
        <v>0</v>
      </c>
      <c r="BU130" s="11">
        <f t="shared" ref="BU130:BU193" si="191">IF(B130="USD/CHF",AI130,0)</f>
        <v>0</v>
      </c>
      <c r="BV130" s="5">
        <f t="shared" ref="BV130:BV193" si="192">IF(B130="USD/JPY",AF130,0)</f>
        <v>0</v>
      </c>
      <c r="BW130" s="48">
        <f t="shared" ref="BW130:BW193" si="193">IF(B130="USD/JPY",AG130,0)</f>
        <v>48.25</v>
      </c>
      <c r="BX130" s="5">
        <f t="shared" ref="BX130:BX193" si="194">IF(B130="USD/JPY",AH130,0)</f>
        <v>0</v>
      </c>
      <c r="BY130" s="5">
        <f t="shared" ref="BY130:BY193" si="195">IF(B130="USD/JPY",AI130,0)</f>
        <v>0</v>
      </c>
      <c r="BZ130" s="5">
        <f t="shared" ref="BZ130:BZ193" si="196">IF(B130="CRUDE",AF130,0)</f>
        <v>0</v>
      </c>
      <c r="CA130" s="5">
        <f t="shared" ref="CA130:CA193" si="197">IF(B130="CRUDE",AG130,0)</f>
        <v>0</v>
      </c>
      <c r="CB130" s="5">
        <f t="shared" ref="CB130:CB193" si="198">IF(B130="CRUDE",AH130,0)</f>
        <v>0</v>
      </c>
      <c r="CC130" s="5">
        <f t="shared" ref="CC130:CC193" si="199">IF(B130="CRUDE",AI130,0)</f>
        <v>0</v>
      </c>
      <c r="CD130" s="5">
        <f t="shared" ref="CD130:CD193" si="200">IF(B130="GOLD",AF130,0)</f>
        <v>0</v>
      </c>
      <c r="CE130" s="5">
        <f t="shared" ref="CE130:CE161" si="201">IF(B130="GOLD",AG130,0)</f>
        <v>0</v>
      </c>
      <c r="CF130" s="5">
        <f t="shared" ref="CF130:CF193" si="202">IF(B130="GOLD",AH130,0)</f>
        <v>0</v>
      </c>
      <c r="CG130" s="5">
        <f t="shared" ref="CG130:CG193" si="203">IF(B130="GOLD",AI130,0)</f>
        <v>0</v>
      </c>
      <c r="CH130" s="5">
        <f t="shared" ref="CH130:CH193" si="204">IF(B130="US 500",AF130,0)</f>
        <v>0</v>
      </c>
      <c r="CI130" s="5">
        <f t="shared" ref="CI130:CI193" si="205">IF(B130="US 500",AG130,0)</f>
        <v>0</v>
      </c>
      <c r="CJ130" s="5">
        <f t="shared" ref="CJ130:CJ193" si="206">IF(B130="US 500",AH130,0)</f>
        <v>0</v>
      </c>
      <c r="CK130" s="5">
        <f t="shared" ref="CK130:CK193" si="207">IF(B130="US 500",AI130,0)</f>
        <v>0</v>
      </c>
      <c r="CL130" s="5">
        <f t="shared" ref="CL130:CL193" si="208">IF(B130="N GAS",AF130,0)</f>
        <v>0</v>
      </c>
      <c r="CM130" s="5">
        <f t="shared" ref="CM130:CM193" si="209">IF(B130="N GAS",AG130,0)</f>
        <v>0</v>
      </c>
      <c r="CN130" s="5">
        <f t="shared" ref="CN130:CN193" si="210">IF(B130="N GAS",AH130,0)</f>
        <v>0</v>
      </c>
      <c r="CO130" s="5">
        <f t="shared" ref="CO130:CO193" si="211">IF(B130="N GAS",AI130,0)</f>
        <v>0</v>
      </c>
      <c r="CP130" s="5">
        <f t="shared" ref="CP130:CP193" si="212">IF(B130="SMALLCAP 2000",AF130,0)</f>
        <v>0</v>
      </c>
      <c r="CQ130" s="5">
        <f t="shared" ref="CQ130:CQ193" si="213">IF(B130="SMALLCAP 2000",AG130,0)</f>
        <v>0</v>
      </c>
      <c r="CR130" s="5">
        <f t="shared" ref="CR130:CR193" si="214">IF(B130="SMALLCAP 2000",AH130,0)</f>
        <v>0</v>
      </c>
      <c r="CS130" s="5">
        <f t="shared" ref="CS130:CS193" si="215">IF(B130="SMALLCAP 2000",AI130,0)</f>
        <v>0</v>
      </c>
      <c r="CT130" s="11">
        <f t="shared" ref="CT130:CT193" si="216">IF(B130="US TECH",AF130,0)</f>
        <v>0</v>
      </c>
      <c r="CU130" s="5">
        <f t="shared" ref="CU130:CU193" si="217">IF(B130="US TECH",AG130,0)</f>
        <v>0</v>
      </c>
      <c r="CV130" s="5">
        <f t="shared" ref="CV130:CV193" si="218">IF(B130="US TECH",AH130,0)</f>
        <v>0</v>
      </c>
      <c r="CW130" s="5">
        <f t="shared" ref="CW130:CW193" si="219">IF(B130="US TECH",AI130,0)</f>
        <v>0</v>
      </c>
      <c r="CX130" s="41">
        <f t="shared" ref="CX130:CX193" si="220">IF(B130="WALL ST 30",AF130,0)</f>
        <v>0</v>
      </c>
      <c r="CY130" s="41">
        <f t="shared" ref="CY130:CY193" si="221">IF(B130="WALL ST 30",AG130,0)</f>
        <v>0</v>
      </c>
      <c r="CZ130" s="41">
        <f t="shared" ref="CZ130:CZ193" si="222">IF(B130="WALL ST 30",AH130,0)</f>
        <v>0</v>
      </c>
      <c r="DA130" s="41">
        <f t="shared" ref="DA130:DA193" si="223">IF(B130="WALL ST 30",AI130,0)</f>
        <v>0</v>
      </c>
      <c r="DB130" s="28"/>
    </row>
    <row r="131" spans="1:106" s="16" customFormat="1" ht="29.25" customHeight="1" thickTop="1" thickBot="1" x14ac:dyDescent="0.35">
      <c r="A131" s="3">
        <v>44629</v>
      </c>
      <c r="B131" s="4" t="s">
        <v>85</v>
      </c>
      <c r="C131" s="4" t="s">
        <v>26</v>
      </c>
      <c r="D131" s="8" t="s">
        <v>10</v>
      </c>
      <c r="E131" s="4" t="s">
        <v>102</v>
      </c>
      <c r="F131" s="4" t="s">
        <v>24</v>
      </c>
      <c r="G131" s="18" t="s">
        <v>238</v>
      </c>
      <c r="H131" s="25">
        <v>55</v>
      </c>
      <c r="I131" s="44">
        <v>-55</v>
      </c>
      <c r="J131" s="45">
        <v>-56</v>
      </c>
      <c r="K131" s="11">
        <f t="shared" ref="K131:K194" si="224">+SUM(K130+J131)</f>
        <v>-318.75</v>
      </c>
      <c r="L131" s="11"/>
      <c r="M131" s="11"/>
      <c r="N131" s="3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45">
        <v>-56</v>
      </c>
      <c r="AA131" s="11"/>
      <c r="AB131" s="11"/>
      <c r="AC131" s="37"/>
      <c r="AD131" s="37"/>
      <c r="AE131" s="71" t="s">
        <v>85</v>
      </c>
      <c r="AF131" s="11">
        <f t="shared" si="152"/>
        <v>0</v>
      </c>
      <c r="AG131" s="5">
        <f t="shared" si="153"/>
        <v>0</v>
      </c>
      <c r="AH131" s="45">
        <f t="shared" si="154"/>
        <v>-56</v>
      </c>
      <c r="AI131" s="11">
        <f t="shared" si="155"/>
        <v>0</v>
      </c>
      <c r="AJ131" s="13">
        <f t="shared" ref="AJ131:AJ194" si="225">+SUM(AF131+AG131+AH131+AI131)</f>
        <v>-56</v>
      </c>
      <c r="AK131" s="13"/>
      <c r="AL131" s="5">
        <f t="shared" si="156"/>
        <v>0</v>
      </c>
      <c r="AM131" s="5">
        <f t="shared" si="157"/>
        <v>0</v>
      </c>
      <c r="AN131" s="11">
        <f t="shared" si="158"/>
        <v>0</v>
      </c>
      <c r="AO131" s="11">
        <f t="shared" si="159"/>
        <v>0</v>
      </c>
      <c r="AP131" s="5">
        <f t="shared" si="160"/>
        <v>0</v>
      </c>
      <c r="AQ131" s="5">
        <f t="shared" si="161"/>
        <v>0</v>
      </c>
      <c r="AR131" s="5">
        <f t="shared" si="162"/>
        <v>0</v>
      </c>
      <c r="AS131" s="5">
        <f t="shared" si="163"/>
        <v>0</v>
      </c>
      <c r="AT131" s="5">
        <f t="shared" si="164"/>
        <v>0</v>
      </c>
      <c r="AU131" s="5">
        <f t="shared" si="165"/>
        <v>0</v>
      </c>
      <c r="AV131" s="5">
        <f t="shared" si="166"/>
        <v>0</v>
      </c>
      <c r="AW131" s="5">
        <f t="shared" si="167"/>
        <v>0</v>
      </c>
      <c r="AX131" s="5">
        <f t="shared" si="168"/>
        <v>0</v>
      </c>
      <c r="AY131" s="5">
        <f t="shared" si="169"/>
        <v>0</v>
      </c>
      <c r="AZ131" s="5">
        <f t="shared" si="170"/>
        <v>0</v>
      </c>
      <c r="BA131" s="5">
        <f t="shared" si="171"/>
        <v>0</v>
      </c>
      <c r="BB131" s="5">
        <f t="shared" si="172"/>
        <v>0</v>
      </c>
      <c r="BC131" s="5">
        <f t="shared" si="173"/>
        <v>0</v>
      </c>
      <c r="BD131" s="5">
        <f t="shared" si="174"/>
        <v>0</v>
      </c>
      <c r="BE131" s="5">
        <f t="shared" si="175"/>
        <v>0</v>
      </c>
      <c r="BF131" s="5">
        <f t="shared" si="176"/>
        <v>0</v>
      </c>
      <c r="BG131" s="5">
        <f t="shared" si="177"/>
        <v>0</v>
      </c>
      <c r="BH131" s="5">
        <f t="shared" si="178"/>
        <v>0</v>
      </c>
      <c r="BI131" s="11">
        <f t="shared" si="179"/>
        <v>0</v>
      </c>
      <c r="BJ131" s="5">
        <f t="shared" si="180"/>
        <v>0</v>
      </c>
      <c r="BK131" s="5">
        <f t="shared" si="181"/>
        <v>0</v>
      </c>
      <c r="BL131" s="5">
        <f t="shared" si="182"/>
        <v>0</v>
      </c>
      <c r="BM131" s="5">
        <f t="shared" si="183"/>
        <v>0</v>
      </c>
      <c r="BN131" s="5">
        <f t="shared" si="184"/>
        <v>0</v>
      </c>
      <c r="BO131" s="5">
        <f t="shared" si="185"/>
        <v>0</v>
      </c>
      <c r="BP131" s="5">
        <f t="shared" si="186"/>
        <v>0</v>
      </c>
      <c r="BQ131" s="5">
        <f t="shared" si="187"/>
        <v>0</v>
      </c>
      <c r="BR131" s="5">
        <f t="shared" si="188"/>
        <v>0</v>
      </c>
      <c r="BS131" s="5">
        <f t="shared" si="189"/>
        <v>0</v>
      </c>
      <c r="BT131" s="11">
        <f t="shared" si="190"/>
        <v>0</v>
      </c>
      <c r="BU131" s="11">
        <f t="shared" si="191"/>
        <v>0</v>
      </c>
      <c r="BV131" s="5">
        <f t="shared" si="192"/>
        <v>0</v>
      </c>
      <c r="BW131" s="5">
        <f t="shared" si="193"/>
        <v>0</v>
      </c>
      <c r="BX131" s="5">
        <f t="shared" si="194"/>
        <v>0</v>
      </c>
      <c r="BY131" s="5">
        <f t="shared" si="195"/>
        <v>0</v>
      </c>
      <c r="BZ131" s="5">
        <f t="shared" si="196"/>
        <v>0</v>
      </c>
      <c r="CA131" s="5">
        <f t="shared" si="197"/>
        <v>0</v>
      </c>
      <c r="CB131" s="5">
        <f t="shared" si="198"/>
        <v>0</v>
      </c>
      <c r="CC131" s="5">
        <f t="shared" si="199"/>
        <v>0</v>
      </c>
      <c r="CD131" s="5">
        <f t="shared" si="200"/>
        <v>0</v>
      </c>
      <c r="CE131" s="5">
        <f t="shared" si="201"/>
        <v>0</v>
      </c>
      <c r="CF131" s="5">
        <f t="shared" si="202"/>
        <v>0</v>
      </c>
      <c r="CG131" s="5">
        <f t="shared" si="203"/>
        <v>0</v>
      </c>
      <c r="CH131" s="5">
        <f t="shared" si="204"/>
        <v>0</v>
      </c>
      <c r="CI131" s="5">
        <f t="shared" si="205"/>
        <v>0</v>
      </c>
      <c r="CJ131" s="5">
        <f t="shared" si="206"/>
        <v>0</v>
      </c>
      <c r="CK131" s="5">
        <f t="shared" si="207"/>
        <v>0</v>
      </c>
      <c r="CL131" s="5">
        <f t="shared" si="208"/>
        <v>0</v>
      </c>
      <c r="CM131" s="5">
        <f t="shared" si="209"/>
        <v>0</v>
      </c>
      <c r="CN131" s="5">
        <f t="shared" si="210"/>
        <v>0</v>
      </c>
      <c r="CO131" s="5">
        <f t="shared" si="211"/>
        <v>0</v>
      </c>
      <c r="CP131" s="5">
        <f t="shared" si="212"/>
        <v>0</v>
      </c>
      <c r="CQ131" s="5">
        <f t="shared" si="213"/>
        <v>0</v>
      </c>
      <c r="CR131" s="46">
        <f t="shared" si="214"/>
        <v>-56</v>
      </c>
      <c r="CS131" s="5">
        <f t="shared" si="215"/>
        <v>0</v>
      </c>
      <c r="CT131" s="11">
        <f t="shared" si="216"/>
        <v>0</v>
      </c>
      <c r="CU131" s="5">
        <f t="shared" si="217"/>
        <v>0</v>
      </c>
      <c r="CV131" s="5">
        <f t="shared" si="218"/>
        <v>0</v>
      </c>
      <c r="CW131" s="5">
        <f t="shared" si="219"/>
        <v>0</v>
      </c>
      <c r="CX131" s="41">
        <f t="shared" si="220"/>
        <v>0</v>
      </c>
      <c r="CY131" s="41">
        <f t="shared" si="221"/>
        <v>0</v>
      </c>
      <c r="CZ131" s="41">
        <f t="shared" si="222"/>
        <v>0</v>
      </c>
      <c r="DA131" s="41">
        <f t="shared" si="223"/>
        <v>0</v>
      </c>
      <c r="DB131" s="28"/>
    </row>
    <row r="132" spans="1:106" s="16" customFormat="1" ht="29.25" customHeight="1" thickTop="1" thickBot="1" x14ac:dyDescent="0.35">
      <c r="A132" s="3">
        <v>44629</v>
      </c>
      <c r="B132" s="4" t="s">
        <v>2</v>
      </c>
      <c r="C132" s="4" t="s">
        <v>23</v>
      </c>
      <c r="D132" s="8" t="s">
        <v>10</v>
      </c>
      <c r="E132" s="4" t="s">
        <v>110</v>
      </c>
      <c r="F132" s="4" t="s">
        <v>24</v>
      </c>
      <c r="G132" s="18" t="s">
        <v>237</v>
      </c>
      <c r="H132" s="25">
        <v>48</v>
      </c>
      <c r="I132" s="33">
        <v>52</v>
      </c>
      <c r="J132" s="11">
        <v>50</v>
      </c>
      <c r="K132" s="11">
        <f t="shared" si="224"/>
        <v>-268.75</v>
      </c>
      <c r="L132" s="47">
        <v>50</v>
      </c>
      <c r="M132" s="11"/>
      <c r="N132" s="33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37"/>
      <c r="AD132" s="37"/>
      <c r="AE132" s="71" t="s">
        <v>2</v>
      </c>
      <c r="AF132" s="47">
        <f t="shared" si="152"/>
        <v>50</v>
      </c>
      <c r="AG132" s="5">
        <f t="shared" si="153"/>
        <v>0</v>
      </c>
      <c r="AH132" s="11">
        <f t="shared" si="154"/>
        <v>0</v>
      </c>
      <c r="AI132" s="11">
        <f t="shared" si="155"/>
        <v>0</v>
      </c>
      <c r="AJ132" s="13">
        <f t="shared" si="225"/>
        <v>50</v>
      </c>
      <c r="AK132" s="13"/>
      <c r="AL132" s="48">
        <f t="shared" si="156"/>
        <v>50</v>
      </c>
      <c r="AM132" s="5">
        <f t="shared" si="157"/>
        <v>0</v>
      </c>
      <c r="AN132" s="11">
        <f t="shared" si="158"/>
        <v>0</v>
      </c>
      <c r="AO132" s="11">
        <f t="shared" si="159"/>
        <v>0</v>
      </c>
      <c r="AP132" s="5">
        <f t="shared" si="160"/>
        <v>0</v>
      </c>
      <c r="AQ132" s="5">
        <f t="shared" si="161"/>
        <v>0</v>
      </c>
      <c r="AR132" s="5">
        <f t="shared" si="162"/>
        <v>0</v>
      </c>
      <c r="AS132" s="5">
        <f t="shared" si="163"/>
        <v>0</v>
      </c>
      <c r="AT132" s="5">
        <f t="shared" si="164"/>
        <v>0</v>
      </c>
      <c r="AU132" s="5">
        <f t="shared" si="165"/>
        <v>0</v>
      </c>
      <c r="AV132" s="5">
        <f t="shared" si="166"/>
        <v>0</v>
      </c>
      <c r="AW132" s="5">
        <f t="shared" si="167"/>
        <v>0</v>
      </c>
      <c r="AX132" s="5">
        <f t="shared" si="168"/>
        <v>0</v>
      </c>
      <c r="AY132" s="5">
        <f t="shared" si="169"/>
        <v>0</v>
      </c>
      <c r="AZ132" s="5">
        <f t="shared" si="170"/>
        <v>0</v>
      </c>
      <c r="BA132" s="5">
        <f t="shared" si="171"/>
        <v>0</v>
      </c>
      <c r="BB132" s="5">
        <f t="shared" si="172"/>
        <v>0</v>
      </c>
      <c r="BC132" s="5">
        <f t="shared" si="173"/>
        <v>0</v>
      </c>
      <c r="BD132" s="5">
        <f t="shared" si="174"/>
        <v>0</v>
      </c>
      <c r="BE132" s="5">
        <f t="shared" si="175"/>
        <v>0</v>
      </c>
      <c r="BF132" s="5">
        <f t="shared" si="176"/>
        <v>0</v>
      </c>
      <c r="BG132" s="5">
        <f t="shared" si="177"/>
        <v>0</v>
      </c>
      <c r="BH132" s="5">
        <f t="shared" si="178"/>
        <v>0</v>
      </c>
      <c r="BI132" s="11">
        <f t="shared" si="179"/>
        <v>0</v>
      </c>
      <c r="BJ132" s="5">
        <f t="shared" si="180"/>
        <v>0</v>
      </c>
      <c r="BK132" s="5">
        <f t="shared" si="181"/>
        <v>0</v>
      </c>
      <c r="BL132" s="5">
        <f t="shared" si="182"/>
        <v>0</v>
      </c>
      <c r="BM132" s="5">
        <f t="shared" si="183"/>
        <v>0</v>
      </c>
      <c r="BN132" s="5">
        <f t="shared" si="184"/>
        <v>0</v>
      </c>
      <c r="BO132" s="5">
        <f t="shared" si="185"/>
        <v>0</v>
      </c>
      <c r="BP132" s="5">
        <f t="shared" si="186"/>
        <v>0</v>
      </c>
      <c r="BQ132" s="5">
        <f t="shared" si="187"/>
        <v>0</v>
      </c>
      <c r="BR132" s="5">
        <f t="shared" si="188"/>
        <v>0</v>
      </c>
      <c r="BS132" s="5">
        <f t="shared" si="189"/>
        <v>0</v>
      </c>
      <c r="BT132" s="11">
        <f t="shared" si="190"/>
        <v>0</v>
      </c>
      <c r="BU132" s="11">
        <f t="shared" si="191"/>
        <v>0</v>
      </c>
      <c r="BV132" s="5">
        <f t="shared" si="192"/>
        <v>0</v>
      </c>
      <c r="BW132" s="5">
        <f t="shared" si="193"/>
        <v>0</v>
      </c>
      <c r="BX132" s="5">
        <f t="shared" si="194"/>
        <v>0</v>
      </c>
      <c r="BY132" s="5">
        <f t="shared" si="195"/>
        <v>0</v>
      </c>
      <c r="BZ132" s="5">
        <f t="shared" si="196"/>
        <v>0</v>
      </c>
      <c r="CA132" s="5">
        <f t="shared" si="197"/>
        <v>0</v>
      </c>
      <c r="CB132" s="5">
        <f t="shared" si="198"/>
        <v>0</v>
      </c>
      <c r="CC132" s="5">
        <f t="shared" si="199"/>
        <v>0</v>
      </c>
      <c r="CD132" s="5">
        <f t="shared" si="200"/>
        <v>0</v>
      </c>
      <c r="CE132" s="5">
        <f t="shared" si="201"/>
        <v>0</v>
      </c>
      <c r="CF132" s="5">
        <f t="shared" si="202"/>
        <v>0</v>
      </c>
      <c r="CG132" s="5">
        <f t="shared" si="203"/>
        <v>0</v>
      </c>
      <c r="CH132" s="5">
        <f t="shared" si="204"/>
        <v>0</v>
      </c>
      <c r="CI132" s="5">
        <f t="shared" si="205"/>
        <v>0</v>
      </c>
      <c r="CJ132" s="5">
        <f t="shared" si="206"/>
        <v>0</v>
      </c>
      <c r="CK132" s="5">
        <f t="shared" si="207"/>
        <v>0</v>
      </c>
      <c r="CL132" s="5">
        <f t="shared" si="208"/>
        <v>0</v>
      </c>
      <c r="CM132" s="5">
        <f t="shared" si="209"/>
        <v>0</v>
      </c>
      <c r="CN132" s="5">
        <f t="shared" si="210"/>
        <v>0</v>
      </c>
      <c r="CO132" s="5">
        <f t="shared" si="211"/>
        <v>0</v>
      </c>
      <c r="CP132" s="5">
        <f t="shared" si="212"/>
        <v>0</v>
      </c>
      <c r="CQ132" s="5">
        <f t="shared" si="213"/>
        <v>0</v>
      </c>
      <c r="CR132" s="5">
        <f t="shared" si="214"/>
        <v>0</v>
      </c>
      <c r="CS132" s="5">
        <f t="shared" si="215"/>
        <v>0</v>
      </c>
      <c r="CT132" s="11">
        <f t="shared" si="216"/>
        <v>0</v>
      </c>
      <c r="CU132" s="5">
        <f t="shared" si="217"/>
        <v>0</v>
      </c>
      <c r="CV132" s="5">
        <f t="shared" si="218"/>
        <v>0</v>
      </c>
      <c r="CW132" s="5">
        <f t="shared" si="219"/>
        <v>0</v>
      </c>
      <c r="CX132" s="41">
        <f t="shared" si="220"/>
        <v>0</v>
      </c>
      <c r="CY132" s="41">
        <f t="shared" si="221"/>
        <v>0</v>
      </c>
      <c r="CZ132" s="41">
        <f t="shared" si="222"/>
        <v>0</v>
      </c>
      <c r="DA132" s="41">
        <f t="shared" si="223"/>
        <v>0</v>
      </c>
      <c r="DB132" s="28"/>
    </row>
    <row r="133" spans="1:106" s="16" customFormat="1" ht="29.25" customHeight="1" thickTop="1" thickBot="1" x14ac:dyDescent="0.35">
      <c r="A133" s="3">
        <v>44629</v>
      </c>
      <c r="B133" s="4" t="s">
        <v>6</v>
      </c>
      <c r="C133" s="4" t="s">
        <v>26</v>
      </c>
      <c r="D133" s="8" t="s">
        <v>10</v>
      </c>
      <c r="E133" s="4" t="s">
        <v>110</v>
      </c>
      <c r="F133" s="4" t="s">
        <v>24</v>
      </c>
      <c r="G133" s="18" t="s">
        <v>239</v>
      </c>
      <c r="H133" s="25">
        <v>48.25</v>
      </c>
      <c r="I133" s="44">
        <v>-48.25</v>
      </c>
      <c r="J133" s="45">
        <v>-49.25</v>
      </c>
      <c r="K133" s="11">
        <f t="shared" si="224"/>
        <v>-318</v>
      </c>
      <c r="L133" s="11"/>
      <c r="M133" s="11"/>
      <c r="N133" s="33"/>
      <c r="O133" s="11"/>
      <c r="P133" s="11"/>
      <c r="Q133" s="45">
        <v>-49.25</v>
      </c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37"/>
      <c r="AD133" s="37"/>
      <c r="AE133" s="71" t="s">
        <v>6</v>
      </c>
      <c r="AF133" s="11">
        <f t="shared" si="152"/>
        <v>0</v>
      </c>
      <c r="AG133" s="5">
        <f t="shared" si="153"/>
        <v>0</v>
      </c>
      <c r="AH133" s="45">
        <f t="shared" si="154"/>
        <v>-49.25</v>
      </c>
      <c r="AI133" s="11">
        <f t="shared" si="155"/>
        <v>0</v>
      </c>
      <c r="AJ133" s="13">
        <f t="shared" si="225"/>
        <v>-49.25</v>
      </c>
      <c r="AK133" s="13"/>
      <c r="AL133" s="5">
        <f t="shared" si="156"/>
        <v>0</v>
      </c>
      <c r="AM133" s="5">
        <f t="shared" si="157"/>
        <v>0</v>
      </c>
      <c r="AN133" s="11">
        <f t="shared" si="158"/>
        <v>0</v>
      </c>
      <c r="AO133" s="11">
        <f t="shared" si="159"/>
        <v>0</v>
      </c>
      <c r="AP133" s="5">
        <f t="shared" si="160"/>
        <v>0</v>
      </c>
      <c r="AQ133" s="5">
        <f t="shared" si="161"/>
        <v>0</v>
      </c>
      <c r="AR133" s="5">
        <f t="shared" si="162"/>
        <v>0</v>
      </c>
      <c r="AS133" s="5">
        <f t="shared" si="163"/>
        <v>0</v>
      </c>
      <c r="AT133" s="5">
        <f t="shared" si="164"/>
        <v>0</v>
      </c>
      <c r="AU133" s="5">
        <f t="shared" si="165"/>
        <v>0</v>
      </c>
      <c r="AV133" s="5">
        <f t="shared" si="166"/>
        <v>0</v>
      </c>
      <c r="AW133" s="5">
        <f t="shared" si="167"/>
        <v>0</v>
      </c>
      <c r="AX133" s="5">
        <f t="shared" si="168"/>
        <v>0</v>
      </c>
      <c r="AY133" s="5">
        <f t="shared" si="169"/>
        <v>0</v>
      </c>
      <c r="AZ133" s="5">
        <f t="shared" si="170"/>
        <v>0</v>
      </c>
      <c r="BA133" s="5">
        <f t="shared" si="171"/>
        <v>0</v>
      </c>
      <c r="BB133" s="5">
        <f t="shared" si="172"/>
        <v>0</v>
      </c>
      <c r="BC133" s="5">
        <f t="shared" si="173"/>
        <v>0</v>
      </c>
      <c r="BD133" s="5">
        <f t="shared" si="174"/>
        <v>0</v>
      </c>
      <c r="BE133" s="5">
        <f t="shared" si="175"/>
        <v>0</v>
      </c>
      <c r="BF133" s="5">
        <f t="shared" si="176"/>
        <v>0</v>
      </c>
      <c r="BG133" s="5">
        <f t="shared" si="177"/>
        <v>0</v>
      </c>
      <c r="BH133" s="46">
        <f t="shared" si="178"/>
        <v>-49.25</v>
      </c>
      <c r="BI133" s="11">
        <f t="shared" si="179"/>
        <v>0</v>
      </c>
      <c r="BJ133" s="5">
        <f t="shared" si="180"/>
        <v>0</v>
      </c>
      <c r="BK133" s="5">
        <f t="shared" si="181"/>
        <v>0</v>
      </c>
      <c r="BL133" s="5">
        <f t="shared" si="182"/>
        <v>0</v>
      </c>
      <c r="BM133" s="5">
        <f t="shared" si="183"/>
        <v>0</v>
      </c>
      <c r="BN133" s="5">
        <f t="shared" si="184"/>
        <v>0</v>
      </c>
      <c r="BO133" s="5">
        <f t="shared" si="185"/>
        <v>0</v>
      </c>
      <c r="BP133" s="5">
        <f t="shared" si="186"/>
        <v>0</v>
      </c>
      <c r="BQ133" s="5">
        <f t="shared" si="187"/>
        <v>0</v>
      </c>
      <c r="BR133" s="5">
        <f t="shared" si="188"/>
        <v>0</v>
      </c>
      <c r="BS133" s="5">
        <f t="shared" si="189"/>
        <v>0</v>
      </c>
      <c r="BT133" s="11">
        <f t="shared" si="190"/>
        <v>0</v>
      </c>
      <c r="BU133" s="11">
        <f t="shared" si="191"/>
        <v>0</v>
      </c>
      <c r="BV133" s="5">
        <f t="shared" si="192"/>
        <v>0</v>
      </c>
      <c r="BW133" s="5">
        <f t="shared" si="193"/>
        <v>0</v>
      </c>
      <c r="BX133" s="5">
        <f t="shared" si="194"/>
        <v>0</v>
      </c>
      <c r="BY133" s="5">
        <f t="shared" si="195"/>
        <v>0</v>
      </c>
      <c r="BZ133" s="5">
        <f t="shared" si="196"/>
        <v>0</v>
      </c>
      <c r="CA133" s="5">
        <f t="shared" si="197"/>
        <v>0</v>
      </c>
      <c r="CB133" s="5">
        <f t="shared" si="198"/>
        <v>0</v>
      </c>
      <c r="CC133" s="5">
        <f t="shared" si="199"/>
        <v>0</v>
      </c>
      <c r="CD133" s="5">
        <f t="shared" si="200"/>
        <v>0</v>
      </c>
      <c r="CE133" s="5">
        <f t="shared" si="201"/>
        <v>0</v>
      </c>
      <c r="CF133" s="5">
        <f t="shared" si="202"/>
        <v>0</v>
      </c>
      <c r="CG133" s="5">
        <f t="shared" si="203"/>
        <v>0</v>
      </c>
      <c r="CH133" s="5">
        <f t="shared" si="204"/>
        <v>0</v>
      </c>
      <c r="CI133" s="5">
        <f t="shared" si="205"/>
        <v>0</v>
      </c>
      <c r="CJ133" s="5">
        <f t="shared" si="206"/>
        <v>0</v>
      </c>
      <c r="CK133" s="5">
        <f t="shared" si="207"/>
        <v>0</v>
      </c>
      <c r="CL133" s="5">
        <f t="shared" si="208"/>
        <v>0</v>
      </c>
      <c r="CM133" s="5">
        <f t="shared" si="209"/>
        <v>0</v>
      </c>
      <c r="CN133" s="5">
        <f t="shared" si="210"/>
        <v>0</v>
      </c>
      <c r="CO133" s="5">
        <f t="shared" si="211"/>
        <v>0</v>
      </c>
      <c r="CP133" s="5">
        <f t="shared" si="212"/>
        <v>0</v>
      </c>
      <c r="CQ133" s="5">
        <f t="shared" si="213"/>
        <v>0</v>
      </c>
      <c r="CR133" s="5">
        <f t="shared" si="214"/>
        <v>0</v>
      </c>
      <c r="CS133" s="5">
        <f t="shared" si="215"/>
        <v>0</v>
      </c>
      <c r="CT133" s="11">
        <f t="shared" si="216"/>
        <v>0</v>
      </c>
      <c r="CU133" s="5">
        <f t="shared" si="217"/>
        <v>0</v>
      </c>
      <c r="CV133" s="5">
        <f t="shared" si="218"/>
        <v>0</v>
      </c>
      <c r="CW133" s="5">
        <f t="shared" si="219"/>
        <v>0</v>
      </c>
      <c r="CX133" s="41">
        <f t="shared" si="220"/>
        <v>0</v>
      </c>
      <c r="CY133" s="41">
        <f t="shared" si="221"/>
        <v>0</v>
      </c>
      <c r="CZ133" s="41">
        <f t="shared" si="222"/>
        <v>0</v>
      </c>
      <c r="DA133" s="41">
        <f t="shared" si="223"/>
        <v>0</v>
      </c>
      <c r="DB133" s="28"/>
    </row>
    <row r="134" spans="1:106" s="16" customFormat="1" ht="29.25" customHeight="1" thickTop="1" thickBot="1" x14ac:dyDescent="0.35">
      <c r="A134" s="3">
        <v>44630</v>
      </c>
      <c r="B134" s="4" t="s">
        <v>1</v>
      </c>
      <c r="C134" s="4" t="s">
        <v>25</v>
      </c>
      <c r="D134" s="8" t="s">
        <v>10</v>
      </c>
      <c r="E134" s="4" t="s">
        <v>110</v>
      </c>
      <c r="F134" s="4" t="s">
        <v>24</v>
      </c>
      <c r="G134" s="18" t="s">
        <v>240</v>
      </c>
      <c r="H134" s="25">
        <v>49</v>
      </c>
      <c r="I134" s="44">
        <v>-49</v>
      </c>
      <c r="J134" s="45">
        <v>-50</v>
      </c>
      <c r="K134" s="11">
        <f t="shared" si="224"/>
        <v>-368</v>
      </c>
      <c r="L134" s="11"/>
      <c r="M134" s="45">
        <v>-50</v>
      </c>
      <c r="N134" s="33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37"/>
      <c r="AD134" s="37"/>
      <c r="AE134" s="71" t="s">
        <v>1</v>
      </c>
      <c r="AF134" s="11">
        <f t="shared" si="152"/>
        <v>0</v>
      </c>
      <c r="AG134" s="46">
        <f t="shared" si="153"/>
        <v>-50</v>
      </c>
      <c r="AH134" s="11">
        <f t="shared" si="154"/>
        <v>0</v>
      </c>
      <c r="AI134" s="11">
        <f t="shared" si="155"/>
        <v>0</v>
      </c>
      <c r="AJ134" s="13">
        <f t="shared" si="225"/>
        <v>-50</v>
      </c>
      <c r="AK134" s="13"/>
      <c r="AL134" s="5">
        <f t="shared" si="156"/>
        <v>0</v>
      </c>
      <c r="AM134" s="5">
        <f t="shared" si="157"/>
        <v>0</v>
      </c>
      <c r="AN134" s="11">
        <f t="shared" si="158"/>
        <v>0</v>
      </c>
      <c r="AO134" s="11">
        <f t="shared" si="159"/>
        <v>0</v>
      </c>
      <c r="AP134" s="5">
        <f t="shared" si="160"/>
        <v>0</v>
      </c>
      <c r="AQ134" s="46">
        <f t="shared" si="161"/>
        <v>-50</v>
      </c>
      <c r="AR134" s="5">
        <f t="shared" si="162"/>
        <v>0</v>
      </c>
      <c r="AS134" s="5">
        <f t="shared" si="163"/>
        <v>0</v>
      </c>
      <c r="AT134" s="5">
        <f t="shared" si="164"/>
        <v>0</v>
      </c>
      <c r="AU134" s="5">
        <f t="shared" si="165"/>
        <v>0</v>
      </c>
      <c r="AV134" s="5">
        <f t="shared" si="166"/>
        <v>0</v>
      </c>
      <c r="AW134" s="5">
        <f t="shared" si="167"/>
        <v>0</v>
      </c>
      <c r="AX134" s="5">
        <f t="shared" si="168"/>
        <v>0</v>
      </c>
      <c r="AY134" s="5">
        <f t="shared" si="169"/>
        <v>0</v>
      </c>
      <c r="AZ134" s="5">
        <f t="shared" si="170"/>
        <v>0</v>
      </c>
      <c r="BA134" s="5">
        <f t="shared" si="171"/>
        <v>0</v>
      </c>
      <c r="BB134" s="5">
        <f t="shared" si="172"/>
        <v>0</v>
      </c>
      <c r="BC134" s="5">
        <f t="shared" si="173"/>
        <v>0</v>
      </c>
      <c r="BD134" s="5">
        <f t="shared" si="174"/>
        <v>0</v>
      </c>
      <c r="BE134" s="5">
        <f t="shared" si="175"/>
        <v>0</v>
      </c>
      <c r="BF134" s="5">
        <f t="shared" si="176"/>
        <v>0</v>
      </c>
      <c r="BG134" s="5">
        <f t="shared" si="177"/>
        <v>0</v>
      </c>
      <c r="BH134" s="5">
        <f t="shared" si="178"/>
        <v>0</v>
      </c>
      <c r="BI134" s="11">
        <f t="shared" si="179"/>
        <v>0</v>
      </c>
      <c r="BJ134" s="5">
        <f t="shared" si="180"/>
        <v>0</v>
      </c>
      <c r="BK134" s="5">
        <f t="shared" si="181"/>
        <v>0</v>
      </c>
      <c r="BL134" s="5">
        <f t="shared" si="182"/>
        <v>0</v>
      </c>
      <c r="BM134" s="5">
        <f t="shared" si="183"/>
        <v>0</v>
      </c>
      <c r="BN134" s="5">
        <f t="shared" si="184"/>
        <v>0</v>
      </c>
      <c r="BO134" s="5">
        <f t="shared" si="185"/>
        <v>0</v>
      </c>
      <c r="BP134" s="5">
        <f t="shared" si="186"/>
        <v>0</v>
      </c>
      <c r="BQ134" s="5">
        <f t="shared" si="187"/>
        <v>0</v>
      </c>
      <c r="BR134" s="5">
        <f t="shared" si="188"/>
        <v>0</v>
      </c>
      <c r="BS134" s="5">
        <f t="shared" si="189"/>
        <v>0</v>
      </c>
      <c r="BT134" s="11">
        <f t="shared" si="190"/>
        <v>0</v>
      </c>
      <c r="BU134" s="11">
        <f t="shared" si="191"/>
        <v>0</v>
      </c>
      <c r="BV134" s="5">
        <f t="shared" si="192"/>
        <v>0</v>
      </c>
      <c r="BW134" s="5">
        <f t="shared" si="193"/>
        <v>0</v>
      </c>
      <c r="BX134" s="5">
        <f t="shared" si="194"/>
        <v>0</v>
      </c>
      <c r="BY134" s="5">
        <f t="shared" si="195"/>
        <v>0</v>
      </c>
      <c r="BZ134" s="5">
        <f t="shared" si="196"/>
        <v>0</v>
      </c>
      <c r="CA134" s="5">
        <f t="shared" si="197"/>
        <v>0</v>
      </c>
      <c r="CB134" s="5">
        <f t="shared" si="198"/>
        <v>0</v>
      </c>
      <c r="CC134" s="5">
        <f t="shared" si="199"/>
        <v>0</v>
      </c>
      <c r="CD134" s="5">
        <f t="shared" si="200"/>
        <v>0</v>
      </c>
      <c r="CE134" s="5">
        <f t="shared" si="201"/>
        <v>0</v>
      </c>
      <c r="CF134" s="5">
        <f t="shared" si="202"/>
        <v>0</v>
      </c>
      <c r="CG134" s="5">
        <f t="shared" si="203"/>
        <v>0</v>
      </c>
      <c r="CH134" s="5">
        <f t="shared" si="204"/>
        <v>0</v>
      </c>
      <c r="CI134" s="5">
        <f t="shared" si="205"/>
        <v>0</v>
      </c>
      <c r="CJ134" s="5">
        <f t="shared" si="206"/>
        <v>0</v>
      </c>
      <c r="CK134" s="5">
        <f t="shared" si="207"/>
        <v>0</v>
      </c>
      <c r="CL134" s="5">
        <f t="shared" si="208"/>
        <v>0</v>
      </c>
      <c r="CM134" s="5">
        <f t="shared" si="209"/>
        <v>0</v>
      </c>
      <c r="CN134" s="5">
        <f t="shared" si="210"/>
        <v>0</v>
      </c>
      <c r="CO134" s="5">
        <f t="shared" si="211"/>
        <v>0</v>
      </c>
      <c r="CP134" s="5">
        <f t="shared" si="212"/>
        <v>0</v>
      </c>
      <c r="CQ134" s="5">
        <f t="shared" si="213"/>
        <v>0</v>
      </c>
      <c r="CR134" s="5">
        <f t="shared" si="214"/>
        <v>0</v>
      </c>
      <c r="CS134" s="5">
        <f t="shared" si="215"/>
        <v>0</v>
      </c>
      <c r="CT134" s="11">
        <f t="shared" si="216"/>
        <v>0</v>
      </c>
      <c r="CU134" s="5">
        <f t="shared" si="217"/>
        <v>0</v>
      </c>
      <c r="CV134" s="5">
        <f t="shared" si="218"/>
        <v>0</v>
      </c>
      <c r="CW134" s="5">
        <f t="shared" si="219"/>
        <v>0</v>
      </c>
      <c r="CX134" s="41">
        <f t="shared" si="220"/>
        <v>0</v>
      </c>
      <c r="CY134" s="41">
        <f t="shared" si="221"/>
        <v>0</v>
      </c>
      <c r="CZ134" s="41">
        <f t="shared" si="222"/>
        <v>0</v>
      </c>
      <c r="DA134" s="41">
        <f t="shared" si="223"/>
        <v>0</v>
      </c>
      <c r="DB134" s="28"/>
    </row>
    <row r="135" spans="1:106" s="16" customFormat="1" ht="29.25" customHeight="1" thickTop="1" thickBot="1" x14ac:dyDescent="0.35">
      <c r="A135" s="3">
        <v>44633</v>
      </c>
      <c r="B135" s="4" t="s">
        <v>66</v>
      </c>
      <c r="C135" s="4" t="s">
        <v>26</v>
      </c>
      <c r="D135" s="8" t="s">
        <v>10</v>
      </c>
      <c r="E135" s="4" t="s">
        <v>103</v>
      </c>
      <c r="F135" s="4" t="s">
        <v>24</v>
      </c>
      <c r="G135" s="18" t="s">
        <v>242</v>
      </c>
      <c r="H135" s="25">
        <v>54.75</v>
      </c>
      <c r="I135" s="44">
        <v>-54.75</v>
      </c>
      <c r="J135" s="45">
        <v>-55.75</v>
      </c>
      <c r="K135" s="11">
        <f t="shared" si="224"/>
        <v>-423.75</v>
      </c>
      <c r="L135" s="11"/>
      <c r="M135" s="11"/>
      <c r="N135" s="33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45">
        <v>-55.75</v>
      </c>
      <c r="Z135" s="11"/>
      <c r="AA135" s="11"/>
      <c r="AB135" s="11"/>
      <c r="AC135" s="37"/>
      <c r="AD135" s="37"/>
      <c r="AE135" s="71" t="s">
        <v>66</v>
      </c>
      <c r="AF135" s="11">
        <f t="shared" si="152"/>
        <v>0</v>
      </c>
      <c r="AG135" s="5">
        <f t="shared" si="153"/>
        <v>0</v>
      </c>
      <c r="AH135" s="45">
        <f t="shared" si="154"/>
        <v>-55.75</v>
      </c>
      <c r="AI135" s="11">
        <f t="shared" si="155"/>
        <v>0</v>
      </c>
      <c r="AJ135" s="13">
        <f t="shared" si="225"/>
        <v>-55.75</v>
      </c>
      <c r="AK135" s="13"/>
      <c r="AL135" s="5">
        <f t="shared" si="156"/>
        <v>0</v>
      </c>
      <c r="AM135" s="5">
        <f t="shared" si="157"/>
        <v>0</v>
      </c>
      <c r="AN135" s="11">
        <f t="shared" si="158"/>
        <v>0</v>
      </c>
      <c r="AO135" s="11">
        <f t="shared" si="159"/>
        <v>0</v>
      </c>
      <c r="AP135" s="5">
        <f t="shared" si="160"/>
        <v>0</v>
      </c>
      <c r="AQ135" s="5">
        <f t="shared" si="161"/>
        <v>0</v>
      </c>
      <c r="AR135" s="5">
        <f t="shared" si="162"/>
        <v>0</v>
      </c>
      <c r="AS135" s="5">
        <f t="shared" si="163"/>
        <v>0</v>
      </c>
      <c r="AT135" s="5">
        <f t="shared" si="164"/>
        <v>0</v>
      </c>
      <c r="AU135" s="5">
        <f t="shared" si="165"/>
        <v>0</v>
      </c>
      <c r="AV135" s="5">
        <f t="shared" si="166"/>
        <v>0</v>
      </c>
      <c r="AW135" s="5">
        <f t="shared" si="167"/>
        <v>0</v>
      </c>
      <c r="AX135" s="5">
        <f t="shared" si="168"/>
        <v>0</v>
      </c>
      <c r="AY135" s="5">
        <f t="shared" si="169"/>
        <v>0</v>
      </c>
      <c r="AZ135" s="5">
        <f t="shared" si="170"/>
        <v>0</v>
      </c>
      <c r="BA135" s="5">
        <f t="shared" si="171"/>
        <v>0</v>
      </c>
      <c r="BB135" s="5">
        <f t="shared" si="172"/>
        <v>0</v>
      </c>
      <c r="BC135" s="5">
        <f t="shared" si="173"/>
        <v>0</v>
      </c>
      <c r="BD135" s="5">
        <f t="shared" si="174"/>
        <v>0</v>
      </c>
      <c r="BE135" s="5">
        <f t="shared" si="175"/>
        <v>0</v>
      </c>
      <c r="BF135" s="5">
        <f t="shared" si="176"/>
        <v>0</v>
      </c>
      <c r="BG135" s="5">
        <f t="shared" si="177"/>
        <v>0</v>
      </c>
      <c r="BH135" s="5">
        <f t="shared" si="178"/>
        <v>0</v>
      </c>
      <c r="BI135" s="11">
        <f t="shared" si="179"/>
        <v>0</v>
      </c>
      <c r="BJ135" s="5">
        <f t="shared" si="180"/>
        <v>0</v>
      </c>
      <c r="BK135" s="5">
        <f t="shared" si="181"/>
        <v>0</v>
      </c>
      <c r="BL135" s="5">
        <f t="shared" si="182"/>
        <v>0</v>
      </c>
      <c r="BM135" s="5">
        <f t="shared" si="183"/>
        <v>0</v>
      </c>
      <c r="BN135" s="5">
        <f t="shared" si="184"/>
        <v>0</v>
      </c>
      <c r="BO135" s="5">
        <f t="shared" si="185"/>
        <v>0</v>
      </c>
      <c r="BP135" s="5">
        <f t="shared" si="186"/>
        <v>0</v>
      </c>
      <c r="BQ135" s="5">
        <f t="shared" si="187"/>
        <v>0</v>
      </c>
      <c r="BR135" s="5">
        <f t="shared" si="188"/>
        <v>0</v>
      </c>
      <c r="BS135" s="5">
        <f t="shared" si="189"/>
        <v>0</v>
      </c>
      <c r="BT135" s="11">
        <f t="shared" si="190"/>
        <v>0</v>
      </c>
      <c r="BU135" s="11">
        <f t="shared" si="191"/>
        <v>0</v>
      </c>
      <c r="BV135" s="5">
        <f t="shared" si="192"/>
        <v>0</v>
      </c>
      <c r="BW135" s="5">
        <f t="shared" si="193"/>
        <v>0</v>
      </c>
      <c r="BX135" s="5">
        <f t="shared" si="194"/>
        <v>0</v>
      </c>
      <c r="BY135" s="5">
        <f t="shared" si="195"/>
        <v>0</v>
      </c>
      <c r="BZ135" s="5">
        <f t="shared" si="196"/>
        <v>0</v>
      </c>
      <c r="CA135" s="5">
        <f t="shared" si="197"/>
        <v>0</v>
      </c>
      <c r="CB135" s="5">
        <f t="shared" si="198"/>
        <v>0</v>
      </c>
      <c r="CC135" s="5">
        <f t="shared" si="199"/>
        <v>0</v>
      </c>
      <c r="CD135" s="5">
        <f t="shared" si="200"/>
        <v>0</v>
      </c>
      <c r="CE135" s="5">
        <f t="shared" si="201"/>
        <v>0</v>
      </c>
      <c r="CF135" s="5">
        <f t="shared" si="202"/>
        <v>0</v>
      </c>
      <c r="CG135" s="5">
        <f t="shared" si="203"/>
        <v>0</v>
      </c>
      <c r="CH135" s="5">
        <f t="shared" si="204"/>
        <v>0</v>
      </c>
      <c r="CI135" s="5">
        <f t="shared" si="205"/>
        <v>0</v>
      </c>
      <c r="CJ135" s="5">
        <f t="shared" si="206"/>
        <v>0</v>
      </c>
      <c r="CK135" s="5">
        <f t="shared" si="207"/>
        <v>0</v>
      </c>
      <c r="CL135" s="5">
        <f t="shared" si="208"/>
        <v>0</v>
      </c>
      <c r="CM135" s="5">
        <f t="shared" si="209"/>
        <v>0</v>
      </c>
      <c r="CN135" s="46">
        <f t="shared" si="210"/>
        <v>-55.75</v>
      </c>
      <c r="CO135" s="5">
        <f t="shared" si="211"/>
        <v>0</v>
      </c>
      <c r="CP135" s="5">
        <f t="shared" si="212"/>
        <v>0</v>
      </c>
      <c r="CQ135" s="5">
        <f t="shared" si="213"/>
        <v>0</v>
      </c>
      <c r="CR135" s="5">
        <f t="shared" si="214"/>
        <v>0</v>
      </c>
      <c r="CS135" s="5">
        <f t="shared" si="215"/>
        <v>0</v>
      </c>
      <c r="CT135" s="11">
        <f t="shared" si="216"/>
        <v>0</v>
      </c>
      <c r="CU135" s="5">
        <f t="shared" si="217"/>
        <v>0</v>
      </c>
      <c r="CV135" s="5">
        <f t="shared" si="218"/>
        <v>0</v>
      </c>
      <c r="CW135" s="5">
        <f t="shared" si="219"/>
        <v>0</v>
      </c>
      <c r="CX135" s="41">
        <f t="shared" si="220"/>
        <v>0</v>
      </c>
      <c r="CY135" s="41">
        <f t="shared" si="221"/>
        <v>0</v>
      </c>
      <c r="CZ135" s="41">
        <f t="shared" si="222"/>
        <v>0</v>
      </c>
      <c r="DA135" s="41">
        <f t="shared" si="223"/>
        <v>0</v>
      </c>
      <c r="DB135" s="28"/>
    </row>
    <row r="136" spans="1:106" s="16" customFormat="1" ht="29.25" customHeight="1" thickTop="1" thickBot="1" x14ac:dyDescent="0.35">
      <c r="A136" s="3">
        <v>44633</v>
      </c>
      <c r="B136" s="4" t="s">
        <v>22</v>
      </c>
      <c r="C136" s="4" t="s">
        <v>23</v>
      </c>
      <c r="D136" s="8" t="s">
        <v>10</v>
      </c>
      <c r="E136" s="4" t="s">
        <v>102</v>
      </c>
      <c r="F136" s="4" t="s">
        <v>104</v>
      </c>
      <c r="G136" s="18" t="s">
        <v>241</v>
      </c>
      <c r="H136" s="25">
        <v>54.5</v>
      </c>
      <c r="I136" s="33">
        <v>54.5</v>
      </c>
      <c r="J136" s="11">
        <v>52.5</v>
      </c>
      <c r="K136" s="11">
        <f t="shared" si="224"/>
        <v>-371.25</v>
      </c>
      <c r="L136" s="11"/>
      <c r="M136" s="11"/>
      <c r="N136" s="33"/>
      <c r="O136" s="11"/>
      <c r="P136" s="11"/>
      <c r="Q136" s="11"/>
      <c r="R136" s="11"/>
      <c r="S136" s="11"/>
      <c r="T136" s="11"/>
      <c r="U136" s="11"/>
      <c r="V136" s="11"/>
      <c r="W136" s="11"/>
      <c r="X136" s="47">
        <v>52.5</v>
      </c>
      <c r="Y136" s="11"/>
      <c r="Z136" s="11"/>
      <c r="AA136" s="11"/>
      <c r="AB136" s="11"/>
      <c r="AC136" s="37"/>
      <c r="AD136" s="37"/>
      <c r="AE136" s="71" t="s">
        <v>22</v>
      </c>
      <c r="AF136" s="47">
        <f t="shared" si="152"/>
        <v>52.5</v>
      </c>
      <c r="AG136" s="5">
        <f t="shared" si="153"/>
        <v>0</v>
      </c>
      <c r="AH136" s="11">
        <f t="shared" si="154"/>
        <v>0</v>
      </c>
      <c r="AI136" s="11">
        <f t="shared" si="155"/>
        <v>0</v>
      </c>
      <c r="AJ136" s="13">
        <f t="shared" si="225"/>
        <v>52.5</v>
      </c>
      <c r="AK136" s="13"/>
      <c r="AL136" s="5">
        <f t="shared" si="156"/>
        <v>0</v>
      </c>
      <c r="AM136" s="5">
        <f t="shared" si="157"/>
        <v>0</v>
      </c>
      <c r="AN136" s="11">
        <f t="shared" si="158"/>
        <v>0</v>
      </c>
      <c r="AO136" s="11">
        <f t="shared" si="159"/>
        <v>0</v>
      </c>
      <c r="AP136" s="5">
        <f t="shared" si="160"/>
        <v>0</v>
      </c>
      <c r="AQ136" s="5">
        <f t="shared" si="161"/>
        <v>0</v>
      </c>
      <c r="AR136" s="5">
        <f t="shared" si="162"/>
        <v>0</v>
      </c>
      <c r="AS136" s="5">
        <f t="shared" si="163"/>
        <v>0</v>
      </c>
      <c r="AT136" s="5">
        <f t="shared" si="164"/>
        <v>0</v>
      </c>
      <c r="AU136" s="5">
        <f t="shared" si="165"/>
        <v>0</v>
      </c>
      <c r="AV136" s="5">
        <f t="shared" si="166"/>
        <v>0</v>
      </c>
      <c r="AW136" s="5">
        <f t="shared" si="167"/>
        <v>0</v>
      </c>
      <c r="AX136" s="5">
        <f t="shared" si="168"/>
        <v>0</v>
      </c>
      <c r="AY136" s="5">
        <f t="shared" si="169"/>
        <v>0</v>
      </c>
      <c r="AZ136" s="5">
        <f t="shared" si="170"/>
        <v>0</v>
      </c>
      <c r="BA136" s="5">
        <f t="shared" si="171"/>
        <v>0</v>
      </c>
      <c r="BB136" s="5">
        <f t="shared" si="172"/>
        <v>0</v>
      </c>
      <c r="BC136" s="5">
        <f t="shared" si="173"/>
        <v>0</v>
      </c>
      <c r="BD136" s="5">
        <f t="shared" si="174"/>
        <v>0</v>
      </c>
      <c r="BE136" s="5">
        <f t="shared" si="175"/>
        <v>0</v>
      </c>
      <c r="BF136" s="5">
        <f t="shared" si="176"/>
        <v>0</v>
      </c>
      <c r="BG136" s="5">
        <f t="shared" si="177"/>
        <v>0</v>
      </c>
      <c r="BH136" s="5">
        <f t="shared" si="178"/>
        <v>0</v>
      </c>
      <c r="BI136" s="11">
        <f t="shared" si="179"/>
        <v>0</v>
      </c>
      <c r="BJ136" s="5">
        <f t="shared" si="180"/>
        <v>0</v>
      </c>
      <c r="BK136" s="5">
        <f t="shared" si="181"/>
        <v>0</v>
      </c>
      <c r="BL136" s="5">
        <f t="shared" si="182"/>
        <v>0</v>
      </c>
      <c r="BM136" s="5">
        <f t="shared" si="183"/>
        <v>0</v>
      </c>
      <c r="BN136" s="5">
        <f t="shared" si="184"/>
        <v>0</v>
      </c>
      <c r="BO136" s="5">
        <f t="shared" si="185"/>
        <v>0</v>
      </c>
      <c r="BP136" s="5">
        <f t="shared" si="186"/>
        <v>0</v>
      </c>
      <c r="BQ136" s="5">
        <f t="shared" si="187"/>
        <v>0</v>
      </c>
      <c r="BR136" s="5">
        <f t="shared" si="188"/>
        <v>0</v>
      </c>
      <c r="BS136" s="5">
        <f t="shared" si="189"/>
        <v>0</v>
      </c>
      <c r="BT136" s="11">
        <f t="shared" si="190"/>
        <v>0</v>
      </c>
      <c r="BU136" s="11">
        <f t="shared" si="191"/>
        <v>0</v>
      </c>
      <c r="BV136" s="5">
        <f t="shared" si="192"/>
        <v>0</v>
      </c>
      <c r="BW136" s="5">
        <f t="shared" si="193"/>
        <v>0</v>
      </c>
      <c r="BX136" s="5">
        <f t="shared" si="194"/>
        <v>0</v>
      </c>
      <c r="BY136" s="5">
        <f t="shared" si="195"/>
        <v>0</v>
      </c>
      <c r="BZ136" s="5">
        <f t="shared" si="196"/>
        <v>0</v>
      </c>
      <c r="CA136" s="5">
        <f t="shared" si="197"/>
        <v>0</v>
      </c>
      <c r="CB136" s="5">
        <f t="shared" si="198"/>
        <v>0</v>
      </c>
      <c r="CC136" s="5">
        <f t="shared" si="199"/>
        <v>0</v>
      </c>
      <c r="CD136" s="5">
        <f t="shared" si="200"/>
        <v>0</v>
      </c>
      <c r="CE136" s="5">
        <f t="shared" si="201"/>
        <v>0</v>
      </c>
      <c r="CF136" s="5">
        <f t="shared" si="202"/>
        <v>0</v>
      </c>
      <c r="CG136" s="5">
        <f t="shared" si="203"/>
        <v>0</v>
      </c>
      <c r="CH136" s="48">
        <f t="shared" si="204"/>
        <v>52.5</v>
      </c>
      <c r="CI136" s="5">
        <f t="shared" si="205"/>
        <v>0</v>
      </c>
      <c r="CJ136" s="5">
        <f t="shared" si="206"/>
        <v>0</v>
      </c>
      <c r="CK136" s="5">
        <f t="shared" si="207"/>
        <v>0</v>
      </c>
      <c r="CL136" s="5">
        <f t="shared" si="208"/>
        <v>0</v>
      </c>
      <c r="CM136" s="5">
        <f t="shared" si="209"/>
        <v>0</v>
      </c>
      <c r="CN136" s="5">
        <f t="shared" si="210"/>
        <v>0</v>
      </c>
      <c r="CO136" s="5">
        <f t="shared" si="211"/>
        <v>0</v>
      </c>
      <c r="CP136" s="5">
        <f t="shared" si="212"/>
        <v>0</v>
      </c>
      <c r="CQ136" s="5">
        <f t="shared" si="213"/>
        <v>0</v>
      </c>
      <c r="CR136" s="5">
        <f t="shared" si="214"/>
        <v>0</v>
      </c>
      <c r="CS136" s="5">
        <f t="shared" si="215"/>
        <v>0</v>
      </c>
      <c r="CT136" s="11">
        <f t="shared" si="216"/>
        <v>0</v>
      </c>
      <c r="CU136" s="5">
        <f t="shared" si="217"/>
        <v>0</v>
      </c>
      <c r="CV136" s="5">
        <f t="shared" si="218"/>
        <v>0</v>
      </c>
      <c r="CW136" s="5">
        <f t="shared" si="219"/>
        <v>0</v>
      </c>
      <c r="CX136" s="41">
        <f t="shared" si="220"/>
        <v>0</v>
      </c>
      <c r="CY136" s="41">
        <f t="shared" si="221"/>
        <v>0</v>
      </c>
      <c r="CZ136" s="41">
        <f t="shared" si="222"/>
        <v>0</v>
      </c>
      <c r="DA136" s="41">
        <f t="shared" si="223"/>
        <v>0</v>
      </c>
      <c r="DB136" s="28"/>
    </row>
    <row r="137" spans="1:106" s="16" customFormat="1" ht="29.25" customHeight="1" thickTop="1" thickBot="1" x14ac:dyDescent="0.35">
      <c r="A137" s="3">
        <v>44633</v>
      </c>
      <c r="B137" s="4" t="s">
        <v>90</v>
      </c>
      <c r="C137" s="4" t="s">
        <v>23</v>
      </c>
      <c r="D137" s="8" t="s">
        <v>10</v>
      </c>
      <c r="E137" s="4" t="s">
        <v>102</v>
      </c>
      <c r="F137" s="4" t="s">
        <v>104</v>
      </c>
      <c r="G137" s="18" t="s">
        <v>243</v>
      </c>
      <c r="H137" s="25">
        <v>53</v>
      </c>
      <c r="I137" s="33">
        <v>53</v>
      </c>
      <c r="J137" s="11">
        <v>51</v>
      </c>
      <c r="K137" s="11">
        <f t="shared" si="224"/>
        <v>-320.25</v>
      </c>
      <c r="L137" s="11"/>
      <c r="M137" s="11"/>
      <c r="N137" s="33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47">
        <v>51</v>
      </c>
      <c r="AB137" s="11"/>
      <c r="AC137" s="37"/>
      <c r="AD137" s="37"/>
      <c r="AE137" s="71" t="s">
        <v>90</v>
      </c>
      <c r="AF137" s="47">
        <f t="shared" si="152"/>
        <v>51</v>
      </c>
      <c r="AG137" s="5">
        <f t="shared" si="153"/>
        <v>0</v>
      </c>
      <c r="AH137" s="11">
        <f t="shared" si="154"/>
        <v>0</v>
      </c>
      <c r="AI137" s="11">
        <f t="shared" si="155"/>
        <v>0</v>
      </c>
      <c r="AJ137" s="13">
        <f t="shared" si="225"/>
        <v>51</v>
      </c>
      <c r="AK137" s="13"/>
      <c r="AL137" s="5">
        <f t="shared" si="156"/>
        <v>0</v>
      </c>
      <c r="AM137" s="5">
        <f t="shared" si="157"/>
        <v>0</v>
      </c>
      <c r="AN137" s="11">
        <f t="shared" si="158"/>
        <v>0</v>
      </c>
      <c r="AO137" s="11">
        <f t="shared" si="159"/>
        <v>0</v>
      </c>
      <c r="AP137" s="5">
        <f t="shared" si="160"/>
        <v>0</v>
      </c>
      <c r="AQ137" s="5">
        <f t="shared" si="161"/>
        <v>0</v>
      </c>
      <c r="AR137" s="5">
        <f t="shared" si="162"/>
        <v>0</v>
      </c>
      <c r="AS137" s="5">
        <f t="shared" si="163"/>
        <v>0</v>
      </c>
      <c r="AT137" s="5">
        <f t="shared" si="164"/>
        <v>0</v>
      </c>
      <c r="AU137" s="5">
        <f t="shared" si="165"/>
        <v>0</v>
      </c>
      <c r="AV137" s="5">
        <f t="shared" si="166"/>
        <v>0</v>
      </c>
      <c r="AW137" s="5">
        <f t="shared" si="167"/>
        <v>0</v>
      </c>
      <c r="AX137" s="5">
        <f t="shared" si="168"/>
        <v>0</v>
      </c>
      <c r="AY137" s="5">
        <f t="shared" si="169"/>
        <v>0</v>
      </c>
      <c r="AZ137" s="5">
        <f t="shared" si="170"/>
        <v>0</v>
      </c>
      <c r="BA137" s="5">
        <f t="shared" si="171"/>
        <v>0</v>
      </c>
      <c r="BB137" s="5">
        <f t="shared" si="172"/>
        <v>0</v>
      </c>
      <c r="BC137" s="5">
        <f t="shared" si="173"/>
        <v>0</v>
      </c>
      <c r="BD137" s="5">
        <f t="shared" si="174"/>
        <v>0</v>
      </c>
      <c r="BE137" s="5">
        <f t="shared" si="175"/>
        <v>0</v>
      </c>
      <c r="BF137" s="5">
        <f t="shared" si="176"/>
        <v>0</v>
      </c>
      <c r="BG137" s="5">
        <f t="shared" si="177"/>
        <v>0</v>
      </c>
      <c r="BH137" s="5">
        <f t="shared" si="178"/>
        <v>0</v>
      </c>
      <c r="BI137" s="11">
        <f t="shared" si="179"/>
        <v>0</v>
      </c>
      <c r="BJ137" s="5">
        <f t="shared" si="180"/>
        <v>0</v>
      </c>
      <c r="BK137" s="5">
        <f t="shared" si="181"/>
        <v>0</v>
      </c>
      <c r="BL137" s="5">
        <f t="shared" si="182"/>
        <v>0</v>
      </c>
      <c r="BM137" s="5">
        <f t="shared" si="183"/>
        <v>0</v>
      </c>
      <c r="BN137" s="5">
        <f t="shared" si="184"/>
        <v>0</v>
      </c>
      <c r="BO137" s="5">
        <f t="shared" si="185"/>
        <v>0</v>
      </c>
      <c r="BP137" s="5">
        <f t="shared" si="186"/>
        <v>0</v>
      </c>
      <c r="BQ137" s="5">
        <f t="shared" si="187"/>
        <v>0</v>
      </c>
      <c r="BR137" s="5">
        <f t="shared" si="188"/>
        <v>0</v>
      </c>
      <c r="BS137" s="5">
        <f t="shared" si="189"/>
        <v>0</v>
      </c>
      <c r="BT137" s="11">
        <f t="shared" si="190"/>
        <v>0</v>
      </c>
      <c r="BU137" s="11">
        <f t="shared" si="191"/>
        <v>0</v>
      </c>
      <c r="BV137" s="5">
        <f t="shared" si="192"/>
        <v>0</v>
      </c>
      <c r="BW137" s="5">
        <f t="shared" si="193"/>
        <v>0</v>
      </c>
      <c r="BX137" s="5">
        <f t="shared" si="194"/>
        <v>0</v>
      </c>
      <c r="BY137" s="5">
        <f t="shared" si="195"/>
        <v>0</v>
      </c>
      <c r="BZ137" s="5">
        <f t="shared" si="196"/>
        <v>0</v>
      </c>
      <c r="CA137" s="5">
        <f t="shared" si="197"/>
        <v>0</v>
      </c>
      <c r="CB137" s="5">
        <f t="shared" si="198"/>
        <v>0</v>
      </c>
      <c r="CC137" s="5">
        <f t="shared" si="199"/>
        <v>0</v>
      </c>
      <c r="CD137" s="5">
        <f t="shared" si="200"/>
        <v>0</v>
      </c>
      <c r="CE137" s="5">
        <f t="shared" si="201"/>
        <v>0</v>
      </c>
      <c r="CF137" s="5">
        <f t="shared" si="202"/>
        <v>0</v>
      </c>
      <c r="CG137" s="5">
        <f t="shared" si="203"/>
        <v>0</v>
      </c>
      <c r="CH137" s="5">
        <f t="shared" si="204"/>
        <v>0</v>
      </c>
      <c r="CI137" s="5">
        <f t="shared" si="205"/>
        <v>0</v>
      </c>
      <c r="CJ137" s="5">
        <f t="shared" si="206"/>
        <v>0</v>
      </c>
      <c r="CK137" s="5">
        <f t="shared" si="207"/>
        <v>0</v>
      </c>
      <c r="CL137" s="5">
        <f t="shared" si="208"/>
        <v>0</v>
      </c>
      <c r="CM137" s="5">
        <f t="shared" si="209"/>
        <v>0</v>
      </c>
      <c r="CN137" s="5">
        <f t="shared" si="210"/>
        <v>0</v>
      </c>
      <c r="CO137" s="5">
        <f t="shared" si="211"/>
        <v>0</v>
      </c>
      <c r="CP137" s="5">
        <f t="shared" si="212"/>
        <v>0</v>
      </c>
      <c r="CQ137" s="5">
        <f t="shared" si="213"/>
        <v>0</v>
      </c>
      <c r="CR137" s="5">
        <f t="shared" si="214"/>
        <v>0</v>
      </c>
      <c r="CS137" s="5">
        <f t="shared" si="215"/>
        <v>0</v>
      </c>
      <c r="CT137" s="47">
        <f t="shared" si="216"/>
        <v>51</v>
      </c>
      <c r="CU137" s="5">
        <f t="shared" si="217"/>
        <v>0</v>
      </c>
      <c r="CV137" s="5">
        <f t="shared" si="218"/>
        <v>0</v>
      </c>
      <c r="CW137" s="5">
        <f t="shared" si="219"/>
        <v>0</v>
      </c>
      <c r="CX137" s="41">
        <f t="shared" si="220"/>
        <v>0</v>
      </c>
      <c r="CY137" s="41">
        <f t="shared" si="221"/>
        <v>0</v>
      </c>
      <c r="CZ137" s="41">
        <f t="shared" si="222"/>
        <v>0</v>
      </c>
      <c r="DA137" s="41">
        <f t="shared" si="223"/>
        <v>0</v>
      </c>
      <c r="DB137" s="28"/>
    </row>
    <row r="138" spans="1:106" s="16" customFormat="1" ht="29.25" customHeight="1" thickTop="1" thickBot="1" x14ac:dyDescent="0.35">
      <c r="A138" s="3">
        <v>44633</v>
      </c>
      <c r="B138" s="4" t="s">
        <v>85</v>
      </c>
      <c r="C138" s="4" t="s">
        <v>70</v>
      </c>
      <c r="D138" s="8" t="s">
        <v>10</v>
      </c>
      <c r="E138" s="4" t="s">
        <v>102</v>
      </c>
      <c r="F138" s="4" t="s">
        <v>24</v>
      </c>
      <c r="G138" s="18" t="s">
        <v>244</v>
      </c>
      <c r="H138" s="25">
        <v>54.5</v>
      </c>
      <c r="I138" s="44">
        <v>-54.5</v>
      </c>
      <c r="J138" s="45">
        <v>-55.5</v>
      </c>
      <c r="K138" s="11">
        <f t="shared" si="224"/>
        <v>-375.75</v>
      </c>
      <c r="L138" s="11"/>
      <c r="M138" s="11"/>
      <c r="N138" s="33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45">
        <v>-55.5</v>
      </c>
      <c r="AA138" s="11"/>
      <c r="AB138" s="11"/>
      <c r="AC138" s="37"/>
      <c r="AD138" s="37"/>
      <c r="AE138" s="71" t="s">
        <v>85</v>
      </c>
      <c r="AF138" s="11">
        <f t="shared" si="152"/>
        <v>0</v>
      </c>
      <c r="AG138" s="5">
        <f t="shared" si="153"/>
        <v>0</v>
      </c>
      <c r="AH138" s="11">
        <f t="shared" si="154"/>
        <v>0</v>
      </c>
      <c r="AI138" s="45">
        <f t="shared" si="155"/>
        <v>-55.5</v>
      </c>
      <c r="AJ138" s="13">
        <f t="shared" si="225"/>
        <v>-55.5</v>
      </c>
      <c r="AK138" s="13"/>
      <c r="AL138" s="5">
        <f t="shared" si="156"/>
        <v>0</v>
      </c>
      <c r="AM138" s="5">
        <f t="shared" si="157"/>
        <v>0</v>
      </c>
      <c r="AN138" s="11">
        <f t="shared" si="158"/>
        <v>0</v>
      </c>
      <c r="AO138" s="11">
        <f t="shared" si="159"/>
        <v>0</v>
      </c>
      <c r="AP138" s="5">
        <f t="shared" si="160"/>
        <v>0</v>
      </c>
      <c r="AQ138" s="5">
        <f t="shared" si="161"/>
        <v>0</v>
      </c>
      <c r="AR138" s="5">
        <f t="shared" si="162"/>
        <v>0</v>
      </c>
      <c r="AS138" s="5">
        <f t="shared" si="163"/>
        <v>0</v>
      </c>
      <c r="AT138" s="5">
        <f t="shared" si="164"/>
        <v>0</v>
      </c>
      <c r="AU138" s="5">
        <f t="shared" si="165"/>
        <v>0</v>
      </c>
      <c r="AV138" s="5">
        <f t="shared" si="166"/>
        <v>0</v>
      </c>
      <c r="AW138" s="5">
        <f t="shared" si="167"/>
        <v>0</v>
      </c>
      <c r="AX138" s="5">
        <f t="shared" si="168"/>
        <v>0</v>
      </c>
      <c r="AY138" s="5">
        <f t="shared" si="169"/>
        <v>0</v>
      </c>
      <c r="AZ138" s="5">
        <f t="shared" si="170"/>
        <v>0</v>
      </c>
      <c r="BA138" s="5">
        <f t="shared" si="171"/>
        <v>0</v>
      </c>
      <c r="BB138" s="5">
        <f t="shared" si="172"/>
        <v>0</v>
      </c>
      <c r="BC138" s="5">
        <f t="shared" si="173"/>
        <v>0</v>
      </c>
      <c r="BD138" s="5">
        <f t="shared" si="174"/>
        <v>0</v>
      </c>
      <c r="BE138" s="5">
        <f t="shared" si="175"/>
        <v>0</v>
      </c>
      <c r="BF138" s="5">
        <f t="shared" si="176"/>
        <v>0</v>
      </c>
      <c r="BG138" s="5">
        <f t="shared" si="177"/>
        <v>0</v>
      </c>
      <c r="BH138" s="5">
        <f t="shared" si="178"/>
        <v>0</v>
      </c>
      <c r="BI138" s="11">
        <f t="shared" si="179"/>
        <v>0</v>
      </c>
      <c r="BJ138" s="5">
        <f t="shared" si="180"/>
        <v>0</v>
      </c>
      <c r="BK138" s="5">
        <f t="shared" si="181"/>
        <v>0</v>
      </c>
      <c r="BL138" s="5">
        <f t="shared" si="182"/>
        <v>0</v>
      </c>
      <c r="BM138" s="5">
        <f t="shared" si="183"/>
        <v>0</v>
      </c>
      <c r="BN138" s="5">
        <f t="shared" si="184"/>
        <v>0</v>
      </c>
      <c r="BO138" s="5">
        <f t="shared" si="185"/>
        <v>0</v>
      </c>
      <c r="BP138" s="5">
        <f t="shared" si="186"/>
        <v>0</v>
      </c>
      <c r="BQ138" s="5">
        <f t="shared" si="187"/>
        <v>0</v>
      </c>
      <c r="BR138" s="5">
        <f t="shared" si="188"/>
        <v>0</v>
      </c>
      <c r="BS138" s="5">
        <f t="shared" si="189"/>
        <v>0</v>
      </c>
      <c r="BT138" s="11">
        <f t="shared" si="190"/>
        <v>0</v>
      </c>
      <c r="BU138" s="11">
        <f t="shared" si="191"/>
        <v>0</v>
      </c>
      <c r="BV138" s="5">
        <f t="shared" si="192"/>
        <v>0</v>
      </c>
      <c r="BW138" s="5">
        <f t="shared" si="193"/>
        <v>0</v>
      </c>
      <c r="BX138" s="5">
        <f t="shared" si="194"/>
        <v>0</v>
      </c>
      <c r="BY138" s="5">
        <f t="shared" si="195"/>
        <v>0</v>
      </c>
      <c r="BZ138" s="5">
        <f t="shared" si="196"/>
        <v>0</v>
      </c>
      <c r="CA138" s="5">
        <f t="shared" si="197"/>
        <v>0</v>
      </c>
      <c r="CB138" s="5">
        <f t="shared" si="198"/>
        <v>0</v>
      </c>
      <c r="CC138" s="5">
        <f t="shared" si="199"/>
        <v>0</v>
      </c>
      <c r="CD138" s="5">
        <f t="shared" si="200"/>
        <v>0</v>
      </c>
      <c r="CE138" s="5">
        <f t="shared" si="201"/>
        <v>0</v>
      </c>
      <c r="CF138" s="5">
        <f t="shared" si="202"/>
        <v>0</v>
      </c>
      <c r="CG138" s="5">
        <f t="shared" si="203"/>
        <v>0</v>
      </c>
      <c r="CH138" s="5">
        <f t="shared" si="204"/>
        <v>0</v>
      </c>
      <c r="CI138" s="5">
        <f t="shared" si="205"/>
        <v>0</v>
      </c>
      <c r="CJ138" s="5">
        <f t="shared" si="206"/>
        <v>0</v>
      </c>
      <c r="CK138" s="5">
        <f t="shared" si="207"/>
        <v>0</v>
      </c>
      <c r="CL138" s="5">
        <f t="shared" si="208"/>
        <v>0</v>
      </c>
      <c r="CM138" s="5">
        <f t="shared" si="209"/>
        <v>0</v>
      </c>
      <c r="CN138" s="5">
        <f t="shared" si="210"/>
        <v>0</v>
      </c>
      <c r="CO138" s="5">
        <f t="shared" si="211"/>
        <v>0</v>
      </c>
      <c r="CP138" s="5">
        <f t="shared" si="212"/>
        <v>0</v>
      </c>
      <c r="CQ138" s="5">
        <f t="shared" si="213"/>
        <v>0</v>
      </c>
      <c r="CR138" s="5">
        <f t="shared" si="214"/>
        <v>0</v>
      </c>
      <c r="CS138" s="46">
        <f t="shared" si="215"/>
        <v>-55.5</v>
      </c>
      <c r="CT138" s="11">
        <f t="shared" si="216"/>
        <v>0</v>
      </c>
      <c r="CU138" s="5">
        <f t="shared" si="217"/>
        <v>0</v>
      </c>
      <c r="CV138" s="5">
        <f t="shared" si="218"/>
        <v>0</v>
      </c>
      <c r="CW138" s="5">
        <f t="shared" si="219"/>
        <v>0</v>
      </c>
      <c r="CX138" s="41">
        <f t="shared" si="220"/>
        <v>0</v>
      </c>
      <c r="CY138" s="41">
        <f t="shared" si="221"/>
        <v>0</v>
      </c>
      <c r="CZ138" s="41">
        <f t="shared" si="222"/>
        <v>0</v>
      </c>
      <c r="DA138" s="41">
        <f t="shared" si="223"/>
        <v>0</v>
      </c>
      <c r="DB138" s="28"/>
    </row>
    <row r="139" spans="1:106" s="16" customFormat="1" ht="29.25" customHeight="1" thickTop="1" thickBot="1" x14ac:dyDescent="0.35">
      <c r="A139" s="3">
        <v>44633</v>
      </c>
      <c r="B139" s="4" t="s">
        <v>92</v>
      </c>
      <c r="C139" s="4" t="s">
        <v>70</v>
      </c>
      <c r="D139" s="8" t="s">
        <v>10</v>
      </c>
      <c r="E139" s="4" t="s">
        <v>102</v>
      </c>
      <c r="F139" s="4" t="s">
        <v>24</v>
      </c>
      <c r="G139" s="18" t="s">
        <v>245</v>
      </c>
      <c r="H139" s="25">
        <v>61.25</v>
      </c>
      <c r="I139" s="33">
        <v>38.75</v>
      </c>
      <c r="J139" s="11">
        <v>36.75</v>
      </c>
      <c r="K139" s="11">
        <f t="shared" si="224"/>
        <v>-339</v>
      </c>
      <c r="L139" s="11"/>
      <c r="M139" s="11"/>
      <c r="N139" s="33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47">
        <v>36.75</v>
      </c>
      <c r="AC139" s="37"/>
      <c r="AD139" s="37"/>
      <c r="AE139" s="71" t="s">
        <v>92</v>
      </c>
      <c r="AF139" s="11">
        <f t="shared" si="152"/>
        <v>0</v>
      </c>
      <c r="AG139" s="5">
        <f t="shared" si="153"/>
        <v>0</v>
      </c>
      <c r="AH139" s="11">
        <f t="shared" si="154"/>
        <v>0</v>
      </c>
      <c r="AI139" s="47">
        <f t="shared" si="155"/>
        <v>36.75</v>
      </c>
      <c r="AJ139" s="13">
        <f t="shared" si="225"/>
        <v>36.75</v>
      </c>
      <c r="AK139" s="13"/>
      <c r="AL139" s="5">
        <f t="shared" si="156"/>
        <v>0</v>
      </c>
      <c r="AM139" s="5">
        <f t="shared" si="157"/>
        <v>0</v>
      </c>
      <c r="AN139" s="11">
        <f t="shared" si="158"/>
        <v>0</v>
      </c>
      <c r="AO139" s="11">
        <f t="shared" si="159"/>
        <v>0</v>
      </c>
      <c r="AP139" s="5">
        <f t="shared" si="160"/>
        <v>0</v>
      </c>
      <c r="AQ139" s="5">
        <f t="shared" si="161"/>
        <v>0</v>
      </c>
      <c r="AR139" s="5">
        <f t="shared" si="162"/>
        <v>0</v>
      </c>
      <c r="AS139" s="5">
        <f t="shared" si="163"/>
        <v>0</v>
      </c>
      <c r="AT139" s="5">
        <f t="shared" si="164"/>
        <v>0</v>
      </c>
      <c r="AU139" s="5">
        <f t="shared" si="165"/>
        <v>0</v>
      </c>
      <c r="AV139" s="5">
        <f t="shared" si="166"/>
        <v>0</v>
      </c>
      <c r="AW139" s="5">
        <f t="shared" si="167"/>
        <v>0</v>
      </c>
      <c r="AX139" s="5">
        <f t="shared" si="168"/>
        <v>0</v>
      </c>
      <c r="AY139" s="5">
        <f t="shared" si="169"/>
        <v>0</v>
      </c>
      <c r="AZ139" s="5">
        <f t="shared" si="170"/>
        <v>0</v>
      </c>
      <c r="BA139" s="5">
        <f t="shared" si="171"/>
        <v>0</v>
      </c>
      <c r="BB139" s="5">
        <f t="shared" si="172"/>
        <v>0</v>
      </c>
      <c r="BC139" s="5">
        <f t="shared" si="173"/>
        <v>0</v>
      </c>
      <c r="BD139" s="5">
        <f t="shared" si="174"/>
        <v>0</v>
      </c>
      <c r="BE139" s="5">
        <f t="shared" si="175"/>
        <v>0</v>
      </c>
      <c r="BF139" s="5">
        <f t="shared" si="176"/>
        <v>0</v>
      </c>
      <c r="BG139" s="5">
        <f t="shared" si="177"/>
        <v>0</v>
      </c>
      <c r="BH139" s="5">
        <f t="shared" si="178"/>
        <v>0</v>
      </c>
      <c r="BI139" s="11">
        <f t="shared" si="179"/>
        <v>0</v>
      </c>
      <c r="BJ139" s="5">
        <f t="shared" si="180"/>
        <v>0</v>
      </c>
      <c r="BK139" s="5">
        <f t="shared" si="181"/>
        <v>0</v>
      </c>
      <c r="BL139" s="5">
        <f t="shared" si="182"/>
        <v>0</v>
      </c>
      <c r="BM139" s="5">
        <f t="shared" si="183"/>
        <v>0</v>
      </c>
      <c r="BN139" s="5">
        <f t="shared" si="184"/>
        <v>0</v>
      </c>
      <c r="BO139" s="5">
        <f t="shared" si="185"/>
        <v>0</v>
      </c>
      <c r="BP139" s="5">
        <f t="shared" si="186"/>
        <v>0</v>
      </c>
      <c r="BQ139" s="5">
        <f t="shared" si="187"/>
        <v>0</v>
      </c>
      <c r="BR139" s="5">
        <f t="shared" si="188"/>
        <v>0</v>
      </c>
      <c r="BS139" s="5">
        <f t="shared" si="189"/>
        <v>0</v>
      </c>
      <c r="BT139" s="11">
        <f t="shared" si="190"/>
        <v>0</v>
      </c>
      <c r="BU139" s="11">
        <f t="shared" si="191"/>
        <v>0</v>
      </c>
      <c r="BV139" s="5">
        <f t="shared" si="192"/>
        <v>0</v>
      </c>
      <c r="BW139" s="5">
        <f t="shared" si="193"/>
        <v>0</v>
      </c>
      <c r="BX139" s="5">
        <f t="shared" si="194"/>
        <v>0</v>
      </c>
      <c r="BY139" s="5">
        <f t="shared" si="195"/>
        <v>0</v>
      </c>
      <c r="BZ139" s="5">
        <f t="shared" si="196"/>
        <v>0</v>
      </c>
      <c r="CA139" s="5">
        <f t="shared" si="197"/>
        <v>0</v>
      </c>
      <c r="CB139" s="5">
        <f t="shared" si="198"/>
        <v>0</v>
      </c>
      <c r="CC139" s="5">
        <f t="shared" si="199"/>
        <v>0</v>
      </c>
      <c r="CD139" s="5">
        <f t="shared" si="200"/>
        <v>0</v>
      </c>
      <c r="CE139" s="5">
        <f t="shared" si="201"/>
        <v>0</v>
      </c>
      <c r="CF139" s="5">
        <f t="shared" si="202"/>
        <v>0</v>
      </c>
      <c r="CG139" s="5">
        <f t="shared" si="203"/>
        <v>0</v>
      </c>
      <c r="CH139" s="5">
        <f t="shared" si="204"/>
        <v>0</v>
      </c>
      <c r="CI139" s="5">
        <f t="shared" si="205"/>
        <v>0</v>
      </c>
      <c r="CJ139" s="5">
        <f t="shared" si="206"/>
        <v>0</v>
      </c>
      <c r="CK139" s="5">
        <f t="shared" si="207"/>
        <v>0</v>
      </c>
      <c r="CL139" s="5">
        <f t="shared" si="208"/>
        <v>0</v>
      </c>
      <c r="CM139" s="5">
        <f t="shared" si="209"/>
        <v>0</v>
      </c>
      <c r="CN139" s="5">
        <f t="shared" si="210"/>
        <v>0</v>
      </c>
      <c r="CO139" s="5">
        <f t="shared" si="211"/>
        <v>0</v>
      </c>
      <c r="CP139" s="5">
        <f t="shared" si="212"/>
        <v>0</v>
      </c>
      <c r="CQ139" s="5">
        <f t="shared" si="213"/>
        <v>0</v>
      </c>
      <c r="CR139" s="5">
        <f t="shared" si="214"/>
        <v>0</v>
      </c>
      <c r="CS139" s="5">
        <f t="shared" si="215"/>
        <v>0</v>
      </c>
      <c r="CT139" s="11">
        <f t="shared" si="216"/>
        <v>0</v>
      </c>
      <c r="CU139" s="5">
        <f t="shared" si="217"/>
        <v>0</v>
      </c>
      <c r="CV139" s="5">
        <f t="shared" si="218"/>
        <v>0</v>
      </c>
      <c r="CW139" s="5">
        <f t="shared" si="219"/>
        <v>0</v>
      </c>
      <c r="CX139" s="41">
        <f t="shared" si="220"/>
        <v>0</v>
      </c>
      <c r="CY139" s="41">
        <f t="shared" si="221"/>
        <v>0</v>
      </c>
      <c r="CZ139" s="41">
        <f t="shared" si="222"/>
        <v>0</v>
      </c>
      <c r="DA139" s="49">
        <f t="shared" si="223"/>
        <v>36.75</v>
      </c>
      <c r="DB139" s="28"/>
    </row>
    <row r="140" spans="1:106" s="16" customFormat="1" ht="29.25" customHeight="1" thickTop="1" thickBot="1" x14ac:dyDescent="0.35">
      <c r="A140" s="3">
        <v>44633</v>
      </c>
      <c r="B140" s="4" t="s">
        <v>5</v>
      </c>
      <c r="C140" s="4" t="s">
        <v>25</v>
      </c>
      <c r="D140" s="8" t="s">
        <v>10</v>
      </c>
      <c r="E140" s="4" t="s">
        <v>110</v>
      </c>
      <c r="F140" s="4" t="s">
        <v>104</v>
      </c>
      <c r="G140" s="18" t="s">
        <v>246</v>
      </c>
      <c r="H140" s="25">
        <v>52</v>
      </c>
      <c r="I140" s="44">
        <v>-48</v>
      </c>
      <c r="J140" s="45">
        <v>-49</v>
      </c>
      <c r="K140" s="11">
        <f t="shared" si="224"/>
        <v>-388</v>
      </c>
      <c r="L140" s="11"/>
      <c r="M140" s="11"/>
      <c r="N140" s="33"/>
      <c r="O140" s="11"/>
      <c r="P140" s="45">
        <v>-49</v>
      </c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37"/>
      <c r="AD140" s="37"/>
      <c r="AE140" s="71" t="s">
        <v>5</v>
      </c>
      <c r="AF140" s="11">
        <f t="shared" si="152"/>
        <v>0</v>
      </c>
      <c r="AG140" s="46">
        <f t="shared" si="153"/>
        <v>-49</v>
      </c>
      <c r="AH140" s="11">
        <f t="shared" si="154"/>
        <v>0</v>
      </c>
      <c r="AI140" s="11">
        <f t="shared" si="155"/>
        <v>0</v>
      </c>
      <c r="AJ140" s="13">
        <f t="shared" si="225"/>
        <v>-49</v>
      </c>
      <c r="AK140" s="13"/>
      <c r="AL140" s="5">
        <f t="shared" si="156"/>
        <v>0</v>
      </c>
      <c r="AM140" s="5">
        <f t="shared" si="157"/>
        <v>0</v>
      </c>
      <c r="AN140" s="11">
        <f t="shared" si="158"/>
        <v>0</v>
      </c>
      <c r="AO140" s="11">
        <f t="shared" si="159"/>
        <v>0</v>
      </c>
      <c r="AP140" s="5">
        <f t="shared" si="160"/>
        <v>0</v>
      </c>
      <c r="AQ140" s="5">
        <f t="shared" si="161"/>
        <v>0</v>
      </c>
      <c r="AR140" s="5">
        <f t="shared" si="162"/>
        <v>0</v>
      </c>
      <c r="AS140" s="5">
        <f t="shared" si="163"/>
        <v>0</v>
      </c>
      <c r="AT140" s="5">
        <f t="shared" si="164"/>
        <v>0</v>
      </c>
      <c r="AU140" s="5">
        <f t="shared" si="165"/>
        <v>0</v>
      </c>
      <c r="AV140" s="5">
        <f t="shared" si="166"/>
        <v>0</v>
      </c>
      <c r="AW140" s="5">
        <f t="shared" si="167"/>
        <v>0</v>
      </c>
      <c r="AX140" s="5">
        <f t="shared" si="168"/>
        <v>0</v>
      </c>
      <c r="AY140" s="5">
        <f t="shared" si="169"/>
        <v>0</v>
      </c>
      <c r="AZ140" s="5">
        <f t="shared" si="170"/>
        <v>0</v>
      </c>
      <c r="BA140" s="5">
        <f t="shared" si="171"/>
        <v>0</v>
      </c>
      <c r="BB140" s="5">
        <f t="shared" si="172"/>
        <v>0</v>
      </c>
      <c r="BC140" s="46">
        <f t="shared" si="173"/>
        <v>-49</v>
      </c>
      <c r="BD140" s="5">
        <f t="shared" si="174"/>
        <v>0</v>
      </c>
      <c r="BE140" s="5">
        <f t="shared" si="175"/>
        <v>0</v>
      </c>
      <c r="BF140" s="5">
        <f t="shared" si="176"/>
        <v>0</v>
      </c>
      <c r="BG140" s="5">
        <f t="shared" si="177"/>
        <v>0</v>
      </c>
      <c r="BH140" s="5">
        <f t="shared" si="178"/>
        <v>0</v>
      </c>
      <c r="BI140" s="11">
        <f t="shared" si="179"/>
        <v>0</v>
      </c>
      <c r="BJ140" s="5">
        <f t="shared" si="180"/>
        <v>0</v>
      </c>
      <c r="BK140" s="5">
        <f t="shared" si="181"/>
        <v>0</v>
      </c>
      <c r="BL140" s="5">
        <f t="shared" si="182"/>
        <v>0</v>
      </c>
      <c r="BM140" s="5">
        <f t="shared" si="183"/>
        <v>0</v>
      </c>
      <c r="BN140" s="5">
        <f t="shared" si="184"/>
        <v>0</v>
      </c>
      <c r="BO140" s="5">
        <f t="shared" si="185"/>
        <v>0</v>
      </c>
      <c r="BP140" s="5">
        <f t="shared" si="186"/>
        <v>0</v>
      </c>
      <c r="BQ140" s="5">
        <f t="shared" si="187"/>
        <v>0</v>
      </c>
      <c r="BR140" s="5">
        <f t="shared" si="188"/>
        <v>0</v>
      </c>
      <c r="BS140" s="5">
        <f t="shared" si="189"/>
        <v>0</v>
      </c>
      <c r="BT140" s="11">
        <f t="shared" si="190"/>
        <v>0</v>
      </c>
      <c r="BU140" s="11">
        <f t="shared" si="191"/>
        <v>0</v>
      </c>
      <c r="BV140" s="5">
        <f t="shared" si="192"/>
        <v>0</v>
      </c>
      <c r="BW140" s="5">
        <f t="shared" si="193"/>
        <v>0</v>
      </c>
      <c r="BX140" s="5">
        <f t="shared" si="194"/>
        <v>0</v>
      </c>
      <c r="BY140" s="5">
        <f t="shared" si="195"/>
        <v>0</v>
      </c>
      <c r="BZ140" s="5">
        <f t="shared" si="196"/>
        <v>0</v>
      </c>
      <c r="CA140" s="5">
        <f t="shared" si="197"/>
        <v>0</v>
      </c>
      <c r="CB140" s="5">
        <f t="shared" si="198"/>
        <v>0</v>
      </c>
      <c r="CC140" s="5">
        <f t="shared" si="199"/>
        <v>0</v>
      </c>
      <c r="CD140" s="5">
        <f t="shared" si="200"/>
        <v>0</v>
      </c>
      <c r="CE140" s="5">
        <f t="shared" si="201"/>
        <v>0</v>
      </c>
      <c r="CF140" s="5">
        <f t="shared" si="202"/>
        <v>0</v>
      </c>
      <c r="CG140" s="5">
        <f t="shared" si="203"/>
        <v>0</v>
      </c>
      <c r="CH140" s="5">
        <f t="shared" si="204"/>
        <v>0</v>
      </c>
      <c r="CI140" s="5">
        <f t="shared" si="205"/>
        <v>0</v>
      </c>
      <c r="CJ140" s="5">
        <f t="shared" si="206"/>
        <v>0</v>
      </c>
      <c r="CK140" s="5">
        <f t="shared" si="207"/>
        <v>0</v>
      </c>
      <c r="CL140" s="5">
        <f t="shared" si="208"/>
        <v>0</v>
      </c>
      <c r="CM140" s="5">
        <f t="shared" si="209"/>
        <v>0</v>
      </c>
      <c r="CN140" s="5">
        <f t="shared" si="210"/>
        <v>0</v>
      </c>
      <c r="CO140" s="5">
        <f t="shared" si="211"/>
        <v>0</v>
      </c>
      <c r="CP140" s="5">
        <f t="shared" si="212"/>
        <v>0</v>
      </c>
      <c r="CQ140" s="5">
        <f t="shared" si="213"/>
        <v>0</v>
      </c>
      <c r="CR140" s="5">
        <f t="shared" si="214"/>
        <v>0</v>
      </c>
      <c r="CS140" s="5">
        <f t="shared" si="215"/>
        <v>0</v>
      </c>
      <c r="CT140" s="11">
        <f t="shared" si="216"/>
        <v>0</v>
      </c>
      <c r="CU140" s="5">
        <f t="shared" si="217"/>
        <v>0</v>
      </c>
      <c r="CV140" s="5">
        <f t="shared" si="218"/>
        <v>0</v>
      </c>
      <c r="CW140" s="5">
        <f t="shared" si="219"/>
        <v>0</v>
      </c>
      <c r="CX140" s="41">
        <f t="shared" si="220"/>
        <v>0</v>
      </c>
      <c r="CY140" s="41">
        <f t="shared" si="221"/>
        <v>0</v>
      </c>
      <c r="CZ140" s="41">
        <f t="shared" si="222"/>
        <v>0</v>
      </c>
      <c r="DA140" s="41">
        <f t="shared" si="223"/>
        <v>0</v>
      </c>
      <c r="DB140" s="28"/>
    </row>
    <row r="141" spans="1:106" s="16" customFormat="1" ht="29.25" customHeight="1" thickTop="1" thickBot="1" x14ac:dyDescent="0.35">
      <c r="A141" s="3">
        <v>44634</v>
      </c>
      <c r="B141" s="4" t="s">
        <v>66</v>
      </c>
      <c r="C141" s="4" t="s">
        <v>23</v>
      </c>
      <c r="D141" s="8" t="s">
        <v>10</v>
      </c>
      <c r="E141" s="4" t="s">
        <v>103</v>
      </c>
      <c r="F141" s="4" t="s">
        <v>104</v>
      </c>
      <c r="G141" s="18" t="s">
        <v>247</v>
      </c>
      <c r="H141" s="25">
        <v>40.25</v>
      </c>
      <c r="I141" s="33">
        <v>40.25</v>
      </c>
      <c r="J141" s="11">
        <v>38.25</v>
      </c>
      <c r="K141" s="11">
        <f t="shared" si="224"/>
        <v>-349.75</v>
      </c>
      <c r="L141" s="11"/>
      <c r="M141" s="11"/>
      <c r="N141" s="33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47">
        <v>38.25</v>
      </c>
      <c r="Z141" s="11"/>
      <c r="AA141" s="11"/>
      <c r="AB141" s="11"/>
      <c r="AC141" s="37"/>
      <c r="AD141" s="37"/>
      <c r="AE141" s="71" t="s">
        <v>66</v>
      </c>
      <c r="AF141" s="47">
        <f t="shared" si="152"/>
        <v>38.25</v>
      </c>
      <c r="AG141" s="5">
        <f t="shared" si="153"/>
        <v>0</v>
      </c>
      <c r="AH141" s="45">
        <f t="shared" si="154"/>
        <v>0</v>
      </c>
      <c r="AI141" s="11">
        <f t="shared" si="155"/>
        <v>0</v>
      </c>
      <c r="AJ141" s="13">
        <f t="shared" si="225"/>
        <v>38.25</v>
      </c>
      <c r="AK141" s="13"/>
      <c r="AL141" s="5">
        <f t="shared" si="156"/>
        <v>0</v>
      </c>
      <c r="AM141" s="5">
        <f t="shared" si="157"/>
        <v>0</v>
      </c>
      <c r="AN141" s="11">
        <f t="shared" si="158"/>
        <v>0</v>
      </c>
      <c r="AO141" s="11">
        <f t="shared" si="159"/>
        <v>0</v>
      </c>
      <c r="AP141" s="5">
        <f t="shared" si="160"/>
        <v>0</v>
      </c>
      <c r="AQ141" s="5">
        <f t="shared" si="161"/>
        <v>0</v>
      </c>
      <c r="AR141" s="5">
        <f t="shared" si="162"/>
        <v>0</v>
      </c>
      <c r="AS141" s="5">
        <f t="shared" si="163"/>
        <v>0</v>
      </c>
      <c r="AT141" s="5">
        <f t="shared" si="164"/>
        <v>0</v>
      </c>
      <c r="AU141" s="5">
        <f t="shared" si="165"/>
        <v>0</v>
      </c>
      <c r="AV141" s="5">
        <f t="shared" si="166"/>
        <v>0</v>
      </c>
      <c r="AW141" s="5">
        <f t="shared" si="167"/>
        <v>0</v>
      </c>
      <c r="AX141" s="5">
        <f t="shared" si="168"/>
        <v>0</v>
      </c>
      <c r="AY141" s="5">
        <f t="shared" si="169"/>
        <v>0</v>
      </c>
      <c r="AZ141" s="5">
        <f t="shared" si="170"/>
        <v>0</v>
      </c>
      <c r="BA141" s="5">
        <f t="shared" si="171"/>
        <v>0</v>
      </c>
      <c r="BB141" s="5">
        <f t="shared" si="172"/>
        <v>0</v>
      </c>
      <c r="BC141" s="5">
        <f t="shared" si="173"/>
        <v>0</v>
      </c>
      <c r="BD141" s="5">
        <f t="shared" si="174"/>
        <v>0</v>
      </c>
      <c r="BE141" s="5">
        <f t="shared" si="175"/>
        <v>0</v>
      </c>
      <c r="BF141" s="5">
        <f t="shared" si="176"/>
        <v>0</v>
      </c>
      <c r="BG141" s="5">
        <f t="shared" si="177"/>
        <v>0</v>
      </c>
      <c r="BH141" s="5">
        <f t="shared" si="178"/>
        <v>0</v>
      </c>
      <c r="BI141" s="11">
        <f t="shared" si="179"/>
        <v>0</v>
      </c>
      <c r="BJ141" s="5">
        <f t="shared" si="180"/>
        <v>0</v>
      </c>
      <c r="BK141" s="5">
        <f t="shared" si="181"/>
        <v>0</v>
      </c>
      <c r="BL141" s="5">
        <f t="shared" si="182"/>
        <v>0</v>
      </c>
      <c r="BM141" s="5">
        <f t="shared" si="183"/>
        <v>0</v>
      </c>
      <c r="BN141" s="5">
        <f t="shared" si="184"/>
        <v>0</v>
      </c>
      <c r="BO141" s="5">
        <f t="shared" si="185"/>
        <v>0</v>
      </c>
      <c r="BP141" s="5">
        <f t="shared" si="186"/>
        <v>0</v>
      </c>
      <c r="BQ141" s="5">
        <f t="shared" si="187"/>
        <v>0</v>
      </c>
      <c r="BR141" s="5">
        <f t="shared" si="188"/>
        <v>0</v>
      </c>
      <c r="BS141" s="5">
        <f t="shared" si="189"/>
        <v>0</v>
      </c>
      <c r="BT141" s="11">
        <f t="shared" si="190"/>
        <v>0</v>
      </c>
      <c r="BU141" s="11">
        <f t="shared" si="191"/>
        <v>0</v>
      </c>
      <c r="BV141" s="5">
        <f t="shared" si="192"/>
        <v>0</v>
      </c>
      <c r="BW141" s="5">
        <f t="shared" si="193"/>
        <v>0</v>
      </c>
      <c r="BX141" s="5">
        <f t="shared" si="194"/>
        <v>0</v>
      </c>
      <c r="BY141" s="5">
        <f t="shared" si="195"/>
        <v>0</v>
      </c>
      <c r="BZ141" s="5">
        <f t="shared" si="196"/>
        <v>0</v>
      </c>
      <c r="CA141" s="5">
        <f t="shared" si="197"/>
        <v>0</v>
      </c>
      <c r="CB141" s="5">
        <f t="shared" si="198"/>
        <v>0</v>
      </c>
      <c r="CC141" s="5">
        <f t="shared" si="199"/>
        <v>0</v>
      </c>
      <c r="CD141" s="5">
        <f t="shared" si="200"/>
        <v>0</v>
      </c>
      <c r="CE141" s="5">
        <f t="shared" si="201"/>
        <v>0</v>
      </c>
      <c r="CF141" s="5">
        <f t="shared" si="202"/>
        <v>0</v>
      </c>
      <c r="CG141" s="5">
        <f t="shared" si="203"/>
        <v>0</v>
      </c>
      <c r="CH141" s="5">
        <f t="shared" si="204"/>
        <v>0</v>
      </c>
      <c r="CI141" s="5">
        <f t="shared" si="205"/>
        <v>0</v>
      </c>
      <c r="CJ141" s="5">
        <f t="shared" si="206"/>
        <v>0</v>
      </c>
      <c r="CK141" s="5">
        <f t="shared" si="207"/>
        <v>0</v>
      </c>
      <c r="CL141" s="48">
        <f t="shared" si="208"/>
        <v>38.25</v>
      </c>
      <c r="CM141" s="5">
        <f t="shared" si="209"/>
        <v>0</v>
      </c>
      <c r="CN141" s="5">
        <f t="shared" si="210"/>
        <v>0</v>
      </c>
      <c r="CO141" s="5">
        <f t="shared" si="211"/>
        <v>0</v>
      </c>
      <c r="CP141" s="5">
        <f t="shared" si="212"/>
        <v>0</v>
      </c>
      <c r="CQ141" s="5">
        <f t="shared" si="213"/>
        <v>0</v>
      </c>
      <c r="CR141" s="5">
        <f t="shared" si="214"/>
        <v>0</v>
      </c>
      <c r="CS141" s="5">
        <f t="shared" si="215"/>
        <v>0</v>
      </c>
      <c r="CT141" s="11">
        <f t="shared" si="216"/>
        <v>0</v>
      </c>
      <c r="CU141" s="5">
        <f t="shared" si="217"/>
        <v>0</v>
      </c>
      <c r="CV141" s="5">
        <f t="shared" si="218"/>
        <v>0</v>
      </c>
      <c r="CW141" s="5">
        <f t="shared" si="219"/>
        <v>0</v>
      </c>
      <c r="CX141" s="41">
        <f t="shared" si="220"/>
        <v>0</v>
      </c>
      <c r="CY141" s="41">
        <f t="shared" si="221"/>
        <v>0</v>
      </c>
      <c r="CZ141" s="41">
        <f t="shared" si="222"/>
        <v>0</v>
      </c>
      <c r="DA141" s="41">
        <f t="shared" si="223"/>
        <v>0</v>
      </c>
      <c r="DB141" s="28"/>
    </row>
    <row r="142" spans="1:106" s="16" customFormat="1" ht="29.25" customHeight="1" thickTop="1" thickBot="1" x14ac:dyDescent="0.35">
      <c r="A142" s="3">
        <v>44634</v>
      </c>
      <c r="B142" s="4" t="s">
        <v>85</v>
      </c>
      <c r="C142" s="4" t="s">
        <v>26</v>
      </c>
      <c r="D142" s="8" t="s">
        <v>10</v>
      </c>
      <c r="E142" s="4" t="s">
        <v>102</v>
      </c>
      <c r="F142" s="4" t="s">
        <v>104</v>
      </c>
      <c r="G142" s="18" t="s">
        <v>248</v>
      </c>
      <c r="H142" s="25">
        <v>44.75</v>
      </c>
      <c r="I142" s="44">
        <v>-55.25</v>
      </c>
      <c r="J142" s="45">
        <v>-56.25</v>
      </c>
      <c r="K142" s="11">
        <f t="shared" si="224"/>
        <v>-406</v>
      </c>
      <c r="L142" s="11"/>
      <c r="M142" s="11"/>
      <c r="N142" s="33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45">
        <v>-56.25</v>
      </c>
      <c r="AA142" s="11"/>
      <c r="AB142" s="11"/>
      <c r="AC142" s="37"/>
      <c r="AD142" s="37"/>
      <c r="AE142" s="71" t="s">
        <v>85</v>
      </c>
      <c r="AF142" s="11">
        <f t="shared" si="152"/>
        <v>0</v>
      </c>
      <c r="AG142" s="5">
        <f t="shared" si="153"/>
        <v>0</v>
      </c>
      <c r="AH142" s="45">
        <f t="shared" si="154"/>
        <v>-56.25</v>
      </c>
      <c r="AI142" s="11">
        <f t="shared" si="155"/>
        <v>0</v>
      </c>
      <c r="AJ142" s="13">
        <f t="shared" si="225"/>
        <v>-56.25</v>
      </c>
      <c r="AK142" s="13"/>
      <c r="AL142" s="5">
        <f t="shared" si="156"/>
        <v>0</v>
      </c>
      <c r="AM142" s="5">
        <f t="shared" si="157"/>
        <v>0</v>
      </c>
      <c r="AN142" s="11">
        <f t="shared" si="158"/>
        <v>0</v>
      </c>
      <c r="AO142" s="11">
        <f t="shared" si="159"/>
        <v>0</v>
      </c>
      <c r="AP142" s="5">
        <f t="shared" si="160"/>
        <v>0</v>
      </c>
      <c r="AQ142" s="5">
        <f t="shared" si="161"/>
        <v>0</v>
      </c>
      <c r="AR142" s="5">
        <f t="shared" si="162"/>
        <v>0</v>
      </c>
      <c r="AS142" s="5">
        <f t="shared" si="163"/>
        <v>0</v>
      </c>
      <c r="AT142" s="5">
        <f t="shared" si="164"/>
        <v>0</v>
      </c>
      <c r="AU142" s="5">
        <f t="shared" si="165"/>
        <v>0</v>
      </c>
      <c r="AV142" s="5">
        <f t="shared" si="166"/>
        <v>0</v>
      </c>
      <c r="AW142" s="5">
        <f t="shared" si="167"/>
        <v>0</v>
      </c>
      <c r="AX142" s="5">
        <f t="shared" si="168"/>
        <v>0</v>
      </c>
      <c r="AY142" s="5">
        <f t="shared" si="169"/>
        <v>0</v>
      </c>
      <c r="AZ142" s="5">
        <f t="shared" si="170"/>
        <v>0</v>
      </c>
      <c r="BA142" s="5">
        <f t="shared" si="171"/>
        <v>0</v>
      </c>
      <c r="BB142" s="5">
        <f t="shared" si="172"/>
        <v>0</v>
      </c>
      <c r="BC142" s="5">
        <f t="shared" si="173"/>
        <v>0</v>
      </c>
      <c r="BD142" s="5">
        <f t="shared" si="174"/>
        <v>0</v>
      </c>
      <c r="BE142" s="5">
        <f t="shared" si="175"/>
        <v>0</v>
      </c>
      <c r="BF142" s="5">
        <f t="shared" si="176"/>
        <v>0</v>
      </c>
      <c r="BG142" s="5">
        <f t="shared" si="177"/>
        <v>0</v>
      </c>
      <c r="BH142" s="5">
        <f t="shared" si="178"/>
        <v>0</v>
      </c>
      <c r="BI142" s="11">
        <f t="shared" si="179"/>
        <v>0</v>
      </c>
      <c r="BJ142" s="5">
        <f t="shared" si="180"/>
        <v>0</v>
      </c>
      <c r="BK142" s="5">
        <f t="shared" si="181"/>
        <v>0</v>
      </c>
      <c r="BL142" s="5">
        <f t="shared" si="182"/>
        <v>0</v>
      </c>
      <c r="BM142" s="5">
        <f t="shared" si="183"/>
        <v>0</v>
      </c>
      <c r="BN142" s="5">
        <f t="shared" si="184"/>
        <v>0</v>
      </c>
      <c r="BO142" s="5">
        <f t="shared" si="185"/>
        <v>0</v>
      </c>
      <c r="BP142" s="5">
        <f t="shared" si="186"/>
        <v>0</v>
      </c>
      <c r="BQ142" s="5">
        <f t="shared" si="187"/>
        <v>0</v>
      </c>
      <c r="BR142" s="5">
        <f t="shared" si="188"/>
        <v>0</v>
      </c>
      <c r="BS142" s="5">
        <f t="shared" si="189"/>
        <v>0</v>
      </c>
      <c r="BT142" s="11">
        <f t="shared" si="190"/>
        <v>0</v>
      </c>
      <c r="BU142" s="11">
        <f t="shared" si="191"/>
        <v>0</v>
      </c>
      <c r="BV142" s="5">
        <f t="shared" si="192"/>
        <v>0</v>
      </c>
      <c r="BW142" s="5">
        <f t="shared" si="193"/>
        <v>0</v>
      </c>
      <c r="BX142" s="5">
        <f t="shared" si="194"/>
        <v>0</v>
      </c>
      <c r="BY142" s="5">
        <f t="shared" si="195"/>
        <v>0</v>
      </c>
      <c r="BZ142" s="5">
        <f t="shared" si="196"/>
        <v>0</v>
      </c>
      <c r="CA142" s="5">
        <f t="shared" si="197"/>
        <v>0</v>
      </c>
      <c r="CB142" s="5">
        <f t="shared" si="198"/>
        <v>0</v>
      </c>
      <c r="CC142" s="5">
        <f t="shared" si="199"/>
        <v>0</v>
      </c>
      <c r="CD142" s="5">
        <f t="shared" si="200"/>
        <v>0</v>
      </c>
      <c r="CE142" s="5">
        <f t="shared" si="201"/>
        <v>0</v>
      </c>
      <c r="CF142" s="5">
        <f t="shared" si="202"/>
        <v>0</v>
      </c>
      <c r="CG142" s="5">
        <f t="shared" si="203"/>
        <v>0</v>
      </c>
      <c r="CH142" s="5">
        <f t="shared" si="204"/>
        <v>0</v>
      </c>
      <c r="CI142" s="5">
        <f t="shared" si="205"/>
        <v>0</v>
      </c>
      <c r="CJ142" s="5">
        <f t="shared" si="206"/>
        <v>0</v>
      </c>
      <c r="CK142" s="5">
        <f t="shared" si="207"/>
        <v>0</v>
      </c>
      <c r="CL142" s="5">
        <f t="shared" si="208"/>
        <v>0</v>
      </c>
      <c r="CM142" s="5">
        <f t="shared" si="209"/>
        <v>0</v>
      </c>
      <c r="CN142" s="5">
        <f t="shared" si="210"/>
        <v>0</v>
      </c>
      <c r="CO142" s="5">
        <f t="shared" si="211"/>
        <v>0</v>
      </c>
      <c r="CP142" s="5">
        <f t="shared" si="212"/>
        <v>0</v>
      </c>
      <c r="CQ142" s="5">
        <f t="shared" si="213"/>
        <v>0</v>
      </c>
      <c r="CR142" s="46">
        <f t="shared" si="214"/>
        <v>-56.25</v>
      </c>
      <c r="CS142" s="5">
        <f t="shared" si="215"/>
        <v>0</v>
      </c>
      <c r="CT142" s="11">
        <f t="shared" si="216"/>
        <v>0</v>
      </c>
      <c r="CU142" s="5">
        <f t="shared" si="217"/>
        <v>0</v>
      </c>
      <c r="CV142" s="5">
        <f t="shared" si="218"/>
        <v>0</v>
      </c>
      <c r="CW142" s="5">
        <f t="shared" si="219"/>
        <v>0</v>
      </c>
      <c r="CX142" s="41">
        <f t="shared" si="220"/>
        <v>0</v>
      </c>
      <c r="CY142" s="41">
        <f t="shared" si="221"/>
        <v>0</v>
      </c>
      <c r="CZ142" s="41">
        <f t="shared" si="222"/>
        <v>0</v>
      </c>
      <c r="DA142" s="41">
        <f t="shared" si="223"/>
        <v>0</v>
      </c>
      <c r="DB142" s="28"/>
    </row>
    <row r="143" spans="1:106" s="16" customFormat="1" ht="29.25" customHeight="1" thickTop="1" thickBot="1" x14ac:dyDescent="0.35">
      <c r="A143" s="3">
        <v>44634</v>
      </c>
      <c r="B143" s="4" t="s">
        <v>92</v>
      </c>
      <c r="C143" s="4" t="s">
        <v>25</v>
      </c>
      <c r="D143" s="8" t="s">
        <v>10</v>
      </c>
      <c r="E143" s="4" t="s">
        <v>102</v>
      </c>
      <c r="F143" s="4" t="s">
        <v>104</v>
      </c>
      <c r="G143" s="18" t="s">
        <v>249</v>
      </c>
      <c r="H143" s="25">
        <v>48</v>
      </c>
      <c r="I143" s="44">
        <v>-52</v>
      </c>
      <c r="J143" s="45">
        <v>-53</v>
      </c>
      <c r="K143" s="11">
        <f t="shared" si="224"/>
        <v>-459</v>
      </c>
      <c r="L143" s="11"/>
      <c r="M143" s="11"/>
      <c r="N143" s="3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45">
        <v>-53</v>
      </c>
      <c r="AC143" s="37"/>
      <c r="AD143" s="37"/>
      <c r="AE143" s="71" t="s">
        <v>92</v>
      </c>
      <c r="AF143" s="11">
        <f t="shared" si="152"/>
        <v>0</v>
      </c>
      <c r="AG143" s="46">
        <f t="shared" si="153"/>
        <v>-53</v>
      </c>
      <c r="AH143" s="11">
        <f t="shared" si="154"/>
        <v>0</v>
      </c>
      <c r="AI143" s="11">
        <f t="shared" si="155"/>
        <v>0</v>
      </c>
      <c r="AJ143" s="13">
        <f t="shared" si="225"/>
        <v>-53</v>
      </c>
      <c r="AK143" s="13"/>
      <c r="AL143" s="5">
        <f t="shared" si="156"/>
        <v>0</v>
      </c>
      <c r="AM143" s="5">
        <f t="shared" si="157"/>
        <v>0</v>
      </c>
      <c r="AN143" s="11">
        <f t="shared" si="158"/>
        <v>0</v>
      </c>
      <c r="AO143" s="11">
        <f t="shared" si="159"/>
        <v>0</v>
      </c>
      <c r="AP143" s="5">
        <f t="shared" si="160"/>
        <v>0</v>
      </c>
      <c r="AQ143" s="5">
        <f t="shared" si="161"/>
        <v>0</v>
      </c>
      <c r="AR143" s="5">
        <f t="shared" si="162"/>
        <v>0</v>
      </c>
      <c r="AS143" s="5">
        <f t="shared" si="163"/>
        <v>0</v>
      </c>
      <c r="AT143" s="5">
        <f t="shared" si="164"/>
        <v>0</v>
      </c>
      <c r="AU143" s="5">
        <f t="shared" si="165"/>
        <v>0</v>
      </c>
      <c r="AV143" s="5">
        <f t="shared" si="166"/>
        <v>0</v>
      </c>
      <c r="AW143" s="5">
        <f t="shared" si="167"/>
        <v>0</v>
      </c>
      <c r="AX143" s="5">
        <f t="shared" si="168"/>
        <v>0</v>
      </c>
      <c r="AY143" s="5">
        <f t="shared" si="169"/>
        <v>0</v>
      </c>
      <c r="AZ143" s="5">
        <f t="shared" si="170"/>
        <v>0</v>
      </c>
      <c r="BA143" s="5">
        <f t="shared" si="171"/>
        <v>0</v>
      </c>
      <c r="BB143" s="5">
        <f t="shared" si="172"/>
        <v>0</v>
      </c>
      <c r="BC143" s="5">
        <f t="shared" si="173"/>
        <v>0</v>
      </c>
      <c r="BD143" s="5">
        <f t="shared" si="174"/>
        <v>0</v>
      </c>
      <c r="BE143" s="5">
        <f t="shared" si="175"/>
        <v>0</v>
      </c>
      <c r="BF143" s="5">
        <f t="shared" si="176"/>
        <v>0</v>
      </c>
      <c r="BG143" s="5">
        <f t="shared" si="177"/>
        <v>0</v>
      </c>
      <c r="BH143" s="5">
        <f t="shared" si="178"/>
        <v>0</v>
      </c>
      <c r="BI143" s="11">
        <f t="shared" si="179"/>
        <v>0</v>
      </c>
      <c r="BJ143" s="5">
        <f t="shared" si="180"/>
        <v>0</v>
      </c>
      <c r="BK143" s="5">
        <f t="shared" si="181"/>
        <v>0</v>
      </c>
      <c r="BL143" s="5">
        <f t="shared" si="182"/>
        <v>0</v>
      </c>
      <c r="BM143" s="5">
        <f t="shared" si="183"/>
        <v>0</v>
      </c>
      <c r="BN143" s="5">
        <f t="shared" si="184"/>
        <v>0</v>
      </c>
      <c r="BO143" s="5">
        <f t="shared" si="185"/>
        <v>0</v>
      </c>
      <c r="BP143" s="5">
        <f t="shared" si="186"/>
        <v>0</v>
      </c>
      <c r="BQ143" s="5">
        <f t="shared" si="187"/>
        <v>0</v>
      </c>
      <c r="BR143" s="5">
        <f t="shared" si="188"/>
        <v>0</v>
      </c>
      <c r="BS143" s="5">
        <f t="shared" si="189"/>
        <v>0</v>
      </c>
      <c r="BT143" s="11">
        <f t="shared" si="190"/>
        <v>0</v>
      </c>
      <c r="BU143" s="11">
        <f t="shared" si="191"/>
        <v>0</v>
      </c>
      <c r="BV143" s="5">
        <f t="shared" si="192"/>
        <v>0</v>
      </c>
      <c r="BW143" s="5">
        <f t="shared" si="193"/>
        <v>0</v>
      </c>
      <c r="BX143" s="5">
        <f t="shared" si="194"/>
        <v>0</v>
      </c>
      <c r="BY143" s="5">
        <f t="shared" si="195"/>
        <v>0</v>
      </c>
      <c r="BZ143" s="5">
        <f t="shared" si="196"/>
        <v>0</v>
      </c>
      <c r="CA143" s="5">
        <f t="shared" si="197"/>
        <v>0</v>
      </c>
      <c r="CB143" s="5">
        <f t="shared" si="198"/>
        <v>0</v>
      </c>
      <c r="CC143" s="5">
        <f t="shared" si="199"/>
        <v>0</v>
      </c>
      <c r="CD143" s="5">
        <f t="shared" si="200"/>
        <v>0</v>
      </c>
      <c r="CE143" s="5">
        <f t="shared" si="201"/>
        <v>0</v>
      </c>
      <c r="CF143" s="5">
        <f t="shared" si="202"/>
        <v>0</v>
      </c>
      <c r="CG143" s="5">
        <f t="shared" si="203"/>
        <v>0</v>
      </c>
      <c r="CH143" s="5">
        <f t="shared" si="204"/>
        <v>0</v>
      </c>
      <c r="CI143" s="5">
        <f t="shared" si="205"/>
        <v>0</v>
      </c>
      <c r="CJ143" s="5">
        <f t="shared" si="206"/>
        <v>0</v>
      </c>
      <c r="CK143" s="5">
        <f t="shared" si="207"/>
        <v>0</v>
      </c>
      <c r="CL143" s="5">
        <f t="shared" si="208"/>
        <v>0</v>
      </c>
      <c r="CM143" s="5">
        <f t="shared" si="209"/>
        <v>0</v>
      </c>
      <c r="CN143" s="5">
        <f t="shared" si="210"/>
        <v>0</v>
      </c>
      <c r="CO143" s="5">
        <f t="shared" si="211"/>
        <v>0</v>
      </c>
      <c r="CP143" s="5">
        <f t="shared" si="212"/>
        <v>0</v>
      </c>
      <c r="CQ143" s="5">
        <f t="shared" si="213"/>
        <v>0</v>
      </c>
      <c r="CR143" s="5">
        <f t="shared" si="214"/>
        <v>0</v>
      </c>
      <c r="CS143" s="5">
        <f t="shared" si="215"/>
        <v>0</v>
      </c>
      <c r="CT143" s="11">
        <f t="shared" si="216"/>
        <v>0</v>
      </c>
      <c r="CU143" s="5">
        <f t="shared" si="217"/>
        <v>0</v>
      </c>
      <c r="CV143" s="5">
        <f t="shared" si="218"/>
        <v>0</v>
      </c>
      <c r="CW143" s="5">
        <f t="shared" si="219"/>
        <v>0</v>
      </c>
      <c r="CX143" s="41">
        <f t="shared" si="220"/>
        <v>0</v>
      </c>
      <c r="CY143" s="52">
        <f t="shared" si="221"/>
        <v>-53</v>
      </c>
      <c r="CZ143" s="41">
        <f t="shared" si="222"/>
        <v>0</v>
      </c>
      <c r="DA143" s="41">
        <f t="shared" si="223"/>
        <v>0</v>
      </c>
      <c r="DB143" s="28"/>
    </row>
    <row r="144" spans="1:106" s="16" customFormat="1" ht="29.25" customHeight="1" thickTop="1" thickBot="1" x14ac:dyDescent="0.35">
      <c r="A144" s="3">
        <v>44634</v>
      </c>
      <c r="B144" s="4" t="s">
        <v>1</v>
      </c>
      <c r="C144" s="4" t="s">
        <v>25</v>
      </c>
      <c r="D144" s="8" t="s">
        <v>10</v>
      </c>
      <c r="E144" s="4" t="s">
        <v>110</v>
      </c>
      <c r="F144" s="4" t="s">
        <v>104</v>
      </c>
      <c r="G144" s="18" t="s">
        <v>250</v>
      </c>
      <c r="H144" s="25">
        <v>52</v>
      </c>
      <c r="I144" s="44">
        <v>-48</v>
      </c>
      <c r="J144" s="45">
        <v>-49</v>
      </c>
      <c r="K144" s="11">
        <f t="shared" si="224"/>
        <v>-508</v>
      </c>
      <c r="L144" s="11"/>
      <c r="M144" s="45">
        <v>-49</v>
      </c>
      <c r="N144" s="33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37"/>
      <c r="AD144" s="37"/>
      <c r="AE144" s="71" t="s">
        <v>1</v>
      </c>
      <c r="AF144" s="11">
        <f t="shared" si="152"/>
        <v>0</v>
      </c>
      <c r="AG144" s="46">
        <f t="shared" si="153"/>
        <v>-49</v>
      </c>
      <c r="AH144" s="11">
        <f t="shared" si="154"/>
        <v>0</v>
      </c>
      <c r="AI144" s="11">
        <f t="shared" si="155"/>
        <v>0</v>
      </c>
      <c r="AJ144" s="13">
        <f t="shared" si="225"/>
        <v>-49</v>
      </c>
      <c r="AK144" s="13"/>
      <c r="AL144" s="5">
        <f t="shared" si="156"/>
        <v>0</v>
      </c>
      <c r="AM144" s="5">
        <f t="shared" si="157"/>
        <v>0</v>
      </c>
      <c r="AN144" s="11">
        <f t="shared" si="158"/>
        <v>0</v>
      </c>
      <c r="AO144" s="11">
        <f t="shared" si="159"/>
        <v>0</v>
      </c>
      <c r="AP144" s="5">
        <f t="shared" si="160"/>
        <v>0</v>
      </c>
      <c r="AQ144" s="46">
        <f t="shared" si="161"/>
        <v>-49</v>
      </c>
      <c r="AR144" s="5">
        <f t="shared" si="162"/>
        <v>0</v>
      </c>
      <c r="AS144" s="5">
        <f t="shared" si="163"/>
        <v>0</v>
      </c>
      <c r="AT144" s="5">
        <f t="shared" si="164"/>
        <v>0</v>
      </c>
      <c r="AU144" s="5">
        <f t="shared" si="165"/>
        <v>0</v>
      </c>
      <c r="AV144" s="5">
        <f t="shared" si="166"/>
        <v>0</v>
      </c>
      <c r="AW144" s="5">
        <f t="shared" si="167"/>
        <v>0</v>
      </c>
      <c r="AX144" s="5">
        <f t="shared" si="168"/>
        <v>0</v>
      </c>
      <c r="AY144" s="5">
        <f t="shared" si="169"/>
        <v>0</v>
      </c>
      <c r="AZ144" s="5">
        <f t="shared" si="170"/>
        <v>0</v>
      </c>
      <c r="BA144" s="5">
        <f t="shared" si="171"/>
        <v>0</v>
      </c>
      <c r="BB144" s="5">
        <f t="shared" si="172"/>
        <v>0</v>
      </c>
      <c r="BC144" s="5">
        <f t="shared" si="173"/>
        <v>0</v>
      </c>
      <c r="BD144" s="5">
        <f t="shared" si="174"/>
        <v>0</v>
      </c>
      <c r="BE144" s="5">
        <f t="shared" si="175"/>
        <v>0</v>
      </c>
      <c r="BF144" s="5">
        <f t="shared" si="176"/>
        <v>0</v>
      </c>
      <c r="BG144" s="5">
        <f t="shared" si="177"/>
        <v>0</v>
      </c>
      <c r="BH144" s="5">
        <f t="shared" si="178"/>
        <v>0</v>
      </c>
      <c r="BI144" s="11">
        <f t="shared" si="179"/>
        <v>0</v>
      </c>
      <c r="BJ144" s="5">
        <f t="shared" si="180"/>
        <v>0</v>
      </c>
      <c r="BK144" s="5">
        <f t="shared" si="181"/>
        <v>0</v>
      </c>
      <c r="BL144" s="5">
        <f t="shared" si="182"/>
        <v>0</v>
      </c>
      <c r="BM144" s="5">
        <f t="shared" si="183"/>
        <v>0</v>
      </c>
      <c r="BN144" s="5">
        <f t="shared" si="184"/>
        <v>0</v>
      </c>
      <c r="BO144" s="5">
        <f t="shared" si="185"/>
        <v>0</v>
      </c>
      <c r="BP144" s="5">
        <f t="shared" si="186"/>
        <v>0</v>
      </c>
      <c r="BQ144" s="5">
        <f t="shared" si="187"/>
        <v>0</v>
      </c>
      <c r="BR144" s="5">
        <f t="shared" si="188"/>
        <v>0</v>
      </c>
      <c r="BS144" s="5">
        <f t="shared" si="189"/>
        <v>0</v>
      </c>
      <c r="BT144" s="11">
        <f t="shared" si="190"/>
        <v>0</v>
      </c>
      <c r="BU144" s="11">
        <f t="shared" si="191"/>
        <v>0</v>
      </c>
      <c r="BV144" s="5">
        <f t="shared" si="192"/>
        <v>0</v>
      </c>
      <c r="BW144" s="5">
        <f t="shared" si="193"/>
        <v>0</v>
      </c>
      <c r="BX144" s="5">
        <f t="shared" si="194"/>
        <v>0</v>
      </c>
      <c r="BY144" s="5">
        <f t="shared" si="195"/>
        <v>0</v>
      </c>
      <c r="BZ144" s="5">
        <f t="shared" si="196"/>
        <v>0</v>
      </c>
      <c r="CA144" s="5">
        <f t="shared" si="197"/>
        <v>0</v>
      </c>
      <c r="CB144" s="5">
        <f t="shared" si="198"/>
        <v>0</v>
      </c>
      <c r="CC144" s="5">
        <f t="shared" si="199"/>
        <v>0</v>
      </c>
      <c r="CD144" s="5">
        <f t="shared" si="200"/>
        <v>0</v>
      </c>
      <c r="CE144" s="5">
        <f t="shared" si="201"/>
        <v>0</v>
      </c>
      <c r="CF144" s="5">
        <f t="shared" si="202"/>
        <v>0</v>
      </c>
      <c r="CG144" s="5">
        <f t="shared" si="203"/>
        <v>0</v>
      </c>
      <c r="CH144" s="5">
        <f t="shared" si="204"/>
        <v>0</v>
      </c>
      <c r="CI144" s="5">
        <f t="shared" si="205"/>
        <v>0</v>
      </c>
      <c r="CJ144" s="5">
        <f t="shared" si="206"/>
        <v>0</v>
      </c>
      <c r="CK144" s="5">
        <f t="shared" si="207"/>
        <v>0</v>
      </c>
      <c r="CL144" s="5">
        <f t="shared" si="208"/>
        <v>0</v>
      </c>
      <c r="CM144" s="5">
        <f t="shared" si="209"/>
        <v>0</v>
      </c>
      <c r="CN144" s="5">
        <f t="shared" si="210"/>
        <v>0</v>
      </c>
      <c r="CO144" s="5">
        <f t="shared" si="211"/>
        <v>0</v>
      </c>
      <c r="CP144" s="5">
        <f t="shared" si="212"/>
        <v>0</v>
      </c>
      <c r="CQ144" s="5">
        <f t="shared" si="213"/>
        <v>0</v>
      </c>
      <c r="CR144" s="5">
        <f t="shared" si="214"/>
        <v>0</v>
      </c>
      <c r="CS144" s="5">
        <f t="shared" si="215"/>
        <v>0</v>
      </c>
      <c r="CT144" s="11">
        <f t="shared" si="216"/>
        <v>0</v>
      </c>
      <c r="CU144" s="5">
        <f t="shared" si="217"/>
        <v>0</v>
      </c>
      <c r="CV144" s="5">
        <f t="shared" si="218"/>
        <v>0</v>
      </c>
      <c r="CW144" s="5">
        <f t="shared" si="219"/>
        <v>0</v>
      </c>
      <c r="CX144" s="41">
        <f t="shared" si="220"/>
        <v>0</v>
      </c>
      <c r="CY144" s="41">
        <f t="shared" si="221"/>
        <v>0</v>
      </c>
      <c r="CZ144" s="41">
        <f t="shared" si="222"/>
        <v>0</v>
      </c>
      <c r="DA144" s="41">
        <f t="shared" si="223"/>
        <v>0</v>
      </c>
      <c r="DB144" s="28"/>
    </row>
    <row r="145" spans="1:106" s="16" customFormat="1" ht="29.25" customHeight="1" thickTop="1" thickBot="1" x14ac:dyDescent="0.35">
      <c r="A145" s="3">
        <v>44634</v>
      </c>
      <c r="B145" s="4" t="s">
        <v>8</v>
      </c>
      <c r="C145" s="4" t="s">
        <v>25</v>
      </c>
      <c r="D145" s="8" t="s">
        <v>10</v>
      </c>
      <c r="E145" s="4" t="s">
        <v>110</v>
      </c>
      <c r="F145" s="4" t="s">
        <v>24</v>
      </c>
      <c r="G145" s="18" t="s">
        <v>251</v>
      </c>
      <c r="H145" s="25">
        <v>55</v>
      </c>
      <c r="I145" s="44">
        <v>-55</v>
      </c>
      <c r="J145" s="45">
        <v>-56</v>
      </c>
      <c r="K145" s="11">
        <f t="shared" si="224"/>
        <v>-564</v>
      </c>
      <c r="L145" s="11"/>
      <c r="M145" s="11"/>
      <c r="N145" s="33"/>
      <c r="O145" s="11"/>
      <c r="P145" s="11"/>
      <c r="Q145" s="11"/>
      <c r="R145" s="11"/>
      <c r="S145" s="45">
        <v>-56</v>
      </c>
      <c r="T145" s="11"/>
      <c r="U145" s="11"/>
      <c r="V145" s="11"/>
      <c r="W145" s="11"/>
      <c r="X145" s="11"/>
      <c r="Y145" s="11"/>
      <c r="Z145" s="11"/>
      <c r="AA145" s="11"/>
      <c r="AB145" s="11"/>
      <c r="AC145" s="37"/>
      <c r="AD145" s="37"/>
      <c r="AE145" s="71" t="s">
        <v>8</v>
      </c>
      <c r="AF145" s="11">
        <f t="shared" si="152"/>
        <v>0</v>
      </c>
      <c r="AG145" s="46">
        <f t="shared" si="153"/>
        <v>-56</v>
      </c>
      <c r="AH145" s="11">
        <f t="shared" si="154"/>
        <v>0</v>
      </c>
      <c r="AI145" s="11">
        <f t="shared" si="155"/>
        <v>0</v>
      </c>
      <c r="AJ145" s="13">
        <f t="shared" si="225"/>
        <v>-56</v>
      </c>
      <c r="AK145" s="13"/>
      <c r="AL145" s="5">
        <f t="shared" si="156"/>
        <v>0</v>
      </c>
      <c r="AM145" s="5">
        <f t="shared" si="157"/>
        <v>0</v>
      </c>
      <c r="AN145" s="11">
        <f t="shared" si="158"/>
        <v>0</v>
      </c>
      <c r="AO145" s="11">
        <f t="shared" si="159"/>
        <v>0</v>
      </c>
      <c r="AP145" s="5">
        <f t="shared" si="160"/>
        <v>0</v>
      </c>
      <c r="AQ145" s="5">
        <f t="shared" si="161"/>
        <v>0</v>
      </c>
      <c r="AR145" s="5">
        <f t="shared" si="162"/>
        <v>0</v>
      </c>
      <c r="AS145" s="5">
        <f t="shared" si="163"/>
        <v>0</v>
      </c>
      <c r="AT145" s="5">
        <f t="shared" si="164"/>
        <v>0</v>
      </c>
      <c r="AU145" s="5">
        <f t="shared" si="165"/>
        <v>0</v>
      </c>
      <c r="AV145" s="5">
        <f t="shared" si="166"/>
        <v>0</v>
      </c>
      <c r="AW145" s="5">
        <f t="shared" si="167"/>
        <v>0</v>
      </c>
      <c r="AX145" s="5">
        <f t="shared" si="168"/>
        <v>0</v>
      </c>
      <c r="AY145" s="5">
        <f t="shared" si="169"/>
        <v>0</v>
      </c>
      <c r="AZ145" s="5">
        <f t="shared" si="170"/>
        <v>0</v>
      </c>
      <c r="BA145" s="5">
        <f t="shared" si="171"/>
        <v>0</v>
      </c>
      <c r="BB145" s="5">
        <f t="shared" si="172"/>
        <v>0</v>
      </c>
      <c r="BC145" s="5">
        <f t="shared" si="173"/>
        <v>0</v>
      </c>
      <c r="BD145" s="5">
        <f t="shared" si="174"/>
        <v>0</v>
      </c>
      <c r="BE145" s="5">
        <f t="shared" si="175"/>
        <v>0</v>
      </c>
      <c r="BF145" s="5">
        <f t="shared" si="176"/>
        <v>0</v>
      </c>
      <c r="BG145" s="5">
        <f t="shared" si="177"/>
        <v>0</v>
      </c>
      <c r="BH145" s="5">
        <f t="shared" si="178"/>
        <v>0</v>
      </c>
      <c r="BI145" s="11">
        <f t="shared" si="179"/>
        <v>0</v>
      </c>
      <c r="BJ145" s="5">
        <f t="shared" si="180"/>
        <v>0</v>
      </c>
      <c r="BK145" s="5">
        <f t="shared" si="181"/>
        <v>0</v>
      </c>
      <c r="BL145" s="5">
        <f t="shared" si="182"/>
        <v>0</v>
      </c>
      <c r="BM145" s="5">
        <f t="shared" si="183"/>
        <v>0</v>
      </c>
      <c r="BN145" s="5">
        <f t="shared" si="184"/>
        <v>0</v>
      </c>
      <c r="BO145" s="46">
        <f t="shared" si="185"/>
        <v>-56</v>
      </c>
      <c r="BP145" s="5">
        <f t="shared" si="186"/>
        <v>0</v>
      </c>
      <c r="BQ145" s="5">
        <f t="shared" si="187"/>
        <v>0</v>
      </c>
      <c r="BR145" s="5">
        <f t="shared" si="188"/>
        <v>0</v>
      </c>
      <c r="BS145" s="5">
        <f t="shared" si="189"/>
        <v>0</v>
      </c>
      <c r="BT145" s="11">
        <f t="shared" si="190"/>
        <v>0</v>
      </c>
      <c r="BU145" s="11">
        <f t="shared" si="191"/>
        <v>0</v>
      </c>
      <c r="BV145" s="5">
        <f t="shared" si="192"/>
        <v>0</v>
      </c>
      <c r="BW145" s="5">
        <f t="shared" si="193"/>
        <v>0</v>
      </c>
      <c r="BX145" s="5">
        <f t="shared" si="194"/>
        <v>0</v>
      </c>
      <c r="BY145" s="5">
        <f t="shared" si="195"/>
        <v>0</v>
      </c>
      <c r="BZ145" s="5">
        <f t="shared" si="196"/>
        <v>0</v>
      </c>
      <c r="CA145" s="5">
        <f t="shared" si="197"/>
        <v>0</v>
      </c>
      <c r="CB145" s="5">
        <f t="shared" si="198"/>
        <v>0</v>
      </c>
      <c r="CC145" s="5">
        <f t="shared" si="199"/>
        <v>0</v>
      </c>
      <c r="CD145" s="5">
        <f t="shared" si="200"/>
        <v>0</v>
      </c>
      <c r="CE145" s="5">
        <f t="shared" si="201"/>
        <v>0</v>
      </c>
      <c r="CF145" s="5">
        <f t="shared" si="202"/>
        <v>0</v>
      </c>
      <c r="CG145" s="5">
        <f t="shared" si="203"/>
        <v>0</v>
      </c>
      <c r="CH145" s="5">
        <f t="shared" si="204"/>
        <v>0</v>
      </c>
      <c r="CI145" s="5">
        <f t="shared" si="205"/>
        <v>0</v>
      </c>
      <c r="CJ145" s="5">
        <f t="shared" si="206"/>
        <v>0</v>
      </c>
      <c r="CK145" s="5">
        <f t="shared" si="207"/>
        <v>0</v>
      </c>
      <c r="CL145" s="5">
        <f t="shared" si="208"/>
        <v>0</v>
      </c>
      <c r="CM145" s="5">
        <f t="shared" si="209"/>
        <v>0</v>
      </c>
      <c r="CN145" s="5">
        <f t="shared" si="210"/>
        <v>0</v>
      </c>
      <c r="CO145" s="5">
        <f t="shared" si="211"/>
        <v>0</v>
      </c>
      <c r="CP145" s="5">
        <f t="shared" si="212"/>
        <v>0</v>
      </c>
      <c r="CQ145" s="5">
        <f t="shared" si="213"/>
        <v>0</v>
      </c>
      <c r="CR145" s="5">
        <f t="shared" si="214"/>
        <v>0</v>
      </c>
      <c r="CS145" s="5">
        <f t="shared" si="215"/>
        <v>0</v>
      </c>
      <c r="CT145" s="11">
        <f t="shared" si="216"/>
        <v>0</v>
      </c>
      <c r="CU145" s="5">
        <f t="shared" si="217"/>
        <v>0</v>
      </c>
      <c r="CV145" s="5">
        <f t="shared" si="218"/>
        <v>0</v>
      </c>
      <c r="CW145" s="5">
        <f t="shared" si="219"/>
        <v>0</v>
      </c>
      <c r="CX145" s="41">
        <f t="shared" si="220"/>
        <v>0</v>
      </c>
      <c r="CY145" s="41">
        <f t="shared" si="221"/>
        <v>0</v>
      </c>
      <c r="CZ145" s="41">
        <f t="shared" si="222"/>
        <v>0</v>
      </c>
      <c r="DA145" s="41">
        <f t="shared" si="223"/>
        <v>0</v>
      </c>
      <c r="DB145" s="28"/>
    </row>
    <row r="146" spans="1:106" s="16" customFormat="1" ht="29.25" customHeight="1" thickTop="1" thickBot="1" x14ac:dyDescent="0.35">
      <c r="A146" s="3">
        <v>44635</v>
      </c>
      <c r="B146" s="4" t="s">
        <v>92</v>
      </c>
      <c r="C146" s="4" t="s">
        <v>23</v>
      </c>
      <c r="D146" s="8" t="s">
        <v>10</v>
      </c>
      <c r="E146" s="4" t="s">
        <v>102</v>
      </c>
      <c r="F146" s="4" t="s">
        <v>24</v>
      </c>
      <c r="G146" s="18" t="s">
        <v>252</v>
      </c>
      <c r="H146" s="25">
        <v>53.75</v>
      </c>
      <c r="I146" s="33">
        <v>46.25</v>
      </c>
      <c r="J146" s="11">
        <v>44.25</v>
      </c>
      <c r="K146" s="11">
        <f t="shared" si="224"/>
        <v>-519.75</v>
      </c>
      <c r="L146" s="11"/>
      <c r="M146" s="11"/>
      <c r="N146" s="33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47">
        <v>44.25</v>
      </c>
      <c r="AC146" s="37"/>
      <c r="AD146" s="37"/>
      <c r="AE146" s="71" t="s">
        <v>92</v>
      </c>
      <c r="AF146" s="47">
        <f t="shared" si="152"/>
        <v>44.25</v>
      </c>
      <c r="AG146" s="5">
        <f t="shared" si="153"/>
        <v>0</v>
      </c>
      <c r="AH146" s="11">
        <f t="shared" si="154"/>
        <v>0</v>
      </c>
      <c r="AI146" s="11">
        <f t="shared" si="155"/>
        <v>0</v>
      </c>
      <c r="AJ146" s="13">
        <f t="shared" si="225"/>
        <v>44.25</v>
      </c>
      <c r="AK146" s="13"/>
      <c r="AL146" s="5">
        <f t="shared" si="156"/>
        <v>0</v>
      </c>
      <c r="AM146" s="5">
        <f t="shared" si="157"/>
        <v>0</v>
      </c>
      <c r="AN146" s="11">
        <f t="shared" si="158"/>
        <v>0</v>
      </c>
      <c r="AO146" s="11">
        <f t="shared" si="159"/>
        <v>0</v>
      </c>
      <c r="AP146" s="5">
        <f t="shared" si="160"/>
        <v>0</v>
      </c>
      <c r="AQ146" s="5">
        <f t="shared" si="161"/>
        <v>0</v>
      </c>
      <c r="AR146" s="5">
        <f t="shared" si="162"/>
        <v>0</v>
      </c>
      <c r="AS146" s="5">
        <f t="shared" si="163"/>
        <v>0</v>
      </c>
      <c r="AT146" s="5">
        <f t="shared" si="164"/>
        <v>0</v>
      </c>
      <c r="AU146" s="5">
        <f t="shared" si="165"/>
        <v>0</v>
      </c>
      <c r="AV146" s="5">
        <f t="shared" si="166"/>
        <v>0</v>
      </c>
      <c r="AW146" s="5">
        <f t="shared" si="167"/>
        <v>0</v>
      </c>
      <c r="AX146" s="5">
        <f t="shared" si="168"/>
        <v>0</v>
      </c>
      <c r="AY146" s="5">
        <f t="shared" si="169"/>
        <v>0</v>
      </c>
      <c r="AZ146" s="5">
        <f t="shared" si="170"/>
        <v>0</v>
      </c>
      <c r="BA146" s="5">
        <f t="shared" si="171"/>
        <v>0</v>
      </c>
      <c r="BB146" s="5">
        <f t="shared" si="172"/>
        <v>0</v>
      </c>
      <c r="BC146" s="5">
        <f t="shared" si="173"/>
        <v>0</v>
      </c>
      <c r="BD146" s="5">
        <f t="shared" si="174"/>
        <v>0</v>
      </c>
      <c r="BE146" s="5">
        <f t="shared" si="175"/>
        <v>0</v>
      </c>
      <c r="BF146" s="5">
        <f t="shared" si="176"/>
        <v>0</v>
      </c>
      <c r="BG146" s="5">
        <f t="shared" si="177"/>
        <v>0</v>
      </c>
      <c r="BH146" s="5">
        <f t="shared" si="178"/>
        <v>0</v>
      </c>
      <c r="BI146" s="11">
        <f t="shared" si="179"/>
        <v>0</v>
      </c>
      <c r="BJ146" s="5">
        <f t="shared" si="180"/>
        <v>0</v>
      </c>
      <c r="BK146" s="5">
        <f t="shared" si="181"/>
        <v>0</v>
      </c>
      <c r="BL146" s="5">
        <f t="shared" si="182"/>
        <v>0</v>
      </c>
      <c r="BM146" s="5">
        <f t="shared" si="183"/>
        <v>0</v>
      </c>
      <c r="BN146" s="5">
        <f t="shared" si="184"/>
        <v>0</v>
      </c>
      <c r="BO146" s="5">
        <f t="shared" si="185"/>
        <v>0</v>
      </c>
      <c r="BP146" s="5">
        <f t="shared" si="186"/>
        <v>0</v>
      </c>
      <c r="BQ146" s="5">
        <f t="shared" si="187"/>
        <v>0</v>
      </c>
      <c r="BR146" s="5">
        <f t="shared" si="188"/>
        <v>0</v>
      </c>
      <c r="BS146" s="5">
        <f t="shared" si="189"/>
        <v>0</v>
      </c>
      <c r="BT146" s="11">
        <f t="shared" si="190"/>
        <v>0</v>
      </c>
      <c r="BU146" s="11">
        <f t="shared" si="191"/>
        <v>0</v>
      </c>
      <c r="BV146" s="5">
        <f t="shared" si="192"/>
        <v>0</v>
      </c>
      <c r="BW146" s="5">
        <f t="shared" si="193"/>
        <v>0</v>
      </c>
      <c r="BX146" s="5">
        <f t="shared" si="194"/>
        <v>0</v>
      </c>
      <c r="BY146" s="5">
        <f t="shared" si="195"/>
        <v>0</v>
      </c>
      <c r="BZ146" s="5">
        <f t="shared" si="196"/>
        <v>0</v>
      </c>
      <c r="CA146" s="5">
        <f t="shared" si="197"/>
        <v>0</v>
      </c>
      <c r="CB146" s="5">
        <f t="shared" si="198"/>
        <v>0</v>
      </c>
      <c r="CC146" s="5">
        <f t="shared" si="199"/>
        <v>0</v>
      </c>
      <c r="CD146" s="5">
        <f t="shared" si="200"/>
        <v>0</v>
      </c>
      <c r="CE146" s="5">
        <f t="shared" si="201"/>
        <v>0</v>
      </c>
      <c r="CF146" s="5">
        <f t="shared" si="202"/>
        <v>0</v>
      </c>
      <c r="CG146" s="5">
        <f t="shared" si="203"/>
        <v>0</v>
      </c>
      <c r="CH146" s="5">
        <f t="shared" si="204"/>
        <v>0</v>
      </c>
      <c r="CI146" s="5">
        <f t="shared" si="205"/>
        <v>0</v>
      </c>
      <c r="CJ146" s="5">
        <f t="shared" si="206"/>
        <v>0</v>
      </c>
      <c r="CK146" s="5">
        <f t="shared" si="207"/>
        <v>0</v>
      </c>
      <c r="CL146" s="5">
        <f t="shared" si="208"/>
        <v>0</v>
      </c>
      <c r="CM146" s="5">
        <f t="shared" si="209"/>
        <v>0</v>
      </c>
      <c r="CN146" s="5">
        <f t="shared" si="210"/>
        <v>0</v>
      </c>
      <c r="CO146" s="5">
        <f t="shared" si="211"/>
        <v>0</v>
      </c>
      <c r="CP146" s="5">
        <f t="shared" si="212"/>
        <v>0</v>
      </c>
      <c r="CQ146" s="5">
        <f t="shared" si="213"/>
        <v>0</v>
      </c>
      <c r="CR146" s="5">
        <f t="shared" si="214"/>
        <v>0</v>
      </c>
      <c r="CS146" s="5">
        <f t="shared" si="215"/>
        <v>0</v>
      </c>
      <c r="CT146" s="11">
        <f t="shared" si="216"/>
        <v>0</v>
      </c>
      <c r="CU146" s="5">
        <f t="shared" si="217"/>
        <v>0</v>
      </c>
      <c r="CV146" s="5">
        <f t="shared" si="218"/>
        <v>0</v>
      </c>
      <c r="CW146" s="5">
        <f t="shared" si="219"/>
        <v>0</v>
      </c>
      <c r="CX146" s="49">
        <f t="shared" si="220"/>
        <v>44.25</v>
      </c>
      <c r="CY146" s="41">
        <f t="shared" si="221"/>
        <v>0</v>
      </c>
      <c r="CZ146" s="41">
        <f t="shared" si="222"/>
        <v>0</v>
      </c>
      <c r="DA146" s="41">
        <f t="shared" si="223"/>
        <v>0</v>
      </c>
      <c r="DB146" s="28"/>
    </row>
    <row r="147" spans="1:106" s="16" customFormat="1" ht="29.25" customHeight="1" thickTop="1" thickBot="1" x14ac:dyDescent="0.35">
      <c r="A147" s="3">
        <v>44635</v>
      </c>
      <c r="B147" s="4" t="s">
        <v>5</v>
      </c>
      <c r="C147" s="4" t="s">
        <v>70</v>
      </c>
      <c r="D147" s="8" t="s">
        <v>10</v>
      </c>
      <c r="E147" s="4" t="s">
        <v>110</v>
      </c>
      <c r="F147" s="4" t="s">
        <v>104</v>
      </c>
      <c r="G147" s="18" t="s">
        <v>253</v>
      </c>
      <c r="H147" s="25">
        <v>52</v>
      </c>
      <c r="I147" s="44">
        <v>-48</v>
      </c>
      <c r="J147" s="45">
        <v>-49</v>
      </c>
      <c r="K147" s="11">
        <f t="shared" si="224"/>
        <v>-568.75</v>
      </c>
      <c r="L147" s="11"/>
      <c r="M147" s="11"/>
      <c r="N147" s="33"/>
      <c r="O147" s="11"/>
      <c r="P147" s="45">
        <v>-49</v>
      </c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37"/>
      <c r="AD147" s="37"/>
      <c r="AE147" s="71" t="s">
        <v>5</v>
      </c>
      <c r="AF147" s="11">
        <f t="shared" si="152"/>
        <v>0</v>
      </c>
      <c r="AG147" s="5">
        <f t="shared" si="153"/>
        <v>0</v>
      </c>
      <c r="AH147" s="11">
        <f t="shared" si="154"/>
        <v>0</v>
      </c>
      <c r="AI147" s="45">
        <f t="shared" si="155"/>
        <v>-49</v>
      </c>
      <c r="AJ147" s="13">
        <f t="shared" si="225"/>
        <v>-49</v>
      </c>
      <c r="AK147" s="13"/>
      <c r="AL147" s="5">
        <f t="shared" si="156"/>
        <v>0</v>
      </c>
      <c r="AM147" s="5">
        <f t="shared" si="157"/>
        <v>0</v>
      </c>
      <c r="AN147" s="11">
        <f t="shared" si="158"/>
        <v>0</v>
      </c>
      <c r="AO147" s="11">
        <f t="shared" si="159"/>
        <v>0</v>
      </c>
      <c r="AP147" s="5">
        <f t="shared" si="160"/>
        <v>0</v>
      </c>
      <c r="AQ147" s="5">
        <f t="shared" si="161"/>
        <v>0</v>
      </c>
      <c r="AR147" s="5">
        <f t="shared" si="162"/>
        <v>0</v>
      </c>
      <c r="AS147" s="5">
        <f t="shared" si="163"/>
        <v>0</v>
      </c>
      <c r="AT147" s="5">
        <f t="shared" si="164"/>
        <v>0</v>
      </c>
      <c r="AU147" s="5">
        <f t="shared" si="165"/>
        <v>0</v>
      </c>
      <c r="AV147" s="5">
        <f t="shared" si="166"/>
        <v>0</v>
      </c>
      <c r="AW147" s="5">
        <f t="shared" si="167"/>
        <v>0</v>
      </c>
      <c r="AX147" s="5">
        <f t="shared" si="168"/>
        <v>0</v>
      </c>
      <c r="AY147" s="5">
        <f t="shared" si="169"/>
        <v>0</v>
      </c>
      <c r="AZ147" s="5">
        <f t="shared" si="170"/>
        <v>0</v>
      </c>
      <c r="BA147" s="5">
        <f t="shared" si="171"/>
        <v>0</v>
      </c>
      <c r="BB147" s="5">
        <f t="shared" si="172"/>
        <v>0</v>
      </c>
      <c r="BC147" s="5">
        <f t="shared" si="173"/>
        <v>0</v>
      </c>
      <c r="BD147" s="5">
        <f t="shared" si="174"/>
        <v>0</v>
      </c>
      <c r="BE147" s="46">
        <f t="shared" si="175"/>
        <v>-49</v>
      </c>
      <c r="BF147" s="5">
        <f t="shared" si="176"/>
        <v>0</v>
      </c>
      <c r="BG147" s="5">
        <f t="shared" si="177"/>
        <v>0</v>
      </c>
      <c r="BH147" s="5">
        <f t="shared" si="178"/>
        <v>0</v>
      </c>
      <c r="BI147" s="11">
        <f t="shared" si="179"/>
        <v>0</v>
      </c>
      <c r="BJ147" s="5">
        <f t="shared" si="180"/>
        <v>0</v>
      </c>
      <c r="BK147" s="5">
        <f t="shared" si="181"/>
        <v>0</v>
      </c>
      <c r="BL147" s="5">
        <f t="shared" si="182"/>
        <v>0</v>
      </c>
      <c r="BM147" s="5">
        <f t="shared" si="183"/>
        <v>0</v>
      </c>
      <c r="BN147" s="5">
        <f t="shared" si="184"/>
        <v>0</v>
      </c>
      <c r="BO147" s="5">
        <f t="shared" si="185"/>
        <v>0</v>
      </c>
      <c r="BP147" s="5">
        <f t="shared" si="186"/>
        <v>0</v>
      </c>
      <c r="BQ147" s="5">
        <f t="shared" si="187"/>
        <v>0</v>
      </c>
      <c r="BR147" s="5">
        <f t="shared" si="188"/>
        <v>0</v>
      </c>
      <c r="BS147" s="5">
        <f t="shared" si="189"/>
        <v>0</v>
      </c>
      <c r="BT147" s="11">
        <f t="shared" si="190"/>
        <v>0</v>
      </c>
      <c r="BU147" s="11">
        <f t="shared" si="191"/>
        <v>0</v>
      </c>
      <c r="BV147" s="5">
        <f t="shared" si="192"/>
        <v>0</v>
      </c>
      <c r="BW147" s="5">
        <f t="shared" si="193"/>
        <v>0</v>
      </c>
      <c r="BX147" s="5">
        <f t="shared" si="194"/>
        <v>0</v>
      </c>
      <c r="BY147" s="5">
        <f t="shared" si="195"/>
        <v>0</v>
      </c>
      <c r="BZ147" s="5">
        <f t="shared" si="196"/>
        <v>0</v>
      </c>
      <c r="CA147" s="5">
        <f t="shared" si="197"/>
        <v>0</v>
      </c>
      <c r="CB147" s="5">
        <f t="shared" si="198"/>
        <v>0</v>
      </c>
      <c r="CC147" s="5">
        <f t="shared" si="199"/>
        <v>0</v>
      </c>
      <c r="CD147" s="5">
        <f t="shared" si="200"/>
        <v>0</v>
      </c>
      <c r="CE147" s="5">
        <f t="shared" si="201"/>
        <v>0</v>
      </c>
      <c r="CF147" s="5">
        <f t="shared" si="202"/>
        <v>0</v>
      </c>
      <c r="CG147" s="5">
        <f t="shared" si="203"/>
        <v>0</v>
      </c>
      <c r="CH147" s="5">
        <f t="shared" si="204"/>
        <v>0</v>
      </c>
      <c r="CI147" s="5">
        <f t="shared" si="205"/>
        <v>0</v>
      </c>
      <c r="CJ147" s="5">
        <f t="shared" si="206"/>
        <v>0</v>
      </c>
      <c r="CK147" s="5">
        <f t="shared" si="207"/>
        <v>0</v>
      </c>
      <c r="CL147" s="5">
        <f t="shared" si="208"/>
        <v>0</v>
      </c>
      <c r="CM147" s="5">
        <f t="shared" si="209"/>
        <v>0</v>
      </c>
      <c r="CN147" s="5">
        <f t="shared" si="210"/>
        <v>0</v>
      </c>
      <c r="CO147" s="5">
        <f t="shared" si="211"/>
        <v>0</v>
      </c>
      <c r="CP147" s="5">
        <f t="shared" si="212"/>
        <v>0</v>
      </c>
      <c r="CQ147" s="5">
        <f t="shared" si="213"/>
        <v>0</v>
      </c>
      <c r="CR147" s="5">
        <f t="shared" si="214"/>
        <v>0</v>
      </c>
      <c r="CS147" s="5">
        <f t="shared" si="215"/>
        <v>0</v>
      </c>
      <c r="CT147" s="11">
        <f t="shared" si="216"/>
        <v>0</v>
      </c>
      <c r="CU147" s="5">
        <f t="shared" si="217"/>
        <v>0</v>
      </c>
      <c r="CV147" s="5">
        <f t="shared" si="218"/>
        <v>0</v>
      </c>
      <c r="CW147" s="5">
        <f t="shared" si="219"/>
        <v>0</v>
      </c>
      <c r="CX147" s="41">
        <f t="shared" si="220"/>
        <v>0</v>
      </c>
      <c r="CY147" s="41">
        <f t="shared" si="221"/>
        <v>0</v>
      </c>
      <c r="CZ147" s="41">
        <f t="shared" si="222"/>
        <v>0</v>
      </c>
      <c r="DA147" s="41">
        <f t="shared" si="223"/>
        <v>0</v>
      </c>
      <c r="DB147" s="28"/>
    </row>
    <row r="148" spans="1:106" s="16" customFormat="1" ht="29.25" customHeight="1" thickTop="1" thickBot="1" x14ac:dyDescent="0.35">
      <c r="A148" s="3">
        <v>44636</v>
      </c>
      <c r="B148" s="4" t="s">
        <v>22</v>
      </c>
      <c r="C148" s="4" t="s">
        <v>26</v>
      </c>
      <c r="D148" s="8" t="s">
        <v>10</v>
      </c>
      <c r="E148" s="4" t="s">
        <v>102</v>
      </c>
      <c r="F148" s="4" t="s">
        <v>24</v>
      </c>
      <c r="G148" s="18" t="s">
        <v>255</v>
      </c>
      <c r="H148" s="25">
        <v>49.75</v>
      </c>
      <c r="I148" s="33">
        <v>50.25</v>
      </c>
      <c r="J148" s="11">
        <v>48.25</v>
      </c>
      <c r="K148" s="11">
        <f t="shared" si="224"/>
        <v>-520.5</v>
      </c>
      <c r="L148" s="11"/>
      <c r="M148" s="11"/>
      <c r="N148" s="33"/>
      <c r="O148" s="11"/>
      <c r="P148" s="11"/>
      <c r="Q148" s="11"/>
      <c r="R148" s="11"/>
      <c r="S148" s="11"/>
      <c r="T148" s="11"/>
      <c r="U148" s="11"/>
      <c r="V148" s="11"/>
      <c r="W148" s="11"/>
      <c r="X148" s="47">
        <v>48.25</v>
      </c>
      <c r="Y148" s="11"/>
      <c r="Z148" s="11"/>
      <c r="AA148" s="11"/>
      <c r="AB148" s="11"/>
      <c r="AC148" s="37"/>
      <c r="AD148" s="37"/>
      <c r="AE148" s="71" t="s">
        <v>22</v>
      </c>
      <c r="AF148" s="11">
        <f t="shared" si="152"/>
        <v>0</v>
      </c>
      <c r="AG148" s="5">
        <f t="shared" si="153"/>
        <v>0</v>
      </c>
      <c r="AH148" s="47">
        <f t="shared" si="154"/>
        <v>48.25</v>
      </c>
      <c r="AI148" s="11">
        <f t="shared" si="155"/>
        <v>0</v>
      </c>
      <c r="AJ148" s="13">
        <f t="shared" si="225"/>
        <v>48.25</v>
      </c>
      <c r="AK148" s="13"/>
      <c r="AL148" s="5">
        <f t="shared" si="156"/>
        <v>0</v>
      </c>
      <c r="AM148" s="5">
        <f t="shared" si="157"/>
        <v>0</v>
      </c>
      <c r="AN148" s="11">
        <f t="shared" si="158"/>
        <v>0</v>
      </c>
      <c r="AO148" s="11">
        <f t="shared" si="159"/>
        <v>0</v>
      </c>
      <c r="AP148" s="5">
        <f t="shared" si="160"/>
        <v>0</v>
      </c>
      <c r="AQ148" s="5">
        <f t="shared" si="161"/>
        <v>0</v>
      </c>
      <c r="AR148" s="5">
        <f t="shared" si="162"/>
        <v>0</v>
      </c>
      <c r="AS148" s="5">
        <f t="shared" si="163"/>
        <v>0</v>
      </c>
      <c r="AT148" s="5">
        <f t="shared" si="164"/>
        <v>0</v>
      </c>
      <c r="AU148" s="5">
        <f t="shared" si="165"/>
        <v>0</v>
      </c>
      <c r="AV148" s="5">
        <f t="shared" si="166"/>
        <v>0</v>
      </c>
      <c r="AW148" s="5">
        <f t="shared" si="167"/>
        <v>0</v>
      </c>
      <c r="AX148" s="5">
        <f t="shared" si="168"/>
        <v>0</v>
      </c>
      <c r="AY148" s="5">
        <f t="shared" si="169"/>
        <v>0</v>
      </c>
      <c r="AZ148" s="5">
        <f t="shared" si="170"/>
        <v>0</v>
      </c>
      <c r="BA148" s="5">
        <f t="shared" si="171"/>
        <v>0</v>
      </c>
      <c r="BB148" s="5">
        <f t="shared" si="172"/>
        <v>0</v>
      </c>
      <c r="BC148" s="5">
        <f t="shared" si="173"/>
        <v>0</v>
      </c>
      <c r="BD148" s="5">
        <f t="shared" si="174"/>
        <v>0</v>
      </c>
      <c r="BE148" s="5">
        <f t="shared" si="175"/>
        <v>0</v>
      </c>
      <c r="BF148" s="5">
        <f t="shared" si="176"/>
        <v>0</v>
      </c>
      <c r="BG148" s="5">
        <f t="shared" si="177"/>
        <v>0</v>
      </c>
      <c r="BH148" s="5">
        <f t="shared" si="178"/>
        <v>0</v>
      </c>
      <c r="BI148" s="11">
        <f t="shared" si="179"/>
        <v>0</v>
      </c>
      <c r="BJ148" s="5">
        <f t="shared" si="180"/>
        <v>0</v>
      </c>
      <c r="BK148" s="5">
        <f t="shared" si="181"/>
        <v>0</v>
      </c>
      <c r="BL148" s="5">
        <f t="shared" si="182"/>
        <v>0</v>
      </c>
      <c r="BM148" s="5">
        <f t="shared" si="183"/>
        <v>0</v>
      </c>
      <c r="BN148" s="5">
        <f t="shared" si="184"/>
        <v>0</v>
      </c>
      <c r="BO148" s="5">
        <f t="shared" si="185"/>
        <v>0</v>
      </c>
      <c r="BP148" s="5">
        <f t="shared" si="186"/>
        <v>0</v>
      </c>
      <c r="BQ148" s="5">
        <f t="shared" si="187"/>
        <v>0</v>
      </c>
      <c r="BR148" s="5">
        <f t="shared" si="188"/>
        <v>0</v>
      </c>
      <c r="BS148" s="5">
        <f t="shared" si="189"/>
        <v>0</v>
      </c>
      <c r="BT148" s="11">
        <f t="shared" si="190"/>
        <v>0</v>
      </c>
      <c r="BU148" s="11">
        <f t="shared" si="191"/>
        <v>0</v>
      </c>
      <c r="BV148" s="5">
        <f t="shared" si="192"/>
        <v>0</v>
      </c>
      <c r="BW148" s="5">
        <f t="shared" si="193"/>
        <v>0</v>
      </c>
      <c r="BX148" s="5">
        <f t="shared" si="194"/>
        <v>0</v>
      </c>
      <c r="BY148" s="5">
        <f t="shared" si="195"/>
        <v>0</v>
      </c>
      <c r="BZ148" s="5">
        <f t="shared" si="196"/>
        <v>0</v>
      </c>
      <c r="CA148" s="5">
        <f t="shared" si="197"/>
        <v>0</v>
      </c>
      <c r="CB148" s="5">
        <f t="shared" si="198"/>
        <v>0</v>
      </c>
      <c r="CC148" s="5">
        <f t="shared" si="199"/>
        <v>0</v>
      </c>
      <c r="CD148" s="5">
        <f t="shared" si="200"/>
        <v>0</v>
      </c>
      <c r="CE148" s="5">
        <f t="shared" si="201"/>
        <v>0</v>
      </c>
      <c r="CF148" s="5">
        <f t="shared" si="202"/>
        <v>0</v>
      </c>
      <c r="CG148" s="5">
        <f t="shared" si="203"/>
        <v>0</v>
      </c>
      <c r="CH148" s="5">
        <f t="shared" si="204"/>
        <v>0</v>
      </c>
      <c r="CI148" s="5">
        <f t="shared" si="205"/>
        <v>0</v>
      </c>
      <c r="CJ148" s="48">
        <f t="shared" si="206"/>
        <v>48.25</v>
      </c>
      <c r="CK148" s="5">
        <f t="shared" si="207"/>
        <v>0</v>
      </c>
      <c r="CL148" s="5">
        <f t="shared" si="208"/>
        <v>0</v>
      </c>
      <c r="CM148" s="5">
        <f t="shared" si="209"/>
        <v>0</v>
      </c>
      <c r="CN148" s="5">
        <f t="shared" si="210"/>
        <v>0</v>
      </c>
      <c r="CO148" s="5">
        <f t="shared" si="211"/>
        <v>0</v>
      </c>
      <c r="CP148" s="5">
        <f t="shared" si="212"/>
        <v>0</v>
      </c>
      <c r="CQ148" s="5">
        <f t="shared" si="213"/>
        <v>0</v>
      </c>
      <c r="CR148" s="5">
        <f t="shared" si="214"/>
        <v>0</v>
      </c>
      <c r="CS148" s="5">
        <f t="shared" si="215"/>
        <v>0</v>
      </c>
      <c r="CT148" s="11">
        <f t="shared" si="216"/>
        <v>0</v>
      </c>
      <c r="CU148" s="5">
        <f t="shared" si="217"/>
        <v>0</v>
      </c>
      <c r="CV148" s="5">
        <f t="shared" si="218"/>
        <v>0</v>
      </c>
      <c r="CW148" s="5">
        <f t="shared" si="219"/>
        <v>0</v>
      </c>
      <c r="CX148" s="41">
        <f t="shared" si="220"/>
        <v>0</v>
      </c>
      <c r="CY148" s="41">
        <f t="shared" si="221"/>
        <v>0</v>
      </c>
      <c r="CZ148" s="41">
        <f t="shared" si="222"/>
        <v>0</v>
      </c>
      <c r="DA148" s="41">
        <f t="shared" si="223"/>
        <v>0</v>
      </c>
      <c r="DB148" s="28"/>
    </row>
    <row r="149" spans="1:106" s="16" customFormat="1" ht="29.25" customHeight="1" thickTop="1" thickBot="1" x14ac:dyDescent="0.35">
      <c r="A149" s="3">
        <v>44636</v>
      </c>
      <c r="B149" s="4" t="s">
        <v>85</v>
      </c>
      <c r="C149" s="4" t="s">
        <v>25</v>
      </c>
      <c r="D149" s="8" t="s">
        <v>10</v>
      </c>
      <c r="E149" s="4" t="s">
        <v>102</v>
      </c>
      <c r="F149" s="4" t="s">
        <v>24</v>
      </c>
      <c r="G149" s="18" t="s">
        <v>256</v>
      </c>
      <c r="H149" s="25">
        <v>52.75</v>
      </c>
      <c r="I149" s="33">
        <v>47.25</v>
      </c>
      <c r="J149" s="11">
        <v>45.25</v>
      </c>
      <c r="K149" s="11">
        <f t="shared" si="224"/>
        <v>-475.25</v>
      </c>
      <c r="L149" s="11"/>
      <c r="M149" s="11"/>
      <c r="N149" s="33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47">
        <v>45.25</v>
      </c>
      <c r="AA149" s="11"/>
      <c r="AB149" s="11"/>
      <c r="AC149" s="37"/>
      <c r="AD149" s="37"/>
      <c r="AE149" s="71" t="s">
        <v>85</v>
      </c>
      <c r="AF149" s="11">
        <f t="shared" si="152"/>
        <v>0</v>
      </c>
      <c r="AG149" s="48">
        <f t="shared" si="153"/>
        <v>45.25</v>
      </c>
      <c r="AH149" s="11">
        <f t="shared" si="154"/>
        <v>0</v>
      </c>
      <c r="AI149" s="11">
        <f t="shared" si="155"/>
        <v>0</v>
      </c>
      <c r="AJ149" s="13">
        <f t="shared" si="225"/>
        <v>45.25</v>
      </c>
      <c r="AK149" s="13"/>
      <c r="AL149" s="5">
        <f t="shared" si="156"/>
        <v>0</v>
      </c>
      <c r="AM149" s="5">
        <f t="shared" si="157"/>
        <v>0</v>
      </c>
      <c r="AN149" s="11">
        <f t="shared" si="158"/>
        <v>0</v>
      </c>
      <c r="AO149" s="11">
        <f t="shared" si="159"/>
        <v>0</v>
      </c>
      <c r="AP149" s="5">
        <f t="shared" si="160"/>
        <v>0</v>
      </c>
      <c r="AQ149" s="5">
        <f t="shared" si="161"/>
        <v>0</v>
      </c>
      <c r="AR149" s="5">
        <f t="shared" si="162"/>
        <v>0</v>
      </c>
      <c r="AS149" s="5">
        <f t="shared" si="163"/>
        <v>0</v>
      </c>
      <c r="AT149" s="5">
        <f t="shared" si="164"/>
        <v>0</v>
      </c>
      <c r="AU149" s="5">
        <f t="shared" si="165"/>
        <v>0</v>
      </c>
      <c r="AV149" s="5">
        <f t="shared" si="166"/>
        <v>0</v>
      </c>
      <c r="AW149" s="5">
        <f t="shared" si="167"/>
        <v>0</v>
      </c>
      <c r="AX149" s="5">
        <f t="shared" si="168"/>
        <v>0</v>
      </c>
      <c r="AY149" s="5">
        <f t="shared" si="169"/>
        <v>0</v>
      </c>
      <c r="AZ149" s="5">
        <f t="shared" si="170"/>
        <v>0</v>
      </c>
      <c r="BA149" s="5">
        <f t="shared" si="171"/>
        <v>0</v>
      </c>
      <c r="BB149" s="5">
        <f t="shared" si="172"/>
        <v>0</v>
      </c>
      <c r="BC149" s="5">
        <f t="shared" si="173"/>
        <v>0</v>
      </c>
      <c r="BD149" s="5">
        <f t="shared" si="174"/>
        <v>0</v>
      </c>
      <c r="BE149" s="5">
        <f t="shared" si="175"/>
        <v>0</v>
      </c>
      <c r="BF149" s="5">
        <f t="shared" si="176"/>
        <v>0</v>
      </c>
      <c r="BG149" s="5">
        <f t="shared" si="177"/>
        <v>0</v>
      </c>
      <c r="BH149" s="5">
        <f t="shared" si="178"/>
        <v>0</v>
      </c>
      <c r="BI149" s="11">
        <f t="shared" si="179"/>
        <v>0</v>
      </c>
      <c r="BJ149" s="5">
        <f t="shared" si="180"/>
        <v>0</v>
      </c>
      <c r="BK149" s="5">
        <f t="shared" si="181"/>
        <v>0</v>
      </c>
      <c r="BL149" s="5">
        <f t="shared" si="182"/>
        <v>0</v>
      </c>
      <c r="BM149" s="5">
        <f t="shared" si="183"/>
        <v>0</v>
      </c>
      <c r="BN149" s="5">
        <f t="shared" si="184"/>
        <v>0</v>
      </c>
      <c r="BO149" s="5">
        <f t="shared" si="185"/>
        <v>0</v>
      </c>
      <c r="BP149" s="5">
        <f t="shared" si="186"/>
        <v>0</v>
      </c>
      <c r="BQ149" s="5">
        <f t="shared" si="187"/>
        <v>0</v>
      </c>
      <c r="BR149" s="5">
        <f t="shared" si="188"/>
        <v>0</v>
      </c>
      <c r="BS149" s="5">
        <f t="shared" si="189"/>
        <v>0</v>
      </c>
      <c r="BT149" s="11">
        <f t="shared" si="190"/>
        <v>0</v>
      </c>
      <c r="BU149" s="11">
        <f t="shared" si="191"/>
        <v>0</v>
      </c>
      <c r="BV149" s="5">
        <f t="shared" si="192"/>
        <v>0</v>
      </c>
      <c r="BW149" s="5">
        <f t="shared" si="193"/>
        <v>0</v>
      </c>
      <c r="BX149" s="5">
        <f t="shared" si="194"/>
        <v>0</v>
      </c>
      <c r="BY149" s="5">
        <f t="shared" si="195"/>
        <v>0</v>
      </c>
      <c r="BZ149" s="5">
        <f t="shared" si="196"/>
        <v>0</v>
      </c>
      <c r="CA149" s="5">
        <f t="shared" si="197"/>
        <v>0</v>
      </c>
      <c r="CB149" s="5">
        <f t="shared" si="198"/>
        <v>0</v>
      </c>
      <c r="CC149" s="5">
        <f t="shared" si="199"/>
        <v>0</v>
      </c>
      <c r="CD149" s="5">
        <f t="shared" si="200"/>
        <v>0</v>
      </c>
      <c r="CE149" s="5">
        <f t="shared" si="201"/>
        <v>0</v>
      </c>
      <c r="CF149" s="5">
        <f t="shared" si="202"/>
        <v>0</v>
      </c>
      <c r="CG149" s="5">
        <f t="shared" si="203"/>
        <v>0</v>
      </c>
      <c r="CH149" s="5">
        <f t="shared" si="204"/>
        <v>0</v>
      </c>
      <c r="CI149" s="5">
        <f t="shared" si="205"/>
        <v>0</v>
      </c>
      <c r="CJ149" s="5">
        <f t="shared" si="206"/>
        <v>0</v>
      </c>
      <c r="CK149" s="5">
        <f t="shared" si="207"/>
        <v>0</v>
      </c>
      <c r="CL149" s="5">
        <f t="shared" si="208"/>
        <v>0</v>
      </c>
      <c r="CM149" s="5">
        <f t="shared" si="209"/>
        <v>0</v>
      </c>
      <c r="CN149" s="5">
        <f t="shared" si="210"/>
        <v>0</v>
      </c>
      <c r="CO149" s="5">
        <f t="shared" si="211"/>
        <v>0</v>
      </c>
      <c r="CP149" s="5">
        <f t="shared" si="212"/>
        <v>0</v>
      </c>
      <c r="CQ149" s="48">
        <f t="shared" si="213"/>
        <v>45.25</v>
      </c>
      <c r="CR149" s="5">
        <f t="shared" si="214"/>
        <v>0</v>
      </c>
      <c r="CS149" s="5">
        <f t="shared" si="215"/>
        <v>0</v>
      </c>
      <c r="CT149" s="11">
        <f t="shared" si="216"/>
        <v>0</v>
      </c>
      <c r="CU149" s="5">
        <f t="shared" si="217"/>
        <v>0</v>
      </c>
      <c r="CV149" s="5">
        <f t="shared" si="218"/>
        <v>0</v>
      </c>
      <c r="CW149" s="5">
        <f t="shared" si="219"/>
        <v>0</v>
      </c>
      <c r="CX149" s="41">
        <f t="shared" si="220"/>
        <v>0</v>
      </c>
      <c r="CY149" s="41">
        <f t="shared" si="221"/>
        <v>0</v>
      </c>
      <c r="CZ149" s="41">
        <f t="shared" si="222"/>
        <v>0</v>
      </c>
      <c r="DA149" s="41">
        <f t="shared" si="223"/>
        <v>0</v>
      </c>
      <c r="DB149" s="28"/>
    </row>
    <row r="150" spans="1:106" s="16" customFormat="1" ht="29.25" customHeight="1" thickTop="1" thickBot="1" x14ac:dyDescent="0.35">
      <c r="A150" s="3">
        <v>44636</v>
      </c>
      <c r="B150" s="4" t="s">
        <v>90</v>
      </c>
      <c r="C150" s="4" t="s">
        <v>26</v>
      </c>
      <c r="D150" s="8" t="s">
        <v>10</v>
      </c>
      <c r="E150" s="4" t="s">
        <v>102</v>
      </c>
      <c r="F150" s="4" t="s">
        <v>24</v>
      </c>
      <c r="G150" s="18" t="s">
        <v>257</v>
      </c>
      <c r="H150" s="25">
        <v>50.5</v>
      </c>
      <c r="I150" s="33">
        <v>49.5</v>
      </c>
      <c r="J150" s="11">
        <v>47.5</v>
      </c>
      <c r="K150" s="11">
        <f t="shared" si="224"/>
        <v>-427.75</v>
      </c>
      <c r="L150" s="11"/>
      <c r="M150" s="11"/>
      <c r="N150" s="33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47">
        <v>47.5</v>
      </c>
      <c r="AB150" s="11"/>
      <c r="AC150" s="37"/>
      <c r="AD150" s="37"/>
      <c r="AE150" s="71" t="s">
        <v>90</v>
      </c>
      <c r="AF150" s="11">
        <f t="shared" si="152"/>
        <v>0</v>
      </c>
      <c r="AG150" s="5">
        <f t="shared" si="153"/>
        <v>0</v>
      </c>
      <c r="AH150" s="47">
        <f t="shared" si="154"/>
        <v>47.5</v>
      </c>
      <c r="AI150" s="11">
        <f t="shared" si="155"/>
        <v>0</v>
      </c>
      <c r="AJ150" s="13">
        <f t="shared" si="225"/>
        <v>47.5</v>
      </c>
      <c r="AK150" s="13"/>
      <c r="AL150" s="5">
        <f t="shared" si="156"/>
        <v>0</v>
      </c>
      <c r="AM150" s="5">
        <f t="shared" si="157"/>
        <v>0</v>
      </c>
      <c r="AN150" s="11">
        <f t="shared" si="158"/>
        <v>0</v>
      </c>
      <c r="AO150" s="11">
        <f t="shared" si="159"/>
        <v>0</v>
      </c>
      <c r="AP150" s="5">
        <f t="shared" si="160"/>
        <v>0</v>
      </c>
      <c r="AQ150" s="5">
        <f t="shared" si="161"/>
        <v>0</v>
      </c>
      <c r="AR150" s="5">
        <f t="shared" si="162"/>
        <v>0</v>
      </c>
      <c r="AS150" s="5">
        <f t="shared" si="163"/>
        <v>0</v>
      </c>
      <c r="AT150" s="5">
        <f t="shared" si="164"/>
        <v>0</v>
      </c>
      <c r="AU150" s="5">
        <f t="shared" si="165"/>
        <v>0</v>
      </c>
      <c r="AV150" s="5">
        <f t="shared" si="166"/>
        <v>0</v>
      </c>
      <c r="AW150" s="5">
        <f t="shared" si="167"/>
        <v>0</v>
      </c>
      <c r="AX150" s="5">
        <f t="shared" si="168"/>
        <v>0</v>
      </c>
      <c r="AY150" s="5">
        <f t="shared" si="169"/>
        <v>0</v>
      </c>
      <c r="AZ150" s="5">
        <f t="shared" si="170"/>
        <v>0</v>
      </c>
      <c r="BA150" s="5">
        <f t="shared" si="171"/>
        <v>0</v>
      </c>
      <c r="BB150" s="5">
        <f t="shared" si="172"/>
        <v>0</v>
      </c>
      <c r="BC150" s="5">
        <f t="shared" si="173"/>
        <v>0</v>
      </c>
      <c r="BD150" s="5">
        <f t="shared" si="174"/>
        <v>0</v>
      </c>
      <c r="BE150" s="5">
        <f t="shared" si="175"/>
        <v>0</v>
      </c>
      <c r="BF150" s="5">
        <f t="shared" si="176"/>
        <v>0</v>
      </c>
      <c r="BG150" s="5">
        <f t="shared" si="177"/>
        <v>0</v>
      </c>
      <c r="BH150" s="5">
        <f t="shared" si="178"/>
        <v>0</v>
      </c>
      <c r="BI150" s="11">
        <f t="shared" si="179"/>
        <v>0</v>
      </c>
      <c r="BJ150" s="5">
        <f t="shared" si="180"/>
        <v>0</v>
      </c>
      <c r="BK150" s="5">
        <f t="shared" si="181"/>
        <v>0</v>
      </c>
      <c r="BL150" s="5">
        <f t="shared" si="182"/>
        <v>0</v>
      </c>
      <c r="BM150" s="5">
        <f t="shared" si="183"/>
        <v>0</v>
      </c>
      <c r="BN150" s="5">
        <f t="shared" si="184"/>
        <v>0</v>
      </c>
      <c r="BO150" s="5">
        <f t="shared" si="185"/>
        <v>0</v>
      </c>
      <c r="BP150" s="5">
        <f t="shared" si="186"/>
        <v>0</v>
      </c>
      <c r="BQ150" s="5">
        <f t="shared" si="187"/>
        <v>0</v>
      </c>
      <c r="BR150" s="5">
        <f t="shared" si="188"/>
        <v>0</v>
      </c>
      <c r="BS150" s="5">
        <f t="shared" si="189"/>
        <v>0</v>
      </c>
      <c r="BT150" s="11">
        <f t="shared" si="190"/>
        <v>0</v>
      </c>
      <c r="BU150" s="11">
        <f t="shared" si="191"/>
        <v>0</v>
      </c>
      <c r="BV150" s="5">
        <f t="shared" si="192"/>
        <v>0</v>
      </c>
      <c r="BW150" s="5">
        <f t="shared" si="193"/>
        <v>0</v>
      </c>
      <c r="BX150" s="5">
        <f t="shared" si="194"/>
        <v>0</v>
      </c>
      <c r="BY150" s="5">
        <f t="shared" si="195"/>
        <v>0</v>
      </c>
      <c r="BZ150" s="5">
        <f t="shared" si="196"/>
        <v>0</v>
      </c>
      <c r="CA150" s="5">
        <f t="shared" si="197"/>
        <v>0</v>
      </c>
      <c r="CB150" s="5">
        <f t="shared" si="198"/>
        <v>0</v>
      </c>
      <c r="CC150" s="5">
        <f t="shared" si="199"/>
        <v>0</v>
      </c>
      <c r="CD150" s="5">
        <f t="shared" si="200"/>
        <v>0</v>
      </c>
      <c r="CE150" s="5">
        <f t="shared" si="201"/>
        <v>0</v>
      </c>
      <c r="CF150" s="5">
        <f t="shared" si="202"/>
        <v>0</v>
      </c>
      <c r="CG150" s="5">
        <f t="shared" si="203"/>
        <v>0</v>
      </c>
      <c r="CH150" s="5">
        <f t="shared" si="204"/>
        <v>0</v>
      </c>
      <c r="CI150" s="5">
        <f t="shared" si="205"/>
        <v>0</v>
      </c>
      <c r="CJ150" s="5">
        <f t="shared" si="206"/>
        <v>0</v>
      </c>
      <c r="CK150" s="5">
        <f t="shared" si="207"/>
        <v>0</v>
      </c>
      <c r="CL150" s="5">
        <f t="shared" si="208"/>
        <v>0</v>
      </c>
      <c r="CM150" s="5">
        <f t="shared" si="209"/>
        <v>0</v>
      </c>
      <c r="CN150" s="5">
        <f t="shared" si="210"/>
        <v>0</v>
      </c>
      <c r="CO150" s="5">
        <f t="shared" si="211"/>
        <v>0</v>
      </c>
      <c r="CP150" s="5">
        <f t="shared" si="212"/>
        <v>0</v>
      </c>
      <c r="CQ150" s="5">
        <f t="shared" si="213"/>
        <v>0</v>
      </c>
      <c r="CR150" s="5">
        <f t="shared" si="214"/>
        <v>0</v>
      </c>
      <c r="CS150" s="5">
        <f t="shared" si="215"/>
        <v>0</v>
      </c>
      <c r="CT150" s="11">
        <f t="shared" si="216"/>
        <v>0</v>
      </c>
      <c r="CU150" s="5">
        <f t="shared" si="217"/>
        <v>0</v>
      </c>
      <c r="CV150" s="48">
        <f t="shared" si="218"/>
        <v>47.5</v>
      </c>
      <c r="CW150" s="5">
        <f t="shared" si="219"/>
        <v>0</v>
      </c>
      <c r="CX150" s="41">
        <f t="shared" si="220"/>
        <v>0</v>
      </c>
      <c r="CY150" s="41">
        <f t="shared" si="221"/>
        <v>0</v>
      </c>
      <c r="CZ150" s="41">
        <f t="shared" si="222"/>
        <v>0</v>
      </c>
      <c r="DA150" s="41">
        <f t="shared" si="223"/>
        <v>0</v>
      </c>
      <c r="DB150" s="28"/>
    </row>
    <row r="151" spans="1:106" s="16" customFormat="1" ht="29.25" customHeight="1" thickTop="1" thickBot="1" x14ac:dyDescent="0.35">
      <c r="A151" s="3">
        <v>44636</v>
      </c>
      <c r="B151" s="4" t="s">
        <v>66</v>
      </c>
      <c r="C151" s="4" t="s">
        <v>25</v>
      </c>
      <c r="D151" s="8" t="s">
        <v>10</v>
      </c>
      <c r="E151" s="4" t="s">
        <v>103</v>
      </c>
      <c r="F151" s="4" t="s">
        <v>24</v>
      </c>
      <c r="G151" s="18" t="s">
        <v>258</v>
      </c>
      <c r="H151" s="25">
        <v>36</v>
      </c>
      <c r="I151" s="33">
        <v>64</v>
      </c>
      <c r="J151" s="11">
        <v>62</v>
      </c>
      <c r="K151" s="11">
        <f t="shared" si="224"/>
        <v>-365.75</v>
      </c>
      <c r="L151" s="11"/>
      <c r="M151" s="11"/>
      <c r="N151" s="3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47">
        <v>62</v>
      </c>
      <c r="Z151" s="11"/>
      <c r="AA151" s="11"/>
      <c r="AB151" s="11"/>
      <c r="AC151" s="37"/>
      <c r="AD151" s="37"/>
      <c r="AE151" s="71" t="s">
        <v>66</v>
      </c>
      <c r="AF151" s="11">
        <f t="shared" si="152"/>
        <v>0</v>
      </c>
      <c r="AG151" s="48">
        <f t="shared" si="153"/>
        <v>62</v>
      </c>
      <c r="AH151" s="11">
        <f t="shared" si="154"/>
        <v>0</v>
      </c>
      <c r="AI151" s="11">
        <f t="shared" si="155"/>
        <v>0</v>
      </c>
      <c r="AJ151" s="13">
        <f t="shared" si="225"/>
        <v>62</v>
      </c>
      <c r="AK151" s="13"/>
      <c r="AL151" s="5">
        <f t="shared" si="156"/>
        <v>0</v>
      </c>
      <c r="AM151" s="5">
        <f t="shared" si="157"/>
        <v>0</v>
      </c>
      <c r="AN151" s="11">
        <f t="shared" si="158"/>
        <v>0</v>
      </c>
      <c r="AO151" s="11">
        <f t="shared" si="159"/>
        <v>0</v>
      </c>
      <c r="AP151" s="5">
        <f t="shared" si="160"/>
        <v>0</v>
      </c>
      <c r="AQ151" s="5">
        <f t="shared" si="161"/>
        <v>0</v>
      </c>
      <c r="AR151" s="5">
        <f t="shared" si="162"/>
        <v>0</v>
      </c>
      <c r="AS151" s="5">
        <f t="shared" si="163"/>
        <v>0</v>
      </c>
      <c r="AT151" s="5">
        <f t="shared" si="164"/>
        <v>0</v>
      </c>
      <c r="AU151" s="5">
        <f t="shared" si="165"/>
        <v>0</v>
      </c>
      <c r="AV151" s="5">
        <f t="shared" si="166"/>
        <v>0</v>
      </c>
      <c r="AW151" s="5">
        <f t="shared" si="167"/>
        <v>0</v>
      </c>
      <c r="AX151" s="5">
        <f t="shared" si="168"/>
        <v>0</v>
      </c>
      <c r="AY151" s="5">
        <f t="shared" si="169"/>
        <v>0</v>
      </c>
      <c r="AZ151" s="5">
        <f t="shared" si="170"/>
        <v>0</v>
      </c>
      <c r="BA151" s="5">
        <f t="shared" si="171"/>
        <v>0</v>
      </c>
      <c r="BB151" s="5">
        <f t="shared" si="172"/>
        <v>0</v>
      </c>
      <c r="BC151" s="5">
        <f t="shared" si="173"/>
        <v>0</v>
      </c>
      <c r="BD151" s="5">
        <f t="shared" si="174"/>
        <v>0</v>
      </c>
      <c r="BE151" s="5">
        <f t="shared" si="175"/>
        <v>0</v>
      </c>
      <c r="BF151" s="5">
        <f t="shared" si="176"/>
        <v>0</v>
      </c>
      <c r="BG151" s="5">
        <f t="shared" si="177"/>
        <v>0</v>
      </c>
      <c r="BH151" s="5">
        <f t="shared" si="178"/>
        <v>0</v>
      </c>
      <c r="BI151" s="11">
        <f t="shared" si="179"/>
        <v>0</v>
      </c>
      <c r="BJ151" s="5">
        <f t="shared" si="180"/>
        <v>0</v>
      </c>
      <c r="BK151" s="5">
        <f t="shared" si="181"/>
        <v>0</v>
      </c>
      <c r="BL151" s="5">
        <f t="shared" si="182"/>
        <v>0</v>
      </c>
      <c r="BM151" s="5">
        <f t="shared" si="183"/>
        <v>0</v>
      </c>
      <c r="BN151" s="5">
        <f t="shared" si="184"/>
        <v>0</v>
      </c>
      <c r="BO151" s="5">
        <f t="shared" si="185"/>
        <v>0</v>
      </c>
      <c r="BP151" s="5">
        <f t="shared" si="186"/>
        <v>0</v>
      </c>
      <c r="BQ151" s="5">
        <f t="shared" si="187"/>
        <v>0</v>
      </c>
      <c r="BR151" s="5">
        <f t="shared" si="188"/>
        <v>0</v>
      </c>
      <c r="BS151" s="5">
        <f t="shared" si="189"/>
        <v>0</v>
      </c>
      <c r="BT151" s="11">
        <f t="shared" si="190"/>
        <v>0</v>
      </c>
      <c r="BU151" s="11">
        <f t="shared" si="191"/>
        <v>0</v>
      </c>
      <c r="BV151" s="5">
        <f t="shared" si="192"/>
        <v>0</v>
      </c>
      <c r="BW151" s="5">
        <f t="shared" si="193"/>
        <v>0</v>
      </c>
      <c r="BX151" s="5">
        <f t="shared" si="194"/>
        <v>0</v>
      </c>
      <c r="BY151" s="5">
        <f t="shared" si="195"/>
        <v>0</v>
      </c>
      <c r="BZ151" s="5">
        <f t="shared" si="196"/>
        <v>0</v>
      </c>
      <c r="CA151" s="5">
        <f t="shared" si="197"/>
        <v>0</v>
      </c>
      <c r="CB151" s="5">
        <f t="shared" si="198"/>
        <v>0</v>
      </c>
      <c r="CC151" s="5">
        <f t="shared" si="199"/>
        <v>0</v>
      </c>
      <c r="CD151" s="5">
        <f t="shared" si="200"/>
        <v>0</v>
      </c>
      <c r="CE151" s="5">
        <f t="shared" si="201"/>
        <v>0</v>
      </c>
      <c r="CF151" s="5">
        <f t="shared" si="202"/>
        <v>0</v>
      </c>
      <c r="CG151" s="5">
        <f t="shared" si="203"/>
        <v>0</v>
      </c>
      <c r="CH151" s="5">
        <f t="shared" si="204"/>
        <v>0</v>
      </c>
      <c r="CI151" s="5">
        <f t="shared" si="205"/>
        <v>0</v>
      </c>
      <c r="CJ151" s="5">
        <f t="shared" si="206"/>
        <v>0</v>
      </c>
      <c r="CK151" s="5">
        <f t="shared" si="207"/>
        <v>0</v>
      </c>
      <c r="CL151" s="5">
        <f t="shared" si="208"/>
        <v>0</v>
      </c>
      <c r="CM151" s="48">
        <f t="shared" si="209"/>
        <v>62</v>
      </c>
      <c r="CN151" s="5">
        <f t="shared" si="210"/>
        <v>0</v>
      </c>
      <c r="CO151" s="5">
        <f t="shared" si="211"/>
        <v>0</v>
      </c>
      <c r="CP151" s="5">
        <f t="shared" si="212"/>
        <v>0</v>
      </c>
      <c r="CQ151" s="5">
        <f t="shared" si="213"/>
        <v>0</v>
      </c>
      <c r="CR151" s="5">
        <f t="shared" si="214"/>
        <v>0</v>
      </c>
      <c r="CS151" s="5">
        <f t="shared" si="215"/>
        <v>0</v>
      </c>
      <c r="CT151" s="11">
        <f t="shared" si="216"/>
        <v>0</v>
      </c>
      <c r="CU151" s="5">
        <f t="shared" si="217"/>
        <v>0</v>
      </c>
      <c r="CV151" s="5">
        <f t="shared" si="218"/>
        <v>0</v>
      </c>
      <c r="CW151" s="5">
        <f t="shared" si="219"/>
        <v>0</v>
      </c>
      <c r="CX151" s="41">
        <f t="shared" si="220"/>
        <v>0</v>
      </c>
      <c r="CY151" s="41">
        <f t="shared" si="221"/>
        <v>0</v>
      </c>
      <c r="CZ151" s="41">
        <f t="shared" si="222"/>
        <v>0</v>
      </c>
      <c r="DA151" s="41">
        <f t="shared" si="223"/>
        <v>0</v>
      </c>
      <c r="DB151" s="28"/>
    </row>
    <row r="152" spans="1:106" s="16" customFormat="1" ht="29.25" customHeight="1" thickTop="1" thickBot="1" x14ac:dyDescent="0.35">
      <c r="A152" s="3">
        <v>44636</v>
      </c>
      <c r="B152" s="4" t="s">
        <v>2</v>
      </c>
      <c r="C152" s="4" t="s">
        <v>23</v>
      </c>
      <c r="D152" s="8" t="s">
        <v>10</v>
      </c>
      <c r="E152" s="4" t="s">
        <v>110</v>
      </c>
      <c r="F152" s="4" t="s">
        <v>24</v>
      </c>
      <c r="G152" s="18" t="s">
        <v>254</v>
      </c>
      <c r="H152" s="25">
        <v>55</v>
      </c>
      <c r="I152" s="33">
        <v>45</v>
      </c>
      <c r="J152" s="11">
        <v>43</v>
      </c>
      <c r="K152" s="11">
        <f t="shared" si="224"/>
        <v>-322.75</v>
      </c>
      <c r="L152" s="47">
        <v>43</v>
      </c>
      <c r="M152" s="11"/>
      <c r="N152" s="33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37"/>
      <c r="AD152" s="37"/>
      <c r="AE152" s="71" t="s">
        <v>2</v>
      </c>
      <c r="AF152" s="47">
        <f t="shared" si="152"/>
        <v>43</v>
      </c>
      <c r="AG152" s="5">
        <f t="shared" si="153"/>
        <v>0</v>
      </c>
      <c r="AH152" s="11">
        <f t="shared" si="154"/>
        <v>0</v>
      </c>
      <c r="AI152" s="11">
        <f t="shared" si="155"/>
        <v>0</v>
      </c>
      <c r="AJ152" s="13">
        <f t="shared" si="225"/>
        <v>43</v>
      </c>
      <c r="AK152" s="13"/>
      <c r="AL152" s="48">
        <f t="shared" si="156"/>
        <v>43</v>
      </c>
      <c r="AM152" s="5">
        <f t="shared" si="157"/>
        <v>0</v>
      </c>
      <c r="AN152" s="11">
        <f t="shared" si="158"/>
        <v>0</v>
      </c>
      <c r="AO152" s="11">
        <f t="shared" si="159"/>
        <v>0</v>
      </c>
      <c r="AP152" s="5">
        <f t="shared" si="160"/>
        <v>0</v>
      </c>
      <c r="AQ152" s="5">
        <f t="shared" si="161"/>
        <v>0</v>
      </c>
      <c r="AR152" s="5">
        <f t="shared" si="162"/>
        <v>0</v>
      </c>
      <c r="AS152" s="5">
        <f t="shared" si="163"/>
        <v>0</v>
      </c>
      <c r="AT152" s="5">
        <f t="shared" si="164"/>
        <v>0</v>
      </c>
      <c r="AU152" s="5">
        <f t="shared" si="165"/>
        <v>0</v>
      </c>
      <c r="AV152" s="5">
        <f t="shared" si="166"/>
        <v>0</v>
      </c>
      <c r="AW152" s="5">
        <f t="shared" si="167"/>
        <v>0</v>
      </c>
      <c r="AX152" s="5">
        <f t="shared" si="168"/>
        <v>0</v>
      </c>
      <c r="AY152" s="5">
        <f t="shared" si="169"/>
        <v>0</v>
      </c>
      <c r="AZ152" s="5">
        <f t="shared" si="170"/>
        <v>0</v>
      </c>
      <c r="BA152" s="5">
        <f t="shared" si="171"/>
        <v>0</v>
      </c>
      <c r="BB152" s="5">
        <f t="shared" si="172"/>
        <v>0</v>
      </c>
      <c r="BC152" s="5">
        <f t="shared" si="173"/>
        <v>0</v>
      </c>
      <c r="BD152" s="5">
        <f t="shared" si="174"/>
        <v>0</v>
      </c>
      <c r="BE152" s="5">
        <f t="shared" si="175"/>
        <v>0</v>
      </c>
      <c r="BF152" s="5">
        <f t="shared" si="176"/>
        <v>0</v>
      </c>
      <c r="BG152" s="5">
        <f t="shared" si="177"/>
        <v>0</v>
      </c>
      <c r="BH152" s="5">
        <f t="shared" si="178"/>
        <v>0</v>
      </c>
      <c r="BI152" s="11">
        <f t="shared" si="179"/>
        <v>0</v>
      </c>
      <c r="BJ152" s="5">
        <f t="shared" si="180"/>
        <v>0</v>
      </c>
      <c r="BK152" s="5">
        <f t="shared" si="181"/>
        <v>0</v>
      </c>
      <c r="BL152" s="5">
        <f t="shared" si="182"/>
        <v>0</v>
      </c>
      <c r="BM152" s="5">
        <f t="shared" si="183"/>
        <v>0</v>
      </c>
      <c r="BN152" s="5">
        <f t="shared" si="184"/>
        <v>0</v>
      </c>
      <c r="BO152" s="5">
        <f t="shared" si="185"/>
        <v>0</v>
      </c>
      <c r="BP152" s="5">
        <f t="shared" si="186"/>
        <v>0</v>
      </c>
      <c r="BQ152" s="5">
        <f t="shared" si="187"/>
        <v>0</v>
      </c>
      <c r="BR152" s="5">
        <f t="shared" si="188"/>
        <v>0</v>
      </c>
      <c r="BS152" s="5">
        <f t="shared" si="189"/>
        <v>0</v>
      </c>
      <c r="BT152" s="11">
        <f t="shared" si="190"/>
        <v>0</v>
      </c>
      <c r="BU152" s="11">
        <f t="shared" si="191"/>
        <v>0</v>
      </c>
      <c r="BV152" s="5">
        <f t="shared" si="192"/>
        <v>0</v>
      </c>
      <c r="BW152" s="5">
        <f t="shared" si="193"/>
        <v>0</v>
      </c>
      <c r="BX152" s="5">
        <f t="shared" si="194"/>
        <v>0</v>
      </c>
      <c r="BY152" s="5">
        <f t="shared" si="195"/>
        <v>0</v>
      </c>
      <c r="BZ152" s="5">
        <f t="shared" si="196"/>
        <v>0</v>
      </c>
      <c r="CA152" s="5">
        <f t="shared" si="197"/>
        <v>0</v>
      </c>
      <c r="CB152" s="5">
        <f t="shared" si="198"/>
        <v>0</v>
      </c>
      <c r="CC152" s="5">
        <f t="shared" si="199"/>
        <v>0</v>
      </c>
      <c r="CD152" s="5">
        <f t="shared" si="200"/>
        <v>0</v>
      </c>
      <c r="CE152" s="5">
        <f t="shared" si="201"/>
        <v>0</v>
      </c>
      <c r="CF152" s="5">
        <f t="shared" si="202"/>
        <v>0</v>
      </c>
      <c r="CG152" s="5">
        <f t="shared" si="203"/>
        <v>0</v>
      </c>
      <c r="CH152" s="5">
        <f t="shared" si="204"/>
        <v>0</v>
      </c>
      <c r="CI152" s="5">
        <f t="shared" si="205"/>
        <v>0</v>
      </c>
      <c r="CJ152" s="5">
        <f t="shared" si="206"/>
        <v>0</v>
      </c>
      <c r="CK152" s="5">
        <f t="shared" si="207"/>
        <v>0</v>
      </c>
      <c r="CL152" s="5">
        <f t="shared" si="208"/>
        <v>0</v>
      </c>
      <c r="CM152" s="5">
        <f t="shared" si="209"/>
        <v>0</v>
      </c>
      <c r="CN152" s="5">
        <f t="shared" si="210"/>
        <v>0</v>
      </c>
      <c r="CO152" s="5">
        <f t="shared" si="211"/>
        <v>0</v>
      </c>
      <c r="CP152" s="5">
        <f t="shared" si="212"/>
        <v>0</v>
      </c>
      <c r="CQ152" s="5">
        <f t="shared" si="213"/>
        <v>0</v>
      </c>
      <c r="CR152" s="5">
        <f t="shared" si="214"/>
        <v>0</v>
      </c>
      <c r="CS152" s="5">
        <f t="shared" si="215"/>
        <v>0</v>
      </c>
      <c r="CT152" s="11">
        <f t="shared" si="216"/>
        <v>0</v>
      </c>
      <c r="CU152" s="5">
        <f t="shared" si="217"/>
        <v>0</v>
      </c>
      <c r="CV152" s="5">
        <f t="shared" si="218"/>
        <v>0</v>
      </c>
      <c r="CW152" s="5">
        <f t="shared" si="219"/>
        <v>0</v>
      </c>
      <c r="CX152" s="41">
        <f t="shared" si="220"/>
        <v>0</v>
      </c>
      <c r="CY152" s="41">
        <f t="shared" si="221"/>
        <v>0</v>
      </c>
      <c r="CZ152" s="41">
        <f t="shared" si="222"/>
        <v>0</v>
      </c>
      <c r="DA152" s="41">
        <f t="shared" si="223"/>
        <v>0</v>
      </c>
      <c r="DB152" s="28"/>
    </row>
    <row r="153" spans="1:106" s="16" customFormat="1" ht="29.25" customHeight="1" thickTop="1" thickBot="1" x14ac:dyDescent="0.35">
      <c r="A153" s="3">
        <v>44636</v>
      </c>
      <c r="B153" s="4" t="s">
        <v>1</v>
      </c>
      <c r="C153" s="4" t="s">
        <v>25</v>
      </c>
      <c r="D153" s="8" t="s">
        <v>10</v>
      </c>
      <c r="E153" s="4" t="s">
        <v>110</v>
      </c>
      <c r="F153" s="4" t="s">
        <v>24</v>
      </c>
      <c r="G153" s="18" t="s">
        <v>259</v>
      </c>
      <c r="H153" s="25">
        <v>48.75</v>
      </c>
      <c r="I153" s="33">
        <v>51.25</v>
      </c>
      <c r="J153" s="11">
        <v>49.25</v>
      </c>
      <c r="K153" s="11">
        <f t="shared" si="224"/>
        <v>-273.5</v>
      </c>
      <c r="L153" s="11"/>
      <c r="M153" s="47">
        <v>49.25</v>
      </c>
      <c r="N153" s="33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37"/>
      <c r="AD153" s="37"/>
      <c r="AE153" s="71" t="s">
        <v>1</v>
      </c>
      <c r="AF153" s="11">
        <f t="shared" si="152"/>
        <v>0</v>
      </c>
      <c r="AG153" s="48">
        <f t="shared" si="153"/>
        <v>49.25</v>
      </c>
      <c r="AH153" s="11">
        <f t="shared" si="154"/>
        <v>0</v>
      </c>
      <c r="AI153" s="11">
        <f t="shared" si="155"/>
        <v>0</v>
      </c>
      <c r="AJ153" s="13">
        <f t="shared" si="225"/>
        <v>49.25</v>
      </c>
      <c r="AK153" s="13"/>
      <c r="AL153" s="5">
        <f t="shared" si="156"/>
        <v>0</v>
      </c>
      <c r="AM153" s="5">
        <f t="shared" si="157"/>
        <v>0</v>
      </c>
      <c r="AN153" s="11">
        <f t="shared" si="158"/>
        <v>0</v>
      </c>
      <c r="AO153" s="11">
        <f t="shared" si="159"/>
        <v>0</v>
      </c>
      <c r="AP153" s="5">
        <f t="shared" si="160"/>
        <v>0</v>
      </c>
      <c r="AQ153" s="48">
        <f t="shared" si="161"/>
        <v>49.25</v>
      </c>
      <c r="AR153" s="5">
        <f t="shared" si="162"/>
        <v>0</v>
      </c>
      <c r="AS153" s="5">
        <f t="shared" si="163"/>
        <v>0</v>
      </c>
      <c r="AT153" s="5">
        <f t="shared" si="164"/>
        <v>0</v>
      </c>
      <c r="AU153" s="5">
        <f t="shared" si="165"/>
        <v>0</v>
      </c>
      <c r="AV153" s="5">
        <f t="shared" si="166"/>
        <v>0</v>
      </c>
      <c r="AW153" s="5">
        <f t="shared" si="167"/>
        <v>0</v>
      </c>
      <c r="AX153" s="5">
        <f t="shared" si="168"/>
        <v>0</v>
      </c>
      <c r="AY153" s="5">
        <f t="shared" si="169"/>
        <v>0</v>
      </c>
      <c r="AZ153" s="5">
        <f t="shared" si="170"/>
        <v>0</v>
      </c>
      <c r="BA153" s="5">
        <f t="shared" si="171"/>
        <v>0</v>
      </c>
      <c r="BB153" s="5">
        <f t="shared" si="172"/>
        <v>0</v>
      </c>
      <c r="BC153" s="5">
        <f t="shared" si="173"/>
        <v>0</v>
      </c>
      <c r="BD153" s="5">
        <f t="shared" si="174"/>
        <v>0</v>
      </c>
      <c r="BE153" s="5">
        <f t="shared" si="175"/>
        <v>0</v>
      </c>
      <c r="BF153" s="5">
        <f t="shared" si="176"/>
        <v>0</v>
      </c>
      <c r="BG153" s="5">
        <f t="shared" si="177"/>
        <v>0</v>
      </c>
      <c r="BH153" s="5">
        <f t="shared" si="178"/>
        <v>0</v>
      </c>
      <c r="BI153" s="11">
        <f t="shared" si="179"/>
        <v>0</v>
      </c>
      <c r="BJ153" s="5">
        <f t="shared" si="180"/>
        <v>0</v>
      </c>
      <c r="BK153" s="5">
        <f t="shared" si="181"/>
        <v>0</v>
      </c>
      <c r="BL153" s="5">
        <f t="shared" si="182"/>
        <v>0</v>
      </c>
      <c r="BM153" s="5">
        <f t="shared" si="183"/>
        <v>0</v>
      </c>
      <c r="BN153" s="5">
        <f t="shared" si="184"/>
        <v>0</v>
      </c>
      <c r="BO153" s="5">
        <f t="shared" si="185"/>
        <v>0</v>
      </c>
      <c r="BP153" s="5">
        <f t="shared" si="186"/>
        <v>0</v>
      </c>
      <c r="BQ153" s="5">
        <f t="shared" si="187"/>
        <v>0</v>
      </c>
      <c r="BR153" s="5">
        <f t="shared" si="188"/>
        <v>0</v>
      </c>
      <c r="BS153" s="5">
        <f t="shared" si="189"/>
        <v>0</v>
      </c>
      <c r="BT153" s="11">
        <f t="shared" si="190"/>
        <v>0</v>
      </c>
      <c r="BU153" s="11">
        <f t="shared" si="191"/>
        <v>0</v>
      </c>
      <c r="BV153" s="5">
        <f t="shared" si="192"/>
        <v>0</v>
      </c>
      <c r="BW153" s="5">
        <f t="shared" si="193"/>
        <v>0</v>
      </c>
      <c r="BX153" s="5">
        <f t="shared" si="194"/>
        <v>0</v>
      </c>
      <c r="BY153" s="5">
        <f t="shared" si="195"/>
        <v>0</v>
      </c>
      <c r="BZ153" s="5">
        <f t="shared" si="196"/>
        <v>0</v>
      </c>
      <c r="CA153" s="5">
        <f t="shared" si="197"/>
        <v>0</v>
      </c>
      <c r="CB153" s="5">
        <f t="shared" si="198"/>
        <v>0</v>
      </c>
      <c r="CC153" s="5">
        <f t="shared" si="199"/>
        <v>0</v>
      </c>
      <c r="CD153" s="5">
        <f t="shared" si="200"/>
        <v>0</v>
      </c>
      <c r="CE153" s="5">
        <f t="shared" si="201"/>
        <v>0</v>
      </c>
      <c r="CF153" s="5">
        <f t="shared" si="202"/>
        <v>0</v>
      </c>
      <c r="CG153" s="5">
        <f t="shared" si="203"/>
        <v>0</v>
      </c>
      <c r="CH153" s="5">
        <f t="shared" si="204"/>
        <v>0</v>
      </c>
      <c r="CI153" s="5">
        <f t="shared" si="205"/>
        <v>0</v>
      </c>
      <c r="CJ153" s="5">
        <f t="shared" si="206"/>
        <v>0</v>
      </c>
      <c r="CK153" s="5">
        <f t="shared" si="207"/>
        <v>0</v>
      </c>
      <c r="CL153" s="5">
        <f t="shared" si="208"/>
        <v>0</v>
      </c>
      <c r="CM153" s="5">
        <f t="shared" si="209"/>
        <v>0</v>
      </c>
      <c r="CN153" s="5">
        <f t="shared" si="210"/>
        <v>0</v>
      </c>
      <c r="CO153" s="5">
        <f t="shared" si="211"/>
        <v>0</v>
      </c>
      <c r="CP153" s="5">
        <f t="shared" si="212"/>
        <v>0</v>
      </c>
      <c r="CQ153" s="5">
        <f t="shared" si="213"/>
        <v>0</v>
      </c>
      <c r="CR153" s="5">
        <f t="shared" si="214"/>
        <v>0</v>
      </c>
      <c r="CS153" s="5">
        <f t="shared" si="215"/>
        <v>0</v>
      </c>
      <c r="CT153" s="11">
        <f t="shared" si="216"/>
        <v>0</v>
      </c>
      <c r="CU153" s="5">
        <f t="shared" si="217"/>
        <v>0</v>
      </c>
      <c r="CV153" s="5">
        <f t="shared" si="218"/>
        <v>0</v>
      </c>
      <c r="CW153" s="5">
        <f t="shared" si="219"/>
        <v>0</v>
      </c>
      <c r="CX153" s="41">
        <f t="shared" si="220"/>
        <v>0</v>
      </c>
      <c r="CY153" s="41">
        <f t="shared" si="221"/>
        <v>0</v>
      </c>
      <c r="CZ153" s="41">
        <f t="shared" si="222"/>
        <v>0</v>
      </c>
      <c r="DA153" s="41">
        <f t="shared" si="223"/>
        <v>0</v>
      </c>
      <c r="DB153" s="28"/>
    </row>
    <row r="154" spans="1:106" s="16" customFormat="1" ht="29.25" customHeight="1" thickTop="1" thickBot="1" x14ac:dyDescent="0.35">
      <c r="A154" s="3">
        <v>44636</v>
      </c>
      <c r="B154" s="4" t="s">
        <v>8</v>
      </c>
      <c r="C154" s="4" t="s">
        <v>25</v>
      </c>
      <c r="D154" s="8" t="s">
        <v>10</v>
      </c>
      <c r="E154" s="4" t="s">
        <v>110</v>
      </c>
      <c r="F154" s="4" t="s">
        <v>104</v>
      </c>
      <c r="G154" s="18" t="s">
        <v>260</v>
      </c>
      <c r="H154" s="25">
        <v>49.25</v>
      </c>
      <c r="I154" s="33">
        <v>49.25</v>
      </c>
      <c r="J154" s="11">
        <v>47.25</v>
      </c>
      <c r="K154" s="11">
        <f t="shared" si="224"/>
        <v>-226.25</v>
      </c>
      <c r="L154" s="11"/>
      <c r="M154" s="11"/>
      <c r="N154" s="33"/>
      <c r="O154" s="11"/>
      <c r="P154" s="11"/>
      <c r="Q154" s="11"/>
      <c r="R154" s="11"/>
      <c r="S154" s="47">
        <v>47.25</v>
      </c>
      <c r="T154" s="11"/>
      <c r="U154" s="11"/>
      <c r="V154" s="11"/>
      <c r="W154" s="11"/>
      <c r="X154" s="11"/>
      <c r="Y154" s="11"/>
      <c r="Z154" s="11"/>
      <c r="AA154" s="11"/>
      <c r="AB154" s="11"/>
      <c r="AC154" s="37"/>
      <c r="AD154" s="37"/>
      <c r="AE154" s="71" t="s">
        <v>8</v>
      </c>
      <c r="AF154" s="11">
        <f t="shared" si="152"/>
        <v>0</v>
      </c>
      <c r="AG154" s="48">
        <f t="shared" si="153"/>
        <v>47.25</v>
      </c>
      <c r="AH154" s="11">
        <f t="shared" si="154"/>
        <v>0</v>
      </c>
      <c r="AI154" s="11">
        <f t="shared" si="155"/>
        <v>0</v>
      </c>
      <c r="AJ154" s="13">
        <f t="shared" si="225"/>
        <v>47.25</v>
      </c>
      <c r="AK154" s="13"/>
      <c r="AL154" s="5">
        <f t="shared" si="156"/>
        <v>0</v>
      </c>
      <c r="AM154" s="5">
        <f t="shared" si="157"/>
        <v>0</v>
      </c>
      <c r="AN154" s="11">
        <f t="shared" si="158"/>
        <v>0</v>
      </c>
      <c r="AO154" s="11">
        <f t="shared" si="159"/>
        <v>0</v>
      </c>
      <c r="AP154" s="5">
        <f t="shared" si="160"/>
        <v>0</v>
      </c>
      <c r="AQ154" s="5">
        <f t="shared" si="161"/>
        <v>0</v>
      </c>
      <c r="AR154" s="5">
        <f t="shared" si="162"/>
        <v>0</v>
      </c>
      <c r="AS154" s="5">
        <f t="shared" si="163"/>
        <v>0</v>
      </c>
      <c r="AT154" s="5">
        <f t="shared" si="164"/>
        <v>0</v>
      </c>
      <c r="AU154" s="5">
        <f t="shared" si="165"/>
        <v>0</v>
      </c>
      <c r="AV154" s="5">
        <f t="shared" si="166"/>
        <v>0</v>
      </c>
      <c r="AW154" s="5">
        <f t="shared" si="167"/>
        <v>0</v>
      </c>
      <c r="AX154" s="5">
        <f t="shared" si="168"/>
        <v>0</v>
      </c>
      <c r="AY154" s="5">
        <f t="shared" si="169"/>
        <v>0</v>
      </c>
      <c r="AZ154" s="5">
        <f t="shared" si="170"/>
        <v>0</v>
      </c>
      <c r="BA154" s="5">
        <f t="shared" si="171"/>
        <v>0</v>
      </c>
      <c r="BB154" s="5">
        <f t="shared" si="172"/>
        <v>0</v>
      </c>
      <c r="BC154" s="5">
        <f t="shared" si="173"/>
        <v>0</v>
      </c>
      <c r="BD154" s="5">
        <f t="shared" si="174"/>
        <v>0</v>
      </c>
      <c r="BE154" s="5">
        <f t="shared" si="175"/>
        <v>0</v>
      </c>
      <c r="BF154" s="5">
        <f t="shared" si="176"/>
        <v>0</v>
      </c>
      <c r="BG154" s="5">
        <f t="shared" si="177"/>
        <v>0</v>
      </c>
      <c r="BH154" s="5">
        <f t="shared" si="178"/>
        <v>0</v>
      </c>
      <c r="BI154" s="11">
        <f t="shared" si="179"/>
        <v>0</v>
      </c>
      <c r="BJ154" s="5">
        <f t="shared" si="180"/>
        <v>0</v>
      </c>
      <c r="BK154" s="5">
        <f t="shared" si="181"/>
        <v>0</v>
      </c>
      <c r="BL154" s="5">
        <f t="shared" si="182"/>
        <v>0</v>
      </c>
      <c r="BM154" s="5">
        <f t="shared" si="183"/>
        <v>0</v>
      </c>
      <c r="BN154" s="5">
        <f t="shared" si="184"/>
        <v>0</v>
      </c>
      <c r="BO154" s="48">
        <f t="shared" si="185"/>
        <v>47.25</v>
      </c>
      <c r="BP154" s="5">
        <f t="shared" si="186"/>
        <v>0</v>
      </c>
      <c r="BQ154" s="5">
        <f t="shared" si="187"/>
        <v>0</v>
      </c>
      <c r="BR154" s="5">
        <f t="shared" si="188"/>
        <v>0</v>
      </c>
      <c r="BS154" s="5">
        <f t="shared" si="189"/>
        <v>0</v>
      </c>
      <c r="BT154" s="11">
        <f t="shared" si="190"/>
        <v>0</v>
      </c>
      <c r="BU154" s="11">
        <f t="shared" si="191"/>
        <v>0</v>
      </c>
      <c r="BV154" s="5">
        <f t="shared" si="192"/>
        <v>0</v>
      </c>
      <c r="BW154" s="5">
        <f t="shared" si="193"/>
        <v>0</v>
      </c>
      <c r="BX154" s="5">
        <f t="shared" si="194"/>
        <v>0</v>
      </c>
      <c r="BY154" s="5">
        <f t="shared" si="195"/>
        <v>0</v>
      </c>
      <c r="BZ154" s="5">
        <f t="shared" si="196"/>
        <v>0</v>
      </c>
      <c r="CA154" s="5">
        <f t="shared" si="197"/>
        <v>0</v>
      </c>
      <c r="CB154" s="5">
        <f t="shared" si="198"/>
        <v>0</v>
      </c>
      <c r="CC154" s="5">
        <f t="shared" si="199"/>
        <v>0</v>
      </c>
      <c r="CD154" s="5">
        <f t="shared" si="200"/>
        <v>0</v>
      </c>
      <c r="CE154" s="5">
        <f t="shared" si="201"/>
        <v>0</v>
      </c>
      <c r="CF154" s="5">
        <f t="shared" si="202"/>
        <v>0</v>
      </c>
      <c r="CG154" s="5">
        <f t="shared" si="203"/>
        <v>0</v>
      </c>
      <c r="CH154" s="5">
        <f t="shared" si="204"/>
        <v>0</v>
      </c>
      <c r="CI154" s="5">
        <f t="shared" si="205"/>
        <v>0</v>
      </c>
      <c r="CJ154" s="5">
        <f t="shared" si="206"/>
        <v>0</v>
      </c>
      <c r="CK154" s="5">
        <f t="shared" si="207"/>
        <v>0</v>
      </c>
      <c r="CL154" s="5">
        <f t="shared" si="208"/>
        <v>0</v>
      </c>
      <c r="CM154" s="5">
        <f t="shared" si="209"/>
        <v>0</v>
      </c>
      <c r="CN154" s="5">
        <f t="shared" si="210"/>
        <v>0</v>
      </c>
      <c r="CO154" s="5">
        <f t="shared" si="211"/>
        <v>0</v>
      </c>
      <c r="CP154" s="5">
        <f t="shared" si="212"/>
        <v>0</v>
      </c>
      <c r="CQ154" s="5">
        <f t="shared" si="213"/>
        <v>0</v>
      </c>
      <c r="CR154" s="5">
        <f t="shared" si="214"/>
        <v>0</v>
      </c>
      <c r="CS154" s="5">
        <f t="shared" si="215"/>
        <v>0</v>
      </c>
      <c r="CT154" s="11">
        <f t="shared" si="216"/>
        <v>0</v>
      </c>
      <c r="CU154" s="5">
        <f t="shared" si="217"/>
        <v>0</v>
      </c>
      <c r="CV154" s="5">
        <f t="shared" si="218"/>
        <v>0</v>
      </c>
      <c r="CW154" s="5">
        <f t="shared" si="219"/>
        <v>0</v>
      </c>
      <c r="CX154" s="41">
        <f t="shared" si="220"/>
        <v>0</v>
      </c>
      <c r="CY154" s="41">
        <f t="shared" si="221"/>
        <v>0</v>
      </c>
      <c r="CZ154" s="41">
        <f t="shared" si="222"/>
        <v>0</v>
      </c>
      <c r="DA154" s="41">
        <f t="shared" si="223"/>
        <v>0</v>
      </c>
      <c r="DB154" s="28"/>
    </row>
    <row r="155" spans="1:106" s="16" customFormat="1" ht="29.25" customHeight="1" thickTop="1" thickBot="1" x14ac:dyDescent="0.35">
      <c r="A155" s="3">
        <v>44636</v>
      </c>
      <c r="B155" s="4" t="s">
        <v>3</v>
      </c>
      <c r="C155" s="4" t="s">
        <v>70</v>
      </c>
      <c r="D155" s="8" t="s">
        <v>10</v>
      </c>
      <c r="E155" s="4" t="s">
        <v>110</v>
      </c>
      <c r="F155" s="4" t="s">
        <v>24</v>
      </c>
      <c r="G155" s="18" t="s">
        <v>261</v>
      </c>
      <c r="H155" s="25">
        <v>51</v>
      </c>
      <c r="I155" s="33">
        <v>49</v>
      </c>
      <c r="J155" s="11">
        <v>47</v>
      </c>
      <c r="K155" s="11">
        <f t="shared" si="224"/>
        <v>-179.25</v>
      </c>
      <c r="L155" s="11"/>
      <c r="M155" s="11"/>
      <c r="N155" s="47">
        <v>47</v>
      </c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37"/>
      <c r="AD155" s="37"/>
      <c r="AE155" s="71" t="s">
        <v>3</v>
      </c>
      <c r="AF155" s="11">
        <f t="shared" si="152"/>
        <v>0</v>
      </c>
      <c r="AG155" s="5">
        <f t="shared" si="153"/>
        <v>0</v>
      </c>
      <c r="AH155" s="11">
        <f t="shared" si="154"/>
        <v>0</v>
      </c>
      <c r="AI155" s="47">
        <f t="shared" si="155"/>
        <v>47</v>
      </c>
      <c r="AJ155" s="13">
        <f t="shared" si="225"/>
        <v>47</v>
      </c>
      <c r="AK155" s="13"/>
      <c r="AL155" s="5">
        <f t="shared" si="156"/>
        <v>0</v>
      </c>
      <c r="AM155" s="5">
        <f t="shared" si="157"/>
        <v>0</v>
      </c>
      <c r="AN155" s="11">
        <f t="shared" si="158"/>
        <v>0</v>
      </c>
      <c r="AO155" s="11">
        <f t="shared" si="159"/>
        <v>0</v>
      </c>
      <c r="AP155" s="5">
        <f t="shared" si="160"/>
        <v>0</v>
      </c>
      <c r="AQ155" s="5">
        <f t="shared" si="161"/>
        <v>0</v>
      </c>
      <c r="AR155" s="5">
        <f t="shared" si="162"/>
        <v>0</v>
      </c>
      <c r="AS155" s="5">
        <f t="shared" si="163"/>
        <v>0</v>
      </c>
      <c r="AT155" s="5">
        <f t="shared" si="164"/>
        <v>0</v>
      </c>
      <c r="AU155" s="5">
        <f t="shared" si="165"/>
        <v>0</v>
      </c>
      <c r="AV155" s="5">
        <f t="shared" si="166"/>
        <v>0</v>
      </c>
      <c r="AW155" s="48">
        <f t="shared" si="167"/>
        <v>47</v>
      </c>
      <c r="AX155" s="5">
        <f t="shared" si="168"/>
        <v>0</v>
      </c>
      <c r="AY155" s="5">
        <f t="shared" si="169"/>
        <v>0</v>
      </c>
      <c r="AZ155" s="5">
        <f t="shared" si="170"/>
        <v>0</v>
      </c>
      <c r="BA155" s="5">
        <f t="shared" si="171"/>
        <v>0</v>
      </c>
      <c r="BB155" s="5">
        <f t="shared" si="172"/>
        <v>0</v>
      </c>
      <c r="BC155" s="5">
        <f t="shared" si="173"/>
        <v>0</v>
      </c>
      <c r="BD155" s="5">
        <f t="shared" si="174"/>
        <v>0</v>
      </c>
      <c r="BE155" s="5">
        <f t="shared" si="175"/>
        <v>0</v>
      </c>
      <c r="BF155" s="5">
        <f t="shared" si="176"/>
        <v>0</v>
      </c>
      <c r="BG155" s="5">
        <f t="shared" si="177"/>
        <v>0</v>
      </c>
      <c r="BH155" s="5">
        <f t="shared" si="178"/>
        <v>0</v>
      </c>
      <c r="BI155" s="11">
        <f t="shared" si="179"/>
        <v>0</v>
      </c>
      <c r="BJ155" s="5">
        <f t="shared" si="180"/>
        <v>0</v>
      </c>
      <c r="BK155" s="5">
        <f t="shared" si="181"/>
        <v>0</v>
      </c>
      <c r="BL155" s="5">
        <f t="shared" si="182"/>
        <v>0</v>
      </c>
      <c r="BM155" s="5">
        <f t="shared" si="183"/>
        <v>0</v>
      </c>
      <c r="BN155" s="5">
        <f t="shared" si="184"/>
        <v>0</v>
      </c>
      <c r="BO155" s="5">
        <f t="shared" si="185"/>
        <v>0</v>
      </c>
      <c r="BP155" s="5">
        <f t="shared" si="186"/>
        <v>0</v>
      </c>
      <c r="BQ155" s="5">
        <f t="shared" si="187"/>
        <v>0</v>
      </c>
      <c r="BR155" s="5">
        <f t="shared" si="188"/>
        <v>0</v>
      </c>
      <c r="BS155" s="5">
        <f t="shared" si="189"/>
        <v>0</v>
      </c>
      <c r="BT155" s="11">
        <f t="shared" si="190"/>
        <v>0</v>
      </c>
      <c r="BU155" s="11">
        <f t="shared" si="191"/>
        <v>0</v>
      </c>
      <c r="BV155" s="5">
        <f t="shared" si="192"/>
        <v>0</v>
      </c>
      <c r="BW155" s="5">
        <f t="shared" si="193"/>
        <v>0</v>
      </c>
      <c r="BX155" s="5">
        <f t="shared" si="194"/>
        <v>0</v>
      </c>
      <c r="BY155" s="5">
        <f t="shared" si="195"/>
        <v>0</v>
      </c>
      <c r="BZ155" s="5">
        <f t="shared" si="196"/>
        <v>0</v>
      </c>
      <c r="CA155" s="5">
        <f t="shared" si="197"/>
        <v>0</v>
      </c>
      <c r="CB155" s="5">
        <f t="shared" si="198"/>
        <v>0</v>
      </c>
      <c r="CC155" s="5">
        <f t="shared" si="199"/>
        <v>0</v>
      </c>
      <c r="CD155" s="5">
        <f t="shared" si="200"/>
        <v>0</v>
      </c>
      <c r="CE155" s="5">
        <f t="shared" si="201"/>
        <v>0</v>
      </c>
      <c r="CF155" s="5">
        <f t="shared" si="202"/>
        <v>0</v>
      </c>
      <c r="CG155" s="5">
        <f t="shared" si="203"/>
        <v>0</v>
      </c>
      <c r="CH155" s="5">
        <f t="shared" si="204"/>
        <v>0</v>
      </c>
      <c r="CI155" s="5">
        <f t="shared" si="205"/>
        <v>0</v>
      </c>
      <c r="CJ155" s="5">
        <f t="shared" si="206"/>
        <v>0</v>
      </c>
      <c r="CK155" s="5">
        <f t="shared" si="207"/>
        <v>0</v>
      </c>
      <c r="CL155" s="5">
        <f t="shared" si="208"/>
        <v>0</v>
      </c>
      <c r="CM155" s="5">
        <f t="shared" si="209"/>
        <v>0</v>
      </c>
      <c r="CN155" s="5">
        <f t="shared" si="210"/>
        <v>0</v>
      </c>
      <c r="CO155" s="5">
        <f t="shared" si="211"/>
        <v>0</v>
      </c>
      <c r="CP155" s="5">
        <f t="shared" si="212"/>
        <v>0</v>
      </c>
      <c r="CQ155" s="5">
        <f t="shared" si="213"/>
        <v>0</v>
      </c>
      <c r="CR155" s="5">
        <f t="shared" si="214"/>
        <v>0</v>
      </c>
      <c r="CS155" s="5">
        <f t="shared" si="215"/>
        <v>0</v>
      </c>
      <c r="CT155" s="11">
        <f t="shared" si="216"/>
        <v>0</v>
      </c>
      <c r="CU155" s="5">
        <f t="shared" si="217"/>
        <v>0</v>
      </c>
      <c r="CV155" s="5">
        <f t="shared" si="218"/>
        <v>0</v>
      </c>
      <c r="CW155" s="5">
        <f t="shared" si="219"/>
        <v>0</v>
      </c>
      <c r="CX155" s="41">
        <f t="shared" si="220"/>
        <v>0</v>
      </c>
      <c r="CY155" s="41">
        <f t="shared" si="221"/>
        <v>0</v>
      </c>
      <c r="CZ155" s="41">
        <f t="shared" si="222"/>
        <v>0</v>
      </c>
      <c r="DA155" s="41">
        <f t="shared" si="223"/>
        <v>0</v>
      </c>
      <c r="DB155" s="28"/>
    </row>
    <row r="156" spans="1:106" s="16" customFormat="1" ht="29.25" customHeight="1" thickTop="1" thickBot="1" x14ac:dyDescent="0.35">
      <c r="A156" s="3">
        <v>44637</v>
      </c>
      <c r="B156" s="4" t="s">
        <v>18</v>
      </c>
      <c r="C156" s="4" t="s">
        <v>70</v>
      </c>
      <c r="D156" s="8" t="s">
        <v>10</v>
      </c>
      <c r="E156" s="4" t="s">
        <v>103</v>
      </c>
      <c r="F156" s="4" t="s">
        <v>104</v>
      </c>
      <c r="G156" s="18" t="s">
        <v>262</v>
      </c>
      <c r="H156" s="25">
        <v>49.25</v>
      </c>
      <c r="I156" s="44">
        <v>-50.75</v>
      </c>
      <c r="J156" s="45">
        <v>-51.75</v>
      </c>
      <c r="K156" s="11">
        <f t="shared" si="224"/>
        <v>-231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45">
        <v>-51.75</v>
      </c>
      <c r="W156" s="11"/>
      <c r="X156" s="11"/>
      <c r="Y156" s="11"/>
      <c r="Z156" s="11"/>
      <c r="AA156" s="11"/>
      <c r="AB156" s="11"/>
      <c r="AC156" s="37"/>
      <c r="AD156" s="37"/>
      <c r="AE156" s="71" t="s">
        <v>18</v>
      </c>
      <c r="AF156" s="11">
        <f t="shared" si="152"/>
        <v>0</v>
      </c>
      <c r="AG156" s="5">
        <f t="shared" si="153"/>
        <v>0</v>
      </c>
      <c r="AH156" s="11">
        <f t="shared" si="154"/>
        <v>0</v>
      </c>
      <c r="AI156" s="45">
        <f t="shared" si="155"/>
        <v>-51.75</v>
      </c>
      <c r="AJ156" s="13">
        <f t="shared" si="225"/>
        <v>-51.75</v>
      </c>
      <c r="AK156" s="13"/>
      <c r="AL156" s="5">
        <f t="shared" si="156"/>
        <v>0</v>
      </c>
      <c r="AM156" s="5">
        <f t="shared" si="157"/>
        <v>0</v>
      </c>
      <c r="AN156" s="11">
        <f t="shared" si="158"/>
        <v>0</v>
      </c>
      <c r="AO156" s="11">
        <f t="shared" si="159"/>
        <v>0</v>
      </c>
      <c r="AP156" s="5">
        <f t="shared" si="160"/>
        <v>0</v>
      </c>
      <c r="AQ156" s="5">
        <f t="shared" si="161"/>
        <v>0</v>
      </c>
      <c r="AR156" s="5">
        <f t="shared" si="162"/>
        <v>0</v>
      </c>
      <c r="AS156" s="5">
        <f t="shared" si="163"/>
        <v>0</v>
      </c>
      <c r="AT156" s="5">
        <f t="shared" si="164"/>
        <v>0</v>
      </c>
      <c r="AU156" s="5">
        <f t="shared" si="165"/>
        <v>0</v>
      </c>
      <c r="AV156" s="5">
        <f t="shared" si="166"/>
        <v>0</v>
      </c>
      <c r="AW156" s="5">
        <f t="shared" si="167"/>
        <v>0</v>
      </c>
      <c r="AX156" s="5">
        <f t="shared" si="168"/>
        <v>0</v>
      </c>
      <c r="AY156" s="5">
        <f t="shared" si="169"/>
        <v>0</v>
      </c>
      <c r="AZ156" s="5">
        <f t="shared" si="170"/>
        <v>0</v>
      </c>
      <c r="BA156" s="5">
        <f t="shared" si="171"/>
        <v>0</v>
      </c>
      <c r="BB156" s="5">
        <f t="shared" si="172"/>
        <v>0</v>
      </c>
      <c r="BC156" s="5">
        <f t="shared" si="173"/>
        <v>0</v>
      </c>
      <c r="BD156" s="5">
        <f t="shared" si="174"/>
        <v>0</v>
      </c>
      <c r="BE156" s="5">
        <f t="shared" si="175"/>
        <v>0</v>
      </c>
      <c r="BF156" s="5">
        <f t="shared" si="176"/>
        <v>0</v>
      </c>
      <c r="BG156" s="5">
        <f t="shared" si="177"/>
        <v>0</v>
      </c>
      <c r="BH156" s="5">
        <f t="shared" si="178"/>
        <v>0</v>
      </c>
      <c r="BI156" s="11">
        <f t="shared" si="179"/>
        <v>0</v>
      </c>
      <c r="BJ156" s="5">
        <f t="shared" si="180"/>
        <v>0</v>
      </c>
      <c r="BK156" s="5">
        <f t="shared" si="181"/>
        <v>0</v>
      </c>
      <c r="BL156" s="5">
        <f t="shared" si="182"/>
        <v>0</v>
      </c>
      <c r="BM156" s="5">
        <f t="shared" si="183"/>
        <v>0</v>
      </c>
      <c r="BN156" s="5">
        <f t="shared" si="184"/>
        <v>0</v>
      </c>
      <c r="BO156" s="5">
        <f t="shared" si="185"/>
        <v>0</v>
      </c>
      <c r="BP156" s="5">
        <f t="shared" si="186"/>
        <v>0</v>
      </c>
      <c r="BQ156" s="5">
        <f t="shared" si="187"/>
        <v>0</v>
      </c>
      <c r="BR156" s="5">
        <f t="shared" si="188"/>
        <v>0</v>
      </c>
      <c r="BS156" s="5">
        <f t="shared" si="189"/>
        <v>0</v>
      </c>
      <c r="BT156" s="11">
        <f t="shared" si="190"/>
        <v>0</v>
      </c>
      <c r="BU156" s="11">
        <f t="shared" si="191"/>
        <v>0</v>
      </c>
      <c r="BV156" s="5">
        <f t="shared" si="192"/>
        <v>0</v>
      </c>
      <c r="BW156" s="5">
        <f t="shared" si="193"/>
        <v>0</v>
      </c>
      <c r="BX156" s="5">
        <f t="shared" si="194"/>
        <v>0</v>
      </c>
      <c r="BY156" s="5">
        <f t="shared" si="195"/>
        <v>0</v>
      </c>
      <c r="BZ156" s="5">
        <f t="shared" si="196"/>
        <v>0</v>
      </c>
      <c r="CA156" s="5">
        <f t="shared" si="197"/>
        <v>0</v>
      </c>
      <c r="CB156" s="5">
        <f t="shared" si="198"/>
        <v>0</v>
      </c>
      <c r="CC156" s="46">
        <f t="shared" si="199"/>
        <v>-51.75</v>
      </c>
      <c r="CD156" s="5">
        <f t="shared" si="200"/>
        <v>0</v>
      </c>
      <c r="CE156" s="5">
        <f t="shared" si="201"/>
        <v>0</v>
      </c>
      <c r="CF156" s="5">
        <f t="shared" si="202"/>
        <v>0</v>
      </c>
      <c r="CG156" s="5">
        <f t="shared" si="203"/>
        <v>0</v>
      </c>
      <c r="CH156" s="5">
        <f t="shared" si="204"/>
        <v>0</v>
      </c>
      <c r="CI156" s="5">
        <f t="shared" si="205"/>
        <v>0</v>
      </c>
      <c r="CJ156" s="5">
        <f t="shared" si="206"/>
        <v>0</v>
      </c>
      <c r="CK156" s="5">
        <f t="shared" si="207"/>
        <v>0</v>
      </c>
      <c r="CL156" s="5">
        <f t="shared" si="208"/>
        <v>0</v>
      </c>
      <c r="CM156" s="5">
        <f t="shared" si="209"/>
        <v>0</v>
      </c>
      <c r="CN156" s="5">
        <f t="shared" si="210"/>
        <v>0</v>
      </c>
      <c r="CO156" s="5">
        <f t="shared" si="211"/>
        <v>0</v>
      </c>
      <c r="CP156" s="5">
        <f t="shared" si="212"/>
        <v>0</v>
      </c>
      <c r="CQ156" s="5">
        <f t="shared" si="213"/>
        <v>0</v>
      </c>
      <c r="CR156" s="5">
        <f t="shared" si="214"/>
        <v>0</v>
      </c>
      <c r="CS156" s="5">
        <f t="shared" si="215"/>
        <v>0</v>
      </c>
      <c r="CT156" s="11">
        <f t="shared" si="216"/>
        <v>0</v>
      </c>
      <c r="CU156" s="5">
        <f t="shared" si="217"/>
        <v>0</v>
      </c>
      <c r="CV156" s="5">
        <f t="shared" si="218"/>
        <v>0</v>
      </c>
      <c r="CW156" s="5">
        <f t="shared" si="219"/>
        <v>0</v>
      </c>
      <c r="CX156" s="41">
        <f t="shared" si="220"/>
        <v>0</v>
      </c>
      <c r="CY156" s="41">
        <f t="shared" si="221"/>
        <v>0</v>
      </c>
      <c r="CZ156" s="41">
        <f t="shared" si="222"/>
        <v>0</v>
      </c>
      <c r="DA156" s="41">
        <f t="shared" si="223"/>
        <v>0</v>
      </c>
      <c r="DB156" s="28"/>
    </row>
    <row r="157" spans="1:106" s="16" customFormat="1" ht="29.25" customHeight="1" thickTop="1" thickBot="1" x14ac:dyDescent="0.35">
      <c r="A157" s="3">
        <v>44637</v>
      </c>
      <c r="B157" s="4" t="s">
        <v>20</v>
      </c>
      <c r="C157" s="4" t="s">
        <v>70</v>
      </c>
      <c r="D157" s="4" t="s">
        <v>10</v>
      </c>
      <c r="E157" s="4" t="s">
        <v>109</v>
      </c>
      <c r="F157" s="4" t="s">
        <v>104</v>
      </c>
      <c r="G157" s="18" t="s">
        <v>263</v>
      </c>
      <c r="H157" s="25">
        <v>47.75</v>
      </c>
      <c r="I157" s="33">
        <v>47.75</v>
      </c>
      <c r="J157" s="11">
        <v>45.75</v>
      </c>
      <c r="K157" s="11">
        <f t="shared" si="224"/>
        <v>-185.25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47">
        <v>45.75</v>
      </c>
      <c r="X157" s="11"/>
      <c r="Y157" s="11"/>
      <c r="Z157" s="11"/>
      <c r="AA157" s="11"/>
      <c r="AB157" s="11"/>
      <c r="AC157" s="37"/>
      <c r="AD157" s="37"/>
      <c r="AE157" s="71" t="s">
        <v>20</v>
      </c>
      <c r="AF157" s="11">
        <f t="shared" si="152"/>
        <v>0</v>
      </c>
      <c r="AG157" s="5">
        <f t="shared" si="153"/>
        <v>0</v>
      </c>
      <c r="AH157" s="11">
        <f t="shared" si="154"/>
        <v>0</v>
      </c>
      <c r="AI157" s="47">
        <f t="shared" si="155"/>
        <v>45.75</v>
      </c>
      <c r="AJ157" s="13">
        <f t="shared" si="225"/>
        <v>45.75</v>
      </c>
      <c r="AK157" s="13"/>
      <c r="AL157" s="5">
        <f t="shared" si="156"/>
        <v>0</v>
      </c>
      <c r="AM157" s="5">
        <f t="shared" si="157"/>
        <v>0</v>
      </c>
      <c r="AN157" s="11">
        <f t="shared" si="158"/>
        <v>0</v>
      </c>
      <c r="AO157" s="11">
        <f t="shared" si="159"/>
        <v>0</v>
      </c>
      <c r="AP157" s="5">
        <f t="shared" si="160"/>
        <v>0</v>
      </c>
      <c r="AQ157" s="5">
        <f t="shared" si="161"/>
        <v>0</v>
      </c>
      <c r="AR157" s="5">
        <f t="shared" si="162"/>
        <v>0</v>
      </c>
      <c r="AS157" s="5">
        <f t="shared" si="163"/>
        <v>0</v>
      </c>
      <c r="AT157" s="5">
        <f t="shared" si="164"/>
        <v>0</v>
      </c>
      <c r="AU157" s="5">
        <f t="shared" si="165"/>
        <v>0</v>
      </c>
      <c r="AV157" s="5">
        <f t="shared" si="166"/>
        <v>0</v>
      </c>
      <c r="AW157" s="5">
        <f t="shared" si="167"/>
        <v>0</v>
      </c>
      <c r="AX157" s="5">
        <f t="shared" si="168"/>
        <v>0</v>
      </c>
      <c r="AY157" s="5">
        <f t="shared" si="169"/>
        <v>0</v>
      </c>
      <c r="AZ157" s="5">
        <f t="shared" si="170"/>
        <v>0</v>
      </c>
      <c r="BA157" s="5">
        <f t="shared" si="171"/>
        <v>0</v>
      </c>
      <c r="BB157" s="5">
        <f t="shared" si="172"/>
        <v>0</v>
      </c>
      <c r="BC157" s="5">
        <f t="shared" si="173"/>
        <v>0</v>
      </c>
      <c r="BD157" s="5">
        <f t="shared" si="174"/>
        <v>0</v>
      </c>
      <c r="BE157" s="5">
        <f t="shared" si="175"/>
        <v>0</v>
      </c>
      <c r="BF157" s="5">
        <f t="shared" si="176"/>
        <v>0</v>
      </c>
      <c r="BG157" s="5">
        <f t="shared" si="177"/>
        <v>0</v>
      </c>
      <c r="BH157" s="5">
        <f t="shared" si="178"/>
        <v>0</v>
      </c>
      <c r="BI157" s="11">
        <f t="shared" si="179"/>
        <v>0</v>
      </c>
      <c r="BJ157" s="5">
        <f t="shared" si="180"/>
        <v>0</v>
      </c>
      <c r="BK157" s="5">
        <f t="shared" si="181"/>
        <v>0</v>
      </c>
      <c r="BL157" s="5">
        <f t="shared" si="182"/>
        <v>0</v>
      </c>
      <c r="BM157" s="5">
        <f t="shared" si="183"/>
        <v>0</v>
      </c>
      <c r="BN157" s="5">
        <f t="shared" si="184"/>
        <v>0</v>
      </c>
      <c r="BO157" s="5">
        <f t="shared" si="185"/>
        <v>0</v>
      </c>
      <c r="BP157" s="5">
        <f t="shared" si="186"/>
        <v>0</v>
      </c>
      <c r="BQ157" s="5">
        <f t="shared" si="187"/>
        <v>0</v>
      </c>
      <c r="BR157" s="5">
        <f t="shared" si="188"/>
        <v>0</v>
      </c>
      <c r="BS157" s="5">
        <f t="shared" si="189"/>
        <v>0</v>
      </c>
      <c r="BT157" s="11">
        <f t="shared" si="190"/>
        <v>0</v>
      </c>
      <c r="BU157" s="11">
        <f t="shared" si="191"/>
        <v>0</v>
      </c>
      <c r="BV157" s="5">
        <f t="shared" si="192"/>
        <v>0</v>
      </c>
      <c r="BW157" s="5">
        <f t="shared" si="193"/>
        <v>0</v>
      </c>
      <c r="BX157" s="5">
        <f t="shared" si="194"/>
        <v>0</v>
      </c>
      <c r="BY157" s="5">
        <f t="shared" si="195"/>
        <v>0</v>
      </c>
      <c r="BZ157" s="5">
        <f t="shared" si="196"/>
        <v>0</v>
      </c>
      <c r="CA157" s="5">
        <f t="shared" si="197"/>
        <v>0</v>
      </c>
      <c r="CB157" s="5">
        <f t="shared" si="198"/>
        <v>0</v>
      </c>
      <c r="CC157" s="5">
        <f t="shared" si="199"/>
        <v>0</v>
      </c>
      <c r="CD157" s="5">
        <f t="shared" si="200"/>
        <v>0</v>
      </c>
      <c r="CE157" s="5">
        <f t="shared" si="201"/>
        <v>0</v>
      </c>
      <c r="CF157" s="5">
        <f t="shared" si="202"/>
        <v>0</v>
      </c>
      <c r="CG157" s="48">
        <f t="shared" si="203"/>
        <v>45.75</v>
      </c>
      <c r="CH157" s="5">
        <f t="shared" si="204"/>
        <v>0</v>
      </c>
      <c r="CI157" s="5">
        <f t="shared" si="205"/>
        <v>0</v>
      </c>
      <c r="CJ157" s="5">
        <f t="shared" si="206"/>
        <v>0</v>
      </c>
      <c r="CK157" s="5">
        <f t="shared" si="207"/>
        <v>0</v>
      </c>
      <c r="CL157" s="5">
        <f t="shared" si="208"/>
        <v>0</v>
      </c>
      <c r="CM157" s="5">
        <f t="shared" si="209"/>
        <v>0</v>
      </c>
      <c r="CN157" s="5">
        <f t="shared" si="210"/>
        <v>0</v>
      </c>
      <c r="CO157" s="5">
        <f t="shared" si="211"/>
        <v>0</v>
      </c>
      <c r="CP157" s="5">
        <f t="shared" si="212"/>
        <v>0</v>
      </c>
      <c r="CQ157" s="5">
        <f t="shared" si="213"/>
        <v>0</v>
      </c>
      <c r="CR157" s="5">
        <f t="shared" si="214"/>
        <v>0</v>
      </c>
      <c r="CS157" s="5">
        <f t="shared" si="215"/>
        <v>0</v>
      </c>
      <c r="CT157" s="11">
        <f t="shared" si="216"/>
        <v>0</v>
      </c>
      <c r="CU157" s="5">
        <f t="shared" si="217"/>
        <v>0</v>
      </c>
      <c r="CV157" s="5">
        <f t="shared" si="218"/>
        <v>0</v>
      </c>
      <c r="CW157" s="5">
        <f t="shared" si="219"/>
        <v>0</v>
      </c>
      <c r="CX157" s="41">
        <f t="shared" si="220"/>
        <v>0</v>
      </c>
      <c r="CY157" s="41">
        <f t="shared" si="221"/>
        <v>0</v>
      </c>
      <c r="CZ157" s="41">
        <f t="shared" si="222"/>
        <v>0</v>
      </c>
      <c r="DA157" s="41">
        <f t="shared" si="223"/>
        <v>0</v>
      </c>
      <c r="DB157" s="28"/>
    </row>
    <row r="158" spans="1:106" s="16" customFormat="1" ht="29.25" customHeight="1" thickTop="1" thickBot="1" x14ac:dyDescent="0.35">
      <c r="A158" s="3">
        <v>44644</v>
      </c>
      <c r="B158" s="4" t="s">
        <v>3</v>
      </c>
      <c r="C158" s="4" t="s">
        <v>70</v>
      </c>
      <c r="D158" s="4" t="s">
        <v>10</v>
      </c>
      <c r="E158" s="4" t="s">
        <v>110</v>
      </c>
      <c r="F158" s="4" t="s">
        <v>104</v>
      </c>
      <c r="G158" s="18" t="s">
        <v>264</v>
      </c>
      <c r="H158" s="25">
        <v>51.75</v>
      </c>
      <c r="I158" s="33">
        <v>51.75</v>
      </c>
      <c r="J158" s="11">
        <v>49.75</v>
      </c>
      <c r="K158" s="11">
        <f t="shared" si="224"/>
        <v>-135.5</v>
      </c>
      <c r="L158" s="11"/>
      <c r="M158" s="11"/>
      <c r="N158" s="47">
        <v>49.75</v>
      </c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37"/>
      <c r="AD158" s="37"/>
      <c r="AE158" s="71" t="s">
        <v>3</v>
      </c>
      <c r="AF158" s="11">
        <f t="shared" si="152"/>
        <v>0</v>
      </c>
      <c r="AG158" s="5">
        <f t="shared" si="153"/>
        <v>0</v>
      </c>
      <c r="AH158" s="11">
        <f t="shared" si="154"/>
        <v>0</v>
      </c>
      <c r="AI158" s="47">
        <f t="shared" si="155"/>
        <v>49.75</v>
      </c>
      <c r="AJ158" s="13">
        <f t="shared" si="225"/>
        <v>49.75</v>
      </c>
      <c r="AK158" s="13"/>
      <c r="AL158" s="5">
        <f t="shared" si="156"/>
        <v>0</v>
      </c>
      <c r="AM158" s="5">
        <f t="shared" si="157"/>
        <v>0</v>
      </c>
      <c r="AN158" s="11">
        <f t="shared" si="158"/>
        <v>0</v>
      </c>
      <c r="AO158" s="11">
        <f t="shared" si="159"/>
        <v>0</v>
      </c>
      <c r="AP158" s="5">
        <f t="shared" si="160"/>
        <v>0</v>
      </c>
      <c r="AQ158" s="5">
        <f t="shared" si="161"/>
        <v>0</v>
      </c>
      <c r="AR158" s="5">
        <f t="shared" si="162"/>
        <v>0</v>
      </c>
      <c r="AS158" s="5">
        <f t="shared" si="163"/>
        <v>0</v>
      </c>
      <c r="AT158" s="5">
        <f t="shared" si="164"/>
        <v>0</v>
      </c>
      <c r="AU158" s="5">
        <f t="shared" si="165"/>
        <v>0</v>
      </c>
      <c r="AV158" s="5">
        <f t="shared" si="166"/>
        <v>0</v>
      </c>
      <c r="AW158" s="48">
        <f t="shared" si="167"/>
        <v>49.75</v>
      </c>
      <c r="AX158" s="5">
        <f t="shared" si="168"/>
        <v>0</v>
      </c>
      <c r="AY158" s="5">
        <f t="shared" si="169"/>
        <v>0</v>
      </c>
      <c r="AZ158" s="5">
        <f t="shared" si="170"/>
        <v>0</v>
      </c>
      <c r="BA158" s="5">
        <f t="shared" si="171"/>
        <v>0</v>
      </c>
      <c r="BB158" s="5">
        <f t="shared" si="172"/>
        <v>0</v>
      </c>
      <c r="BC158" s="5">
        <f t="shared" si="173"/>
        <v>0</v>
      </c>
      <c r="BD158" s="5">
        <f t="shared" si="174"/>
        <v>0</v>
      </c>
      <c r="BE158" s="5">
        <f t="shared" si="175"/>
        <v>0</v>
      </c>
      <c r="BF158" s="5">
        <f t="shared" si="176"/>
        <v>0</v>
      </c>
      <c r="BG158" s="5">
        <f t="shared" si="177"/>
        <v>0</v>
      </c>
      <c r="BH158" s="5">
        <f t="shared" si="178"/>
        <v>0</v>
      </c>
      <c r="BI158" s="11">
        <f t="shared" si="179"/>
        <v>0</v>
      </c>
      <c r="BJ158" s="5">
        <f t="shared" si="180"/>
        <v>0</v>
      </c>
      <c r="BK158" s="5">
        <f t="shared" si="181"/>
        <v>0</v>
      </c>
      <c r="BL158" s="5">
        <f t="shared" si="182"/>
        <v>0</v>
      </c>
      <c r="BM158" s="5">
        <f t="shared" si="183"/>
        <v>0</v>
      </c>
      <c r="BN158" s="5">
        <f t="shared" si="184"/>
        <v>0</v>
      </c>
      <c r="BO158" s="5">
        <f t="shared" si="185"/>
        <v>0</v>
      </c>
      <c r="BP158" s="5">
        <f t="shared" si="186"/>
        <v>0</v>
      </c>
      <c r="BQ158" s="5">
        <f t="shared" si="187"/>
        <v>0</v>
      </c>
      <c r="BR158" s="5">
        <f t="shared" si="188"/>
        <v>0</v>
      </c>
      <c r="BS158" s="5">
        <f t="shared" si="189"/>
        <v>0</v>
      </c>
      <c r="BT158" s="11">
        <f t="shared" si="190"/>
        <v>0</v>
      </c>
      <c r="BU158" s="11">
        <f t="shared" si="191"/>
        <v>0</v>
      </c>
      <c r="BV158" s="5">
        <f t="shared" si="192"/>
        <v>0</v>
      </c>
      <c r="BW158" s="5">
        <f t="shared" si="193"/>
        <v>0</v>
      </c>
      <c r="BX158" s="5">
        <f t="shared" si="194"/>
        <v>0</v>
      </c>
      <c r="BY158" s="5">
        <f t="shared" si="195"/>
        <v>0</v>
      </c>
      <c r="BZ158" s="5">
        <f t="shared" si="196"/>
        <v>0</v>
      </c>
      <c r="CA158" s="5">
        <f t="shared" si="197"/>
        <v>0</v>
      </c>
      <c r="CB158" s="5">
        <f t="shared" si="198"/>
        <v>0</v>
      </c>
      <c r="CC158" s="5">
        <f t="shared" si="199"/>
        <v>0</v>
      </c>
      <c r="CD158" s="5">
        <f t="shared" si="200"/>
        <v>0</v>
      </c>
      <c r="CE158" s="5">
        <f t="shared" si="201"/>
        <v>0</v>
      </c>
      <c r="CF158" s="5">
        <f t="shared" si="202"/>
        <v>0</v>
      </c>
      <c r="CG158" s="5">
        <f t="shared" si="203"/>
        <v>0</v>
      </c>
      <c r="CH158" s="5">
        <f t="shared" si="204"/>
        <v>0</v>
      </c>
      <c r="CI158" s="5">
        <f t="shared" si="205"/>
        <v>0</v>
      </c>
      <c r="CJ158" s="5">
        <f t="shared" si="206"/>
        <v>0</v>
      </c>
      <c r="CK158" s="5">
        <f t="shared" si="207"/>
        <v>0</v>
      </c>
      <c r="CL158" s="5">
        <f t="shared" si="208"/>
        <v>0</v>
      </c>
      <c r="CM158" s="5">
        <f t="shared" si="209"/>
        <v>0</v>
      </c>
      <c r="CN158" s="5">
        <f t="shared" si="210"/>
        <v>0</v>
      </c>
      <c r="CO158" s="5">
        <f t="shared" si="211"/>
        <v>0</v>
      </c>
      <c r="CP158" s="5">
        <f t="shared" si="212"/>
        <v>0</v>
      </c>
      <c r="CQ158" s="5">
        <f t="shared" si="213"/>
        <v>0</v>
      </c>
      <c r="CR158" s="5">
        <f t="shared" si="214"/>
        <v>0</v>
      </c>
      <c r="CS158" s="5">
        <f t="shared" si="215"/>
        <v>0</v>
      </c>
      <c r="CT158" s="11">
        <f t="shared" si="216"/>
        <v>0</v>
      </c>
      <c r="CU158" s="5">
        <f t="shared" si="217"/>
        <v>0</v>
      </c>
      <c r="CV158" s="5">
        <f t="shared" si="218"/>
        <v>0</v>
      </c>
      <c r="CW158" s="5">
        <f t="shared" si="219"/>
        <v>0</v>
      </c>
      <c r="CX158" s="41">
        <f t="shared" si="220"/>
        <v>0</v>
      </c>
      <c r="CY158" s="41">
        <f t="shared" si="221"/>
        <v>0</v>
      </c>
      <c r="CZ158" s="41">
        <f t="shared" si="222"/>
        <v>0</v>
      </c>
      <c r="DA158" s="41">
        <f t="shared" si="223"/>
        <v>0</v>
      </c>
      <c r="DB158" s="28"/>
    </row>
    <row r="159" spans="1:106" s="16" customFormat="1" ht="29.25" customHeight="1" thickTop="1" thickBot="1" x14ac:dyDescent="0.35">
      <c r="A159" s="3">
        <v>44647</v>
      </c>
      <c r="B159" s="4" t="s">
        <v>85</v>
      </c>
      <c r="C159" s="4" t="s">
        <v>23</v>
      </c>
      <c r="D159" s="8" t="s">
        <v>10</v>
      </c>
      <c r="E159" s="4" t="s">
        <v>102</v>
      </c>
      <c r="F159" s="4" t="s">
        <v>24</v>
      </c>
      <c r="G159" s="18" t="s">
        <v>265</v>
      </c>
      <c r="H159" s="25">
        <v>54.5</v>
      </c>
      <c r="I159" s="33">
        <v>45.5</v>
      </c>
      <c r="J159" s="11">
        <v>43.5</v>
      </c>
      <c r="K159" s="11">
        <f t="shared" si="224"/>
        <v>-92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47">
        <v>43.5</v>
      </c>
      <c r="AA159" s="11"/>
      <c r="AB159" s="11"/>
      <c r="AC159" s="37"/>
      <c r="AD159" s="37"/>
      <c r="AE159" s="71" t="s">
        <v>85</v>
      </c>
      <c r="AF159" s="47">
        <f t="shared" si="152"/>
        <v>43.5</v>
      </c>
      <c r="AG159" s="5">
        <f t="shared" si="153"/>
        <v>0</v>
      </c>
      <c r="AH159" s="11">
        <f t="shared" si="154"/>
        <v>0</v>
      </c>
      <c r="AI159" s="11">
        <f t="shared" si="155"/>
        <v>0</v>
      </c>
      <c r="AJ159" s="13">
        <f t="shared" si="225"/>
        <v>43.5</v>
      </c>
      <c r="AK159" s="13"/>
      <c r="AL159" s="5">
        <f t="shared" si="156"/>
        <v>0</v>
      </c>
      <c r="AM159" s="5">
        <f t="shared" si="157"/>
        <v>0</v>
      </c>
      <c r="AN159" s="11">
        <f t="shared" si="158"/>
        <v>0</v>
      </c>
      <c r="AO159" s="11">
        <f t="shared" si="159"/>
        <v>0</v>
      </c>
      <c r="AP159" s="5">
        <f t="shared" si="160"/>
        <v>0</v>
      </c>
      <c r="AQ159" s="5">
        <f t="shared" si="161"/>
        <v>0</v>
      </c>
      <c r="AR159" s="5">
        <f t="shared" si="162"/>
        <v>0</v>
      </c>
      <c r="AS159" s="5">
        <f t="shared" si="163"/>
        <v>0</v>
      </c>
      <c r="AT159" s="5">
        <f t="shared" si="164"/>
        <v>0</v>
      </c>
      <c r="AU159" s="5">
        <f t="shared" si="165"/>
        <v>0</v>
      </c>
      <c r="AV159" s="5">
        <f t="shared" si="166"/>
        <v>0</v>
      </c>
      <c r="AW159" s="5">
        <f t="shared" si="167"/>
        <v>0</v>
      </c>
      <c r="AX159" s="5">
        <f t="shared" si="168"/>
        <v>0</v>
      </c>
      <c r="AY159" s="5">
        <f t="shared" si="169"/>
        <v>0</v>
      </c>
      <c r="AZ159" s="5">
        <f t="shared" si="170"/>
        <v>0</v>
      </c>
      <c r="BA159" s="5">
        <f t="shared" si="171"/>
        <v>0</v>
      </c>
      <c r="BB159" s="5">
        <f t="shared" si="172"/>
        <v>0</v>
      </c>
      <c r="BC159" s="5">
        <f t="shared" si="173"/>
        <v>0</v>
      </c>
      <c r="BD159" s="5">
        <f t="shared" si="174"/>
        <v>0</v>
      </c>
      <c r="BE159" s="5">
        <f t="shared" si="175"/>
        <v>0</v>
      </c>
      <c r="BF159" s="5">
        <f t="shared" si="176"/>
        <v>0</v>
      </c>
      <c r="BG159" s="5">
        <f t="shared" si="177"/>
        <v>0</v>
      </c>
      <c r="BH159" s="5">
        <f t="shared" si="178"/>
        <v>0</v>
      </c>
      <c r="BI159" s="11">
        <f t="shared" si="179"/>
        <v>0</v>
      </c>
      <c r="BJ159" s="5">
        <f t="shared" si="180"/>
        <v>0</v>
      </c>
      <c r="BK159" s="5">
        <f t="shared" si="181"/>
        <v>0</v>
      </c>
      <c r="BL159" s="5">
        <f t="shared" si="182"/>
        <v>0</v>
      </c>
      <c r="BM159" s="5">
        <f t="shared" si="183"/>
        <v>0</v>
      </c>
      <c r="BN159" s="5">
        <f t="shared" si="184"/>
        <v>0</v>
      </c>
      <c r="BO159" s="5">
        <f t="shared" si="185"/>
        <v>0</v>
      </c>
      <c r="BP159" s="5">
        <f t="shared" si="186"/>
        <v>0</v>
      </c>
      <c r="BQ159" s="5">
        <f t="shared" si="187"/>
        <v>0</v>
      </c>
      <c r="BR159" s="5">
        <f t="shared" si="188"/>
        <v>0</v>
      </c>
      <c r="BS159" s="5">
        <f t="shared" si="189"/>
        <v>0</v>
      </c>
      <c r="BT159" s="11">
        <f t="shared" si="190"/>
        <v>0</v>
      </c>
      <c r="BU159" s="11">
        <f t="shared" si="191"/>
        <v>0</v>
      </c>
      <c r="BV159" s="5">
        <f t="shared" si="192"/>
        <v>0</v>
      </c>
      <c r="BW159" s="5">
        <f t="shared" si="193"/>
        <v>0</v>
      </c>
      <c r="BX159" s="5">
        <f t="shared" si="194"/>
        <v>0</v>
      </c>
      <c r="BY159" s="5">
        <f t="shared" si="195"/>
        <v>0</v>
      </c>
      <c r="BZ159" s="5">
        <f t="shared" si="196"/>
        <v>0</v>
      </c>
      <c r="CA159" s="5">
        <f t="shared" si="197"/>
        <v>0</v>
      </c>
      <c r="CB159" s="5">
        <f t="shared" si="198"/>
        <v>0</v>
      </c>
      <c r="CC159" s="5">
        <f t="shared" si="199"/>
        <v>0</v>
      </c>
      <c r="CD159" s="5">
        <f t="shared" si="200"/>
        <v>0</v>
      </c>
      <c r="CE159" s="5">
        <f t="shared" si="201"/>
        <v>0</v>
      </c>
      <c r="CF159" s="5">
        <f t="shared" si="202"/>
        <v>0</v>
      </c>
      <c r="CG159" s="5">
        <f t="shared" si="203"/>
        <v>0</v>
      </c>
      <c r="CH159" s="5">
        <f t="shared" si="204"/>
        <v>0</v>
      </c>
      <c r="CI159" s="5">
        <f t="shared" si="205"/>
        <v>0</v>
      </c>
      <c r="CJ159" s="5">
        <f t="shared" si="206"/>
        <v>0</v>
      </c>
      <c r="CK159" s="5">
        <f t="shared" si="207"/>
        <v>0</v>
      </c>
      <c r="CL159" s="5">
        <f t="shared" si="208"/>
        <v>0</v>
      </c>
      <c r="CM159" s="5">
        <f t="shared" si="209"/>
        <v>0</v>
      </c>
      <c r="CN159" s="5">
        <f t="shared" si="210"/>
        <v>0</v>
      </c>
      <c r="CO159" s="5">
        <f t="shared" si="211"/>
        <v>0</v>
      </c>
      <c r="CP159" s="48">
        <f t="shared" si="212"/>
        <v>43.5</v>
      </c>
      <c r="CQ159" s="5">
        <f t="shared" si="213"/>
        <v>0</v>
      </c>
      <c r="CR159" s="5">
        <f t="shared" si="214"/>
        <v>0</v>
      </c>
      <c r="CS159" s="5">
        <f t="shared" si="215"/>
        <v>0</v>
      </c>
      <c r="CT159" s="11">
        <f t="shared" si="216"/>
        <v>0</v>
      </c>
      <c r="CU159" s="5">
        <f t="shared" si="217"/>
        <v>0</v>
      </c>
      <c r="CV159" s="5">
        <f t="shared" si="218"/>
        <v>0</v>
      </c>
      <c r="CW159" s="5">
        <f t="shared" si="219"/>
        <v>0</v>
      </c>
      <c r="CX159" s="41">
        <f t="shared" si="220"/>
        <v>0</v>
      </c>
      <c r="CY159" s="41">
        <f t="shared" si="221"/>
        <v>0</v>
      </c>
      <c r="CZ159" s="41">
        <f t="shared" si="222"/>
        <v>0</v>
      </c>
      <c r="DA159" s="41">
        <f t="shared" si="223"/>
        <v>0</v>
      </c>
      <c r="DB159" s="28"/>
    </row>
    <row r="160" spans="1:106" s="16" customFormat="1" ht="29.25" customHeight="1" thickTop="1" thickBot="1" x14ac:dyDescent="0.35">
      <c r="A160" s="3">
        <v>44647</v>
      </c>
      <c r="B160" s="4" t="s">
        <v>92</v>
      </c>
      <c r="C160" s="4" t="s">
        <v>23</v>
      </c>
      <c r="D160" s="8" t="s">
        <v>10</v>
      </c>
      <c r="E160" s="4" t="s">
        <v>102</v>
      </c>
      <c r="F160" s="4" t="s">
        <v>24</v>
      </c>
      <c r="G160" s="18" t="s">
        <v>266</v>
      </c>
      <c r="H160" s="25">
        <v>56.25</v>
      </c>
      <c r="I160" s="33">
        <v>43.75</v>
      </c>
      <c r="J160" s="11">
        <v>41.75</v>
      </c>
      <c r="K160" s="11">
        <f t="shared" si="224"/>
        <v>-50.25</v>
      </c>
      <c r="L160" s="11"/>
      <c r="M160" s="11"/>
      <c r="N160" s="33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47">
        <v>41.75</v>
      </c>
      <c r="AC160" s="37"/>
      <c r="AD160" s="37"/>
      <c r="AE160" s="71" t="s">
        <v>92</v>
      </c>
      <c r="AF160" s="47">
        <f t="shared" si="152"/>
        <v>41.75</v>
      </c>
      <c r="AG160" s="5">
        <f t="shared" si="153"/>
        <v>0</v>
      </c>
      <c r="AH160" s="11">
        <f t="shared" si="154"/>
        <v>0</v>
      </c>
      <c r="AI160" s="11">
        <f t="shared" si="155"/>
        <v>0</v>
      </c>
      <c r="AJ160" s="13">
        <f t="shared" si="225"/>
        <v>41.75</v>
      </c>
      <c r="AK160" s="13"/>
      <c r="AL160" s="5">
        <f t="shared" si="156"/>
        <v>0</v>
      </c>
      <c r="AM160" s="5">
        <f t="shared" si="157"/>
        <v>0</v>
      </c>
      <c r="AN160" s="11">
        <f t="shared" si="158"/>
        <v>0</v>
      </c>
      <c r="AO160" s="11">
        <f t="shared" si="159"/>
        <v>0</v>
      </c>
      <c r="AP160" s="5">
        <f t="shared" si="160"/>
        <v>0</v>
      </c>
      <c r="AQ160" s="5">
        <f t="shared" si="161"/>
        <v>0</v>
      </c>
      <c r="AR160" s="5">
        <f t="shared" si="162"/>
        <v>0</v>
      </c>
      <c r="AS160" s="5">
        <f t="shared" si="163"/>
        <v>0</v>
      </c>
      <c r="AT160" s="5">
        <f t="shared" si="164"/>
        <v>0</v>
      </c>
      <c r="AU160" s="5">
        <f t="shared" si="165"/>
        <v>0</v>
      </c>
      <c r="AV160" s="5">
        <f t="shared" si="166"/>
        <v>0</v>
      </c>
      <c r="AW160" s="5">
        <f t="shared" si="167"/>
        <v>0</v>
      </c>
      <c r="AX160" s="5">
        <f t="shared" si="168"/>
        <v>0</v>
      </c>
      <c r="AY160" s="5">
        <f t="shared" si="169"/>
        <v>0</v>
      </c>
      <c r="AZ160" s="5">
        <f t="shared" si="170"/>
        <v>0</v>
      </c>
      <c r="BA160" s="5">
        <f t="shared" si="171"/>
        <v>0</v>
      </c>
      <c r="BB160" s="5">
        <f t="shared" si="172"/>
        <v>0</v>
      </c>
      <c r="BC160" s="5">
        <f t="shared" si="173"/>
        <v>0</v>
      </c>
      <c r="BD160" s="5">
        <f t="shared" si="174"/>
        <v>0</v>
      </c>
      <c r="BE160" s="5">
        <f t="shared" si="175"/>
        <v>0</v>
      </c>
      <c r="BF160" s="5">
        <f t="shared" si="176"/>
        <v>0</v>
      </c>
      <c r="BG160" s="5">
        <f t="shared" si="177"/>
        <v>0</v>
      </c>
      <c r="BH160" s="5">
        <f t="shared" si="178"/>
        <v>0</v>
      </c>
      <c r="BI160" s="11">
        <f t="shared" si="179"/>
        <v>0</v>
      </c>
      <c r="BJ160" s="5">
        <f t="shared" si="180"/>
        <v>0</v>
      </c>
      <c r="BK160" s="5">
        <f t="shared" si="181"/>
        <v>0</v>
      </c>
      <c r="BL160" s="5">
        <f t="shared" si="182"/>
        <v>0</v>
      </c>
      <c r="BM160" s="5">
        <f t="shared" si="183"/>
        <v>0</v>
      </c>
      <c r="BN160" s="5">
        <f t="shared" si="184"/>
        <v>0</v>
      </c>
      <c r="BO160" s="5">
        <f t="shared" si="185"/>
        <v>0</v>
      </c>
      <c r="BP160" s="5">
        <f t="shared" si="186"/>
        <v>0</v>
      </c>
      <c r="BQ160" s="5">
        <f t="shared" si="187"/>
        <v>0</v>
      </c>
      <c r="BR160" s="5">
        <f t="shared" si="188"/>
        <v>0</v>
      </c>
      <c r="BS160" s="5">
        <f t="shared" si="189"/>
        <v>0</v>
      </c>
      <c r="BT160" s="11">
        <f t="shared" si="190"/>
        <v>0</v>
      </c>
      <c r="BU160" s="11">
        <f t="shared" si="191"/>
        <v>0</v>
      </c>
      <c r="BV160" s="5">
        <f t="shared" si="192"/>
        <v>0</v>
      </c>
      <c r="BW160" s="5">
        <f t="shared" si="193"/>
        <v>0</v>
      </c>
      <c r="BX160" s="5">
        <f t="shared" si="194"/>
        <v>0</v>
      </c>
      <c r="BY160" s="5">
        <f t="shared" si="195"/>
        <v>0</v>
      </c>
      <c r="BZ160" s="5">
        <f t="shared" si="196"/>
        <v>0</v>
      </c>
      <c r="CA160" s="5">
        <f t="shared" si="197"/>
        <v>0</v>
      </c>
      <c r="CB160" s="5">
        <f t="shared" si="198"/>
        <v>0</v>
      </c>
      <c r="CC160" s="5">
        <f t="shared" si="199"/>
        <v>0</v>
      </c>
      <c r="CD160" s="5">
        <f t="shared" si="200"/>
        <v>0</v>
      </c>
      <c r="CE160" s="5">
        <f t="shared" si="201"/>
        <v>0</v>
      </c>
      <c r="CF160" s="5">
        <f t="shared" si="202"/>
        <v>0</v>
      </c>
      <c r="CG160" s="5">
        <f t="shared" si="203"/>
        <v>0</v>
      </c>
      <c r="CH160" s="5">
        <f t="shared" si="204"/>
        <v>0</v>
      </c>
      <c r="CI160" s="5">
        <f t="shared" si="205"/>
        <v>0</v>
      </c>
      <c r="CJ160" s="5">
        <f t="shared" si="206"/>
        <v>0</v>
      </c>
      <c r="CK160" s="5">
        <f t="shared" si="207"/>
        <v>0</v>
      </c>
      <c r="CL160" s="5">
        <f t="shared" si="208"/>
        <v>0</v>
      </c>
      <c r="CM160" s="5">
        <f t="shared" si="209"/>
        <v>0</v>
      </c>
      <c r="CN160" s="5">
        <f t="shared" si="210"/>
        <v>0</v>
      </c>
      <c r="CO160" s="5">
        <f t="shared" si="211"/>
        <v>0</v>
      </c>
      <c r="CP160" s="5">
        <f t="shared" si="212"/>
        <v>0</v>
      </c>
      <c r="CQ160" s="5">
        <f t="shared" si="213"/>
        <v>0</v>
      </c>
      <c r="CR160" s="5">
        <f t="shared" si="214"/>
        <v>0</v>
      </c>
      <c r="CS160" s="5">
        <f t="shared" si="215"/>
        <v>0</v>
      </c>
      <c r="CT160" s="11">
        <f t="shared" si="216"/>
        <v>0</v>
      </c>
      <c r="CU160" s="5">
        <f t="shared" si="217"/>
        <v>0</v>
      </c>
      <c r="CV160" s="5">
        <f t="shared" si="218"/>
        <v>0</v>
      </c>
      <c r="CW160" s="5">
        <f t="shared" si="219"/>
        <v>0</v>
      </c>
      <c r="CX160" s="49">
        <f t="shared" si="220"/>
        <v>41.75</v>
      </c>
      <c r="CY160" s="41">
        <f t="shared" si="221"/>
        <v>0</v>
      </c>
      <c r="CZ160" s="41">
        <f t="shared" si="222"/>
        <v>0</v>
      </c>
      <c r="DA160" s="41">
        <f t="shared" si="223"/>
        <v>0</v>
      </c>
      <c r="DB160" s="28"/>
    </row>
    <row r="161" spans="1:106" s="16" customFormat="1" ht="29.25" customHeight="1" thickTop="1" thickBot="1" x14ac:dyDescent="0.35">
      <c r="A161" s="3">
        <v>44647</v>
      </c>
      <c r="B161" s="4" t="s">
        <v>9</v>
      </c>
      <c r="C161" s="4" t="s">
        <v>70</v>
      </c>
      <c r="D161" s="8" t="s">
        <v>10</v>
      </c>
      <c r="E161" s="4" t="s">
        <v>110</v>
      </c>
      <c r="F161" s="4" t="s">
        <v>104</v>
      </c>
      <c r="G161" s="18" t="s">
        <v>267</v>
      </c>
      <c r="H161" s="25">
        <v>52.75</v>
      </c>
      <c r="I161" s="44">
        <v>-47.25</v>
      </c>
      <c r="J161" s="45">
        <v>-48.25</v>
      </c>
      <c r="K161" s="11">
        <f t="shared" si="224"/>
        <v>-98.5</v>
      </c>
      <c r="L161" s="11"/>
      <c r="M161" s="11"/>
      <c r="N161" s="33"/>
      <c r="O161" s="11"/>
      <c r="P161" s="11"/>
      <c r="Q161" s="11"/>
      <c r="R161" s="11"/>
      <c r="S161" s="11"/>
      <c r="T161" s="45">
        <v>-48.25</v>
      </c>
      <c r="U161" s="11"/>
      <c r="V161" s="11"/>
      <c r="W161" s="11"/>
      <c r="X161" s="11"/>
      <c r="Y161" s="11"/>
      <c r="Z161" s="11"/>
      <c r="AA161" s="11"/>
      <c r="AB161" s="11"/>
      <c r="AC161" s="37"/>
      <c r="AD161" s="37"/>
      <c r="AE161" s="71" t="s">
        <v>9</v>
      </c>
      <c r="AF161" s="11">
        <f t="shared" si="152"/>
        <v>0</v>
      </c>
      <c r="AG161" s="5">
        <f t="shared" si="153"/>
        <v>0</v>
      </c>
      <c r="AH161" s="47">
        <f t="shared" si="154"/>
        <v>0</v>
      </c>
      <c r="AI161" s="45">
        <f t="shared" si="155"/>
        <v>-48.25</v>
      </c>
      <c r="AJ161" s="13">
        <f t="shared" si="225"/>
        <v>-48.25</v>
      </c>
      <c r="AK161" s="13"/>
      <c r="AL161" s="5">
        <f t="shared" si="156"/>
        <v>0</v>
      </c>
      <c r="AM161" s="5">
        <f t="shared" si="157"/>
        <v>0</v>
      </c>
      <c r="AN161" s="11">
        <f t="shared" si="158"/>
        <v>0</v>
      </c>
      <c r="AO161" s="11">
        <f t="shared" si="159"/>
        <v>0</v>
      </c>
      <c r="AP161" s="5">
        <f t="shared" si="160"/>
        <v>0</v>
      </c>
      <c r="AQ161" s="5">
        <f t="shared" si="161"/>
        <v>0</v>
      </c>
      <c r="AR161" s="5">
        <f t="shared" si="162"/>
        <v>0</v>
      </c>
      <c r="AS161" s="5">
        <f t="shared" si="163"/>
        <v>0</v>
      </c>
      <c r="AT161" s="5">
        <f t="shared" si="164"/>
        <v>0</v>
      </c>
      <c r="AU161" s="5">
        <f t="shared" si="165"/>
        <v>0</v>
      </c>
      <c r="AV161" s="5">
        <f t="shared" si="166"/>
        <v>0</v>
      </c>
      <c r="AW161" s="5">
        <f t="shared" si="167"/>
        <v>0</v>
      </c>
      <c r="AX161" s="5">
        <f t="shared" si="168"/>
        <v>0</v>
      </c>
      <c r="AY161" s="5">
        <f t="shared" si="169"/>
        <v>0</v>
      </c>
      <c r="AZ161" s="5">
        <f t="shared" si="170"/>
        <v>0</v>
      </c>
      <c r="BA161" s="5">
        <f t="shared" si="171"/>
        <v>0</v>
      </c>
      <c r="BB161" s="5">
        <f t="shared" si="172"/>
        <v>0</v>
      </c>
      <c r="BC161" s="5">
        <f t="shared" si="173"/>
        <v>0</v>
      </c>
      <c r="BD161" s="5">
        <f t="shared" si="174"/>
        <v>0</v>
      </c>
      <c r="BE161" s="5">
        <f t="shared" si="175"/>
        <v>0</v>
      </c>
      <c r="BF161" s="5">
        <f t="shared" si="176"/>
        <v>0</v>
      </c>
      <c r="BG161" s="5">
        <f t="shared" si="177"/>
        <v>0</v>
      </c>
      <c r="BH161" s="5">
        <f t="shared" si="178"/>
        <v>0</v>
      </c>
      <c r="BI161" s="11">
        <f t="shared" si="179"/>
        <v>0</v>
      </c>
      <c r="BJ161" s="5">
        <f t="shared" si="180"/>
        <v>0</v>
      </c>
      <c r="BK161" s="5">
        <f t="shared" si="181"/>
        <v>0</v>
      </c>
      <c r="BL161" s="5">
        <f t="shared" si="182"/>
        <v>0</v>
      </c>
      <c r="BM161" s="5">
        <f t="shared" si="183"/>
        <v>0</v>
      </c>
      <c r="BN161" s="5">
        <f t="shared" si="184"/>
        <v>0</v>
      </c>
      <c r="BO161" s="5">
        <f t="shared" si="185"/>
        <v>0</v>
      </c>
      <c r="BP161" s="5">
        <f t="shared" si="186"/>
        <v>0</v>
      </c>
      <c r="BQ161" s="5">
        <f t="shared" si="187"/>
        <v>0</v>
      </c>
      <c r="BR161" s="5">
        <f t="shared" si="188"/>
        <v>0</v>
      </c>
      <c r="BS161" s="5">
        <f t="shared" si="189"/>
        <v>0</v>
      </c>
      <c r="BT161" s="11">
        <f t="shared" si="190"/>
        <v>0</v>
      </c>
      <c r="BU161" s="45">
        <f t="shared" si="191"/>
        <v>-48.25</v>
      </c>
      <c r="BV161" s="5">
        <f t="shared" si="192"/>
        <v>0</v>
      </c>
      <c r="BW161" s="5">
        <f t="shared" si="193"/>
        <v>0</v>
      </c>
      <c r="BX161" s="5">
        <f t="shared" si="194"/>
        <v>0</v>
      </c>
      <c r="BY161" s="5">
        <f t="shared" si="195"/>
        <v>0</v>
      </c>
      <c r="BZ161" s="5">
        <f t="shared" si="196"/>
        <v>0</v>
      </c>
      <c r="CA161" s="5">
        <f t="shared" si="197"/>
        <v>0</v>
      </c>
      <c r="CB161" s="5">
        <f t="shared" si="198"/>
        <v>0</v>
      </c>
      <c r="CC161" s="5">
        <f t="shared" si="199"/>
        <v>0</v>
      </c>
      <c r="CD161" s="5">
        <f t="shared" si="200"/>
        <v>0</v>
      </c>
      <c r="CE161" s="5">
        <f t="shared" si="201"/>
        <v>0</v>
      </c>
      <c r="CF161" s="5">
        <f t="shared" si="202"/>
        <v>0</v>
      </c>
      <c r="CG161" s="5">
        <f t="shared" si="203"/>
        <v>0</v>
      </c>
      <c r="CH161" s="5">
        <f t="shared" si="204"/>
        <v>0</v>
      </c>
      <c r="CI161" s="5">
        <f t="shared" si="205"/>
        <v>0</v>
      </c>
      <c r="CJ161" s="5">
        <f t="shared" si="206"/>
        <v>0</v>
      </c>
      <c r="CK161" s="5">
        <f t="shared" si="207"/>
        <v>0</v>
      </c>
      <c r="CL161" s="5">
        <f t="shared" si="208"/>
        <v>0</v>
      </c>
      <c r="CM161" s="5">
        <f t="shared" si="209"/>
        <v>0</v>
      </c>
      <c r="CN161" s="5">
        <f t="shared" si="210"/>
        <v>0</v>
      </c>
      <c r="CO161" s="5">
        <f t="shared" si="211"/>
        <v>0</v>
      </c>
      <c r="CP161" s="5">
        <f t="shared" si="212"/>
        <v>0</v>
      </c>
      <c r="CQ161" s="5">
        <f t="shared" si="213"/>
        <v>0</v>
      </c>
      <c r="CR161" s="5">
        <f t="shared" si="214"/>
        <v>0</v>
      </c>
      <c r="CS161" s="5">
        <f t="shared" si="215"/>
        <v>0</v>
      </c>
      <c r="CT161" s="11">
        <f t="shared" si="216"/>
        <v>0</v>
      </c>
      <c r="CU161" s="5">
        <f t="shared" si="217"/>
        <v>0</v>
      </c>
      <c r="CV161" s="5">
        <f t="shared" si="218"/>
        <v>0</v>
      </c>
      <c r="CW161" s="5">
        <f t="shared" si="219"/>
        <v>0</v>
      </c>
      <c r="CX161" s="41">
        <f t="shared" si="220"/>
        <v>0</v>
      </c>
      <c r="CY161" s="41">
        <f t="shared" si="221"/>
        <v>0</v>
      </c>
      <c r="CZ161" s="41">
        <f t="shared" si="222"/>
        <v>0</v>
      </c>
      <c r="DA161" s="41">
        <f t="shared" si="223"/>
        <v>0</v>
      </c>
      <c r="DB161" s="28"/>
    </row>
    <row r="162" spans="1:106" s="16" customFormat="1" ht="29.25" customHeight="1" thickTop="1" thickBot="1" x14ac:dyDescent="0.35">
      <c r="A162" s="3">
        <v>44648</v>
      </c>
      <c r="B162" s="4" t="s">
        <v>20</v>
      </c>
      <c r="C162" s="4" t="s">
        <v>26</v>
      </c>
      <c r="D162" s="4" t="s">
        <v>10</v>
      </c>
      <c r="E162" s="4" t="s">
        <v>109</v>
      </c>
      <c r="F162" s="4" t="s">
        <v>104</v>
      </c>
      <c r="G162" s="18" t="s">
        <v>268</v>
      </c>
      <c r="H162" s="25">
        <v>48.25</v>
      </c>
      <c r="I162" s="33">
        <v>48.25</v>
      </c>
      <c r="J162" s="11">
        <v>46.25</v>
      </c>
      <c r="K162" s="11">
        <f t="shared" si="224"/>
        <v>-52.25</v>
      </c>
      <c r="L162" s="11"/>
      <c r="M162" s="11"/>
      <c r="N162" s="33"/>
      <c r="O162" s="11"/>
      <c r="P162" s="11"/>
      <c r="Q162" s="11"/>
      <c r="R162" s="11"/>
      <c r="S162" s="11"/>
      <c r="T162" s="11"/>
      <c r="U162" s="11"/>
      <c r="V162" s="11"/>
      <c r="W162" s="47">
        <v>46.25</v>
      </c>
      <c r="X162" s="11"/>
      <c r="Y162" s="11"/>
      <c r="Z162" s="11"/>
      <c r="AA162" s="11"/>
      <c r="AB162" s="11"/>
      <c r="AC162" s="37"/>
      <c r="AD162" s="37"/>
      <c r="AE162" s="71" t="s">
        <v>20</v>
      </c>
      <c r="AF162" s="11">
        <f t="shared" si="152"/>
        <v>0</v>
      </c>
      <c r="AG162" s="5">
        <f t="shared" ref="AG162:AG182" si="226">IF(C162="HF2",J162,0)</f>
        <v>0</v>
      </c>
      <c r="AH162" s="47">
        <f t="shared" si="154"/>
        <v>46.25</v>
      </c>
      <c r="AI162" s="11">
        <f t="shared" si="155"/>
        <v>0</v>
      </c>
      <c r="AJ162" s="13">
        <f t="shared" si="225"/>
        <v>46.25</v>
      </c>
      <c r="AK162" s="13"/>
      <c r="AL162" s="5">
        <f t="shared" si="156"/>
        <v>0</v>
      </c>
      <c r="AM162" s="5">
        <f t="shared" si="157"/>
        <v>0</v>
      </c>
      <c r="AN162" s="11">
        <f t="shared" si="158"/>
        <v>0</v>
      </c>
      <c r="AO162" s="11">
        <f t="shared" si="159"/>
        <v>0</v>
      </c>
      <c r="AP162" s="5">
        <f t="shared" si="160"/>
        <v>0</v>
      </c>
      <c r="AQ162" s="5">
        <f t="shared" si="161"/>
        <v>0</v>
      </c>
      <c r="AR162" s="5">
        <f t="shared" si="162"/>
        <v>0</v>
      </c>
      <c r="AS162" s="5">
        <f t="shared" si="163"/>
        <v>0</v>
      </c>
      <c r="AT162" s="5">
        <f t="shared" si="164"/>
        <v>0</v>
      </c>
      <c r="AU162" s="5">
        <f t="shared" si="165"/>
        <v>0</v>
      </c>
      <c r="AV162" s="5">
        <f t="shared" si="166"/>
        <v>0</v>
      </c>
      <c r="AW162" s="5">
        <f t="shared" si="167"/>
        <v>0</v>
      </c>
      <c r="AX162" s="5">
        <f t="shared" si="168"/>
        <v>0</v>
      </c>
      <c r="AY162" s="5">
        <f t="shared" si="169"/>
        <v>0</v>
      </c>
      <c r="AZ162" s="5">
        <f t="shared" si="170"/>
        <v>0</v>
      </c>
      <c r="BA162" s="5">
        <f t="shared" si="171"/>
        <v>0</v>
      </c>
      <c r="BB162" s="5">
        <f t="shared" si="172"/>
        <v>0</v>
      </c>
      <c r="BC162" s="5">
        <f t="shared" si="173"/>
        <v>0</v>
      </c>
      <c r="BD162" s="5">
        <f t="shared" si="174"/>
        <v>0</v>
      </c>
      <c r="BE162" s="5">
        <f t="shared" si="175"/>
        <v>0</v>
      </c>
      <c r="BF162" s="5">
        <f t="shared" si="176"/>
        <v>0</v>
      </c>
      <c r="BG162" s="5">
        <f t="shared" si="177"/>
        <v>0</v>
      </c>
      <c r="BH162" s="5">
        <f t="shared" si="178"/>
        <v>0</v>
      </c>
      <c r="BI162" s="11">
        <f t="shared" si="179"/>
        <v>0</v>
      </c>
      <c r="BJ162" s="5">
        <f t="shared" si="180"/>
        <v>0</v>
      </c>
      <c r="BK162" s="5">
        <f t="shared" si="181"/>
        <v>0</v>
      </c>
      <c r="BL162" s="5">
        <f t="shared" si="182"/>
        <v>0</v>
      </c>
      <c r="BM162" s="5">
        <f t="shared" si="183"/>
        <v>0</v>
      </c>
      <c r="BN162" s="5">
        <f t="shared" si="184"/>
        <v>0</v>
      </c>
      <c r="BO162" s="5">
        <f t="shared" si="185"/>
        <v>0</v>
      </c>
      <c r="BP162" s="5">
        <f t="shared" si="186"/>
        <v>0</v>
      </c>
      <c r="BQ162" s="5">
        <f t="shared" si="187"/>
        <v>0</v>
      </c>
      <c r="BR162" s="5">
        <f t="shared" si="188"/>
        <v>0</v>
      </c>
      <c r="BS162" s="5">
        <f t="shared" si="189"/>
        <v>0</v>
      </c>
      <c r="BT162" s="11">
        <f t="shared" si="190"/>
        <v>0</v>
      </c>
      <c r="BU162" s="11">
        <f t="shared" si="191"/>
        <v>0</v>
      </c>
      <c r="BV162" s="5">
        <f t="shared" si="192"/>
        <v>0</v>
      </c>
      <c r="BW162" s="5">
        <f t="shared" si="193"/>
        <v>0</v>
      </c>
      <c r="BX162" s="5">
        <f t="shared" si="194"/>
        <v>0</v>
      </c>
      <c r="BY162" s="5">
        <f t="shared" si="195"/>
        <v>0</v>
      </c>
      <c r="BZ162" s="5">
        <f t="shared" si="196"/>
        <v>0</v>
      </c>
      <c r="CA162" s="5">
        <f t="shared" si="197"/>
        <v>0</v>
      </c>
      <c r="CB162" s="5">
        <f t="shared" si="198"/>
        <v>0</v>
      </c>
      <c r="CC162" s="5">
        <f t="shared" si="199"/>
        <v>0</v>
      </c>
      <c r="CD162" s="5">
        <f t="shared" si="200"/>
        <v>0</v>
      </c>
      <c r="CE162" s="5">
        <f t="shared" ref="CE162:CE182" si="227">IF(B162="GOLD",AG162,0)</f>
        <v>0</v>
      </c>
      <c r="CF162" s="48">
        <f t="shared" si="202"/>
        <v>46.25</v>
      </c>
      <c r="CG162" s="5">
        <f t="shared" si="203"/>
        <v>0</v>
      </c>
      <c r="CH162" s="5">
        <f t="shared" si="204"/>
        <v>0</v>
      </c>
      <c r="CI162" s="5">
        <f t="shared" si="205"/>
        <v>0</v>
      </c>
      <c r="CJ162" s="5">
        <f t="shared" si="206"/>
        <v>0</v>
      </c>
      <c r="CK162" s="5">
        <f t="shared" si="207"/>
        <v>0</v>
      </c>
      <c r="CL162" s="5">
        <f t="shared" si="208"/>
        <v>0</v>
      </c>
      <c r="CM162" s="5">
        <f t="shared" si="209"/>
        <v>0</v>
      </c>
      <c r="CN162" s="5">
        <f t="shared" si="210"/>
        <v>0</v>
      </c>
      <c r="CO162" s="5">
        <f t="shared" si="211"/>
        <v>0</v>
      </c>
      <c r="CP162" s="5">
        <f t="shared" si="212"/>
        <v>0</v>
      </c>
      <c r="CQ162" s="5">
        <f t="shared" si="213"/>
        <v>0</v>
      </c>
      <c r="CR162" s="5">
        <f t="shared" si="214"/>
        <v>0</v>
      </c>
      <c r="CS162" s="5">
        <f t="shared" si="215"/>
        <v>0</v>
      </c>
      <c r="CT162" s="11">
        <f t="shared" si="216"/>
        <v>0</v>
      </c>
      <c r="CU162" s="5">
        <f t="shared" si="217"/>
        <v>0</v>
      </c>
      <c r="CV162" s="5">
        <f t="shared" si="218"/>
        <v>0</v>
      </c>
      <c r="CW162" s="5">
        <f t="shared" si="219"/>
        <v>0</v>
      </c>
      <c r="CX162" s="41">
        <f t="shared" si="220"/>
        <v>0</v>
      </c>
      <c r="CY162" s="41">
        <f t="shared" si="221"/>
        <v>0</v>
      </c>
      <c r="CZ162" s="41">
        <f t="shared" si="222"/>
        <v>0</v>
      </c>
      <c r="DA162" s="41">
        <f t="shared" si="223"/>
        <v>0</v>
      </c>
      <c r="DB162" s="28"/>
    </row>
    <row r="163" spans="1:106" s="16" customFormat="1" ht="29.25" customHeight="1" thickTop="1" thickBot="1" x14ac:dyDescent="0.35">
      <c r="A163" s="3">
        <v>44649</v>
      </c>
      <c r="B163" s="4" t="s">
        <v>66</v>
      </c>
      <c r="C163" s="4" t="s">
        <v>70</v>
      </c>
      <c r="D163" s="8" t="s">
        <v>10</v>
      </c>
      <c r="E163" s="4" t="s">
        <v>103</v>
      </c>
      <c r="F163" s="4" t="s">
        <v>24</v>
      </c>
      <c r="G163" s="18" t="s">
        <v>269</v>
      </c>
      <c r="H163" s="25">
        <v>59.25</v>
      </c>
      <c r="I163" s="33">
        <v>40.75</v>
      </c>
      <c r="J163" s="11">
        <v>38.75</v>
      </c>
      <c r="K163" s="11">
        <f t="shared" si="224"/>
        <v>-13.5</v>
      </c>
      <c r="L163" s="11"/>
      <c r="M163" s="11"/>
      <c r="N163" s="3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47">
        <v>38.75</v>
      </c>
      <c r="Z163" s="11"/>
      <c r="AA163" s="11"/>
      <c r="AB163" s="11"/>
      <c r="AC163" s="37"/>
      <c r="AD163" s="37"/>
      <c r="AE163" s="71" t="s">
        <v>66</v>
      </c>
      <c r="AF163" s="11">
        <f t="shared" si="152"/>
        <v>0</v>
      </c>
      <c r="AG163" s="5">
        <f t="shared" si="226"/>
        <v>0</v>
      </c>
      <c r="AH163" s="11">
        <f t="shared" si="154"/>
        <v>0</v>
      </c>
      <c r="AI163" s="47">
        <f t="shared" si="155"/>
        <v>38.75</v>
      </c>
      <c r="AJ163" s="13">
        <f t="shared" si="225"/>
        <v>38.75</v>
      </c>
      <c r="AK163" s="13"/>
      <c r="AL163" s="5">
        <f t="shared" si="156"/>
        <v>0</v>
      </c>
      <c r="AM163" s="5">
        <f t="shared" si="157"/>
        <v>0</v>
      </c>
      <c r="AN163" s="11">
        <f t="shared" si="158"/>
        <v>0</v>
      </c>
      <c r="AO163" s="11">
        <f t="shared" si="159"/>
        <v>0</v>
      </c>
      <c r="AP163" s="5">
        <f t="shared" si="160"/>
        <v>0</v>
      </c>
      <c r="AQ163" s="5">
        <f t="shared" si="161"/>
        <v>0</v>
      </c>
      <c r="AR163" s="5">
        <f t="shared" si="162"/>
        <v>0</v>
      </c>
      <c r="AS163" s="5">
        <f t="shared" si="163"/>
        <v>0</v>
      </c>
      <c r="AT163" s="5">
        <f t="shared" si="164"/>
        <v>0</v>
      </c>
      <c r="AU163" s="5">
        <f t="shared" si="165"/>
        <v>0</v>
      </c>
      <c r="AV163" s="5">
        <f t="shared" si="166"/>
        <v>0</v>
      </c>
      <c r="AW163" s="5">
        <f t="shared" si="167"/>
        <v>0</v>
      </c>
      <c r="AX163" s="5">
        <f t="shared" si="168"/>
        <v>0</v>
      </c>
      <c r="AY163" s="5">
        <f t="shared" si="169"/>
        <v>0</v>
      </c>
      <c r="AZ163" s="5">
        <f t="shared" si="170"/>
        <v>0</v>
      </c>
      <c r="BA163" s="5">
        <f t="shared" si="171"/>
        <v>0</v>
      </c>
      <c r="BB163" s="5">
        <f t="shared" si="172"/>
        <v>0</v>
      </c>
      <c r="BC163" s="5">
        <f t="shared" si="173"/>
        <v>0</v>
      </c>
      <c r="BD163" s="5">
        <f t="shared" si="174"/>
        <v>0</v>
      </c>
      <c r="BE163" s="5">
        <f t="shared" si="175"/>
        <v>0</v>
      </c>
      <c r="BF163" s="5">
        <f t="shared" si="176"/>
        <v>0</v>
      </c>
      <c r="BG163" s="5">
        <f t="shared" si="177"/>
        <v>0</v>
      </c>
      <c r="BH163" s="5">
        <f t="shared" si="178"/>
        <v>0</v>
      </c>
      <c r="BI163" s="11">
        <f t="shared" si="179"/>
        <v>0</v>
      </c>
      <c r="BJ163" s="5">
        <f t="shared" si="180"/>
        <v>0</v>
      </c>
      <c r="BK163" s="5">
        <f t="shared" si="181"/>
        <v>0</v>
      </c>
      <c r="BL163" s="5">
        <f t="shared" si="182"/>
        <v>0</v>
      </c>
      <c r="BM163" s="5">
        <f t="shared" si="183"/>
        <v>0</v>
      </c>
      <c r="BN163" s="5">
        <f t="shared" si="184"/>
        <v>0</v>
      </c>
      <c r="BO163" s="5">
        <f t="shared" si="185"/>
        <v>0</v>
      </c>
      <c r="BP163" s="5">
        <f t="shared" si="186"/>
        <v>0</v>
      </c>
      <c r="BQ163" s="5">
        <f t="shared" si="187"/>
        <v>0</v>
      </c>
      <c r="BR163" s="5">
        <f t="shared" si="188"/>
        <v>0</v>
      </c>
      <c r="BS163" s="5">
        <f t="shared" si="189"/>
        <v>0</v>
      </c>
      <c r="BT163" s="11">
        <f t="shared" si="190"/>
        <v>0</v>
      </c>
      <c r="BU163" s="11">
        <f t="shared" si="191"/>
        <v>0</v>
      </c>
      <c r="BV163" s="5">
        <f t="shared" si="192"/>
        <v>0</v>
      </c>
      <c r="BW163" s="5">
        <f t="shared" si="193"/>
        <v>0</v>
      </c>
      <c r="BX163" s="5">
        <f t="shared" si="194"/>
        <v>0</v>
      </c>
      <c r="BY163" s="5">
        <f t="shared" si="195"/>
        <v>0</v>
      </c>
      <c r="BZ163" s="5">
        <f t="shared" si="196"/>
        <v>0</v>
      </c>
      <c r="CA163" s="5">
        <f t="shared" si="197"/>
        <v>0</v>
      </c>
      <c r="CB163" s="5">
        <f t="shared" si="198"/>
        <v>0</v>
      </c>
      <c r="CC163" s="5">
        <f t="shared" si="199"/>
        <v>0</v>
      </c>
      <c r="CD163" s="5">
        <f t="shared" si="200"/>
        <v>0</v>
      </c>
      <c r="CE163" s="5">
        <f t="shared" si="227"/>
        <v>0</v>
      </c>
      <c r="CF163" s="5">
        <f t="shared" si="202"/>
        <v>0</v>
      </c>
      <c r="CG163" s="5">
        <f t="shared" si="203"/>
        <v>0</v>
      </c>
      <c r="CH163" s="5">
        <f t="shared" si="204"/>
        <v>0</v>
      </c>
      <c r="CI163" s="5">
        <f t="shared" si="205"/>
        <v>0</v>
      </c>
      <c r="CJ163" s="5">
        <f t="shared" si="206"/>
        <v>0</v>
      </c>
      <c r="CK163" s="5">
        <f t="shared" si="207"/>
        <v>0</v>
      </c>
      <c r="CL163" s="5">
        <f t="shared" si="208"/>
        <v>0</v>
      </c>
      <c r="CM163" s="5">
        <f t="shared" si="209"/>
        <v>0</v>
      </c>
      <c r="CN163" s="5">
        <f t="shared" si="210"/>
        <v>0</v>
      </c>
      <c r="CO163" s="48">
        <f t="shared" si="211"/>
        <v>38.75</v>
      </c>
      <c r="CP163" s="5">
        <f t="shared" si="212"/>
        <v>0</v>
      </c>
      <c r="CQ163" s="5">
        <f t="shared" si="213"/>
        <v>0</v>
      </c>
      <c r="CR163" s="5">
        <f t="shared" si="214"/>
        <v>0</v>
      </c>
      <c r="CS163" s="5">
        <f t="shared" si="215"/>
        <v>0</v>
      </c>
      <c r="CT163" s="11">
        <f t="shared" si="216"/>
        <v>0</v>
      </c>
      <c r="CU163" s="5">
        <f t="shared" si="217"/>
        <v>0</v>
      </c>
      <c r="CV163" s="5">
        <f t="shared" si="218"/>
        <v>0</v>
      </c>
      <c r="CW163" s="5">
        <f t="shared" si="219"/>
        <v>0</v>
      </c>
      <c r="CX163" s="41">
        <f t="shared" si="220"/>
        <v>0</v>
      </c>
      <c r="CY163" s="41">
        <f t="shared" si="221"/>
        <v>0</v>
      </c>
      <c r="CZ163" s="41">
        <f t="shared" si="222"/>
        <v>0</v>
      </c>
      <c r="DA163" s="41">
        <f t="shared" si="223"/>
        <v>0</v>
      </c>
      <c r="DB163" s="28"/>
    </row>
    <row r="164" spans="1:106" s="16" customFormat="1" ht="29.25" customHeight="1" thickTop="1" thickBot="1" x14ac:dyDescent="0.35">
      <c r="A164" s="3">
        <v>44650</v>
      </c>
      <c r="B164" s="4" t="s">
        <v>18</v>
      </c>
      <c r="C164" s="4" t="s">
        <v>70</v>
      </c>
      <c r="D164" s="8" t="s">
        <v>10</v>
      </c>
      <c r="E164" s="4" t="s">
        <v>103</v>
      </c>
      <c r="F164" s="4" t="s">
        <v>104</v>
      </c>
      <c r="G164" s="18" t="s">
        <v>273</v>
      </c>
      <c r="H164" s="25">
        <v>48.5</v>
      </c>
      <c r="I164" s="33">
        <v>48.5</v>
      </c>
      <c r="J164" s="11">
        <v>46.5</v>
      </c>
      <c r="K164" s="11">
        <f t="shared" si="224"/>
        <v>33</v>
      </c>
      <c r="L164" s="11"/>
      <c r="M164" s="11"/>
      <c r="N164" s="33"/>
      <c r="O164" s="11"/>
      <c r="P164" s="11"/>
      <c r="Q164" s="11"/>
      <c r="R164" s="11"/>
      <c r="S164" s="11"/>
      <c r="T164" s="11"/>
      <c r="U164" s="11"/>
      <c r="V164" s="47">
        <v>46.5</v>
      </c>
      <c r="W164" s="11"/>
      <c r="X164" s="11"/>
      <c r="Y164" s="11"/>
      <c r="Z164" s="11"/>
      <c r="AA164" s="11"/>
      <c r="AB164" s="11"/>
      <c r="AC164" s="37"/>
      <c r="AD164" s="37"/>
      <c r="AE164" s="71" t="s">
        <v>18</v>
      </c>
      <c r="AF164" s="11">
        <f t="shared" si="152"/>
        <v>0</v>
      </c>
      <c r="AG164" s="5">
        <f t="shared" si="226"/>
        <v>0</v>
      </c>
      <c r="AH164" s="11">
        <f t="shared" si="154"/>
        <v>0</v>
      </c>
      <c r="AI164" s="47">
        <f t="shared" si="155"/>
        <v>46.5</v>
      </c>
      <c r="AJ164" s="13">
        <f t="shared" si="225"/>
        <v>46.5</v>
      </c>
      <c r="AK164" s="13"/>
      <c r="AL164" s="5">
        <f t="shared" si="156"/>
        <v>0</v>
      </c>
      <c r="AM164" s="5">
        <f t="shared" si="157"/>
        <v>0</v>
      </c>
      <c r="AN164" s="11">
        <f t="shared" si="158"/>
        <v>0</v>
      </c>
      <c r="AO164" s="11">
        <f t="shared" si="159"/>
        <v>0</v>
      </c>
      <c r="AP164" s="5">
        <f t="shared" si="160"/>
        <v>0</v>
      </c>
      <c r="AQ164" s="5">
        <f t="shared" si="161"/>
        <v>0</v>
      </c>
      <c r="AR164" s="5">
        <f t="shared" si="162"/>
        <v>0</v>
      </c>
      <c r="AS164" s="5">
        <f t="shared" si="163"/>
        <v>0</v>
      </c>
      <c r="AT164" s="5">
        <f t="shared" si="164"/>
        <v>0</v>
      </c>
      <c r="AU164" s="5">
        <f t="shared" si="165"/>
        <v>0</v>
      </c>
      <c r="AV164" s="5">
        <f t="shared" si="166"/>
        <v>0</v>
      </c>
      <c r="AW164" s="5">
        <f t="shared" si="167"/>
        <v>0</v>
      </c>
      <c r="AX164" s="5">
        <f t="shared" si="168"/>
        <v>0</v>
      </c>
      <c r="AY164" s="5">
        <f t="shared" si="169"/>
        <v>0</v>
      </c>
      <c r="AZ164" s="5">
        <f t="shared" si="170"/>
        <v>0</v>
      </c>
      <c r="BA164" s="5">
        <f t="shared" si="171"/>
        <v>0</v>
      </c>
      <c r="BB164" s="5">
        <f t="shared" si="172"/>
        <v>0</v>
      </c>
      <c r="BC164" s="5">
        <f t="shared" si="173"/>
        <v>0</v>
      </c>
      <c r="BD164" s="5">
        <f t="shared" si="174"/>
        <v>0</v>
      </c>
      <c r="BE164" s="5">
        <f t="shared" si="175"/>
        <v>0</v>
      </c>
      <c r="BF164" s="5">
        <f t="shared" si="176"/>
        <v>0</v>
      </c>
      <c r="BG164" s="5">
        <f t="shared" si="177"/>
        <v>0</v>
      </c>
      <c r="BH164" s="5">
        <f t="shared" si="178"/>
        <v>0</v>
      </c>
      <c r="BI164" s="11">
        <f t="shared" si="179"/>
        <v>0</v>
      </c>
      <c r="BJ164" s="5">
        <f t="shared" si="180"/>
        <v>0</v>
      </c>
      <c r="BK164" s="5">
        <f t="shared" si="181"/>
        <v>0</v>
      </c>
      <c r="BL164" s="5">
        <f t="shared" si="182"/>
        <v>0</v>
      </c>
      <c r="BM164" s="5">
        <f t="shared" si="183"/>
        <v>0</v>
      </c>
      <c r="BN164" s="5">
        <f t="shared" si="184"/>
        <v>0</v>
      </c>
      <c r="BO164" s="5">
        <f t="shared" si="185"/>
        <v>0</v>
      </c>
      <c r="BP164" s="5">
        <f t="shared" si="186"/>
        <v>0</v>
      </c>
      <c r="BQ164" s="5">
        <f t="shared" si="187"/>
        <v>0</v>
      </c>
      <c r="BR164" s="5">
        <f t="shared" si="188"/>
        <v>0</v>
      </c>
      <c r="BS164" s="5">
        <f t="shared" si="189"/>
        <v>0</v>
      </c>
      <c r="BT164" s="11">
        <f t="shared" si="190"/>
        <v>0</v>
      </c>
      <c r="BU164" s="11">
        <f t="shared" si="191"/>
        <v>0</v>
      </c>
      <c r="BV164" s="5">
        <f t="shared" si="192"/>
        <v>0</v>
      </c>
      <c r="BW164" s="5">
        <f t="shared" si="193"/>
        <v>0</v>
      </c>
      <c r="BX164" s="5">
        <f t="shared" si="194"/>
        <v>0</v>
      </c>
      <c r="BY164" s="5">
        <f t="shared" si="195"/>
        <v>0</v>
      </c>
      <c r="BZ164" s="5">
        <f t="shared" si="196"/>
        <v>0</v>
      </c>
      <c r="CA164" s="5">
        <f t="shared" si="197"/>
        <v>0</v>
      </c>
      <c r="CB164" s="5">
        <f t="shared" si="198"/>
        <v>0</v>
      </c>
      <c r="CC164" s="48">
        <f t="shared" si="199"/>
        <v>46.5</v>
      </c>
      <c r="CD164" s="5">
        <f t="shared" si="200"/>
        <v>0</v>
      </c>
      <c r="CE164" s="5">
        <f t="shared" si="227"/>
        <v>0</v>
      </c>
      <c r="CF164" s="5">
        <f t="shared" si="202"/>
        <v>0</v>
      </c>
      <c r="CG164" s="5">
        <f t="shared" si="203"/>
        <v>0</v>
      </c>
      <c r="CH164" s="5">
        <f t="shared" si="204"/>
        <v>0</v>
      </c>
      <c r="CI164" s="5">
        <f t="shared" si="205"/>
        <v>0</v>
      </c>
      <c r="CJ164" s="5">
        <f t="shared" si="206"/>
        <v>0</v>
      </c>
      <c r="CK164" s="5">
        <f t="shared" si="207"/>
        <v>0</v>
      </c>
      <c r="CL164" s="5">
        <f t="shared" si="208"/>
        <v>0</v>
      </c>
      <c r="CM164" s="5">
        <f t="shared" si="209"/>
        <v>0</v>
      </c>
      <c r="CN164" s="5">
        <f t="shared" si="210"/>
        <v>0</v>
      </c>
      <c r="CO164" s="5">
        <f t="shared" si="211"/>
        <v>0</v>
      </c>
      <c r="CP164" s="5">
        <f t="shared" si="212"/>
        <v>0</v>
      </c>
      <c r="CQ164" s="5">
        <f t="shared" si="213"/>
        <v>0</v>
      </c>
      <c r="CR164" s="5">
        <f t="shared" si="214"/>
        <v>0</v>
      </c>
      <c r="CS164" s="5">
        <f t="shared" si="215"/>
        <v>0</v>
      </c>
      <c r="CT164" s="11">
        <f t="shared" si="216"/>
        <v>0</v>
      </c>
      <c r="CU164" s="5">
        <f t="shared" si="217"/>
        <v>0</v>
      </c>
      <c r="CV164" s="5">
        <f t="shared" si="218"/>
        <v>0</v>
      </c>
      <c r="CW164" s="5">
        <f t="shared" si="219"/>
        <v>0</v>
      </c>
      <c r="CX164" s="41">
        <f t="shared" si="220"/>
        <v>0</v>
      </c>
      <c r="CY164" s="41">
        <f t="shared" si="221"/>
        <v>0</v>
      </c>
      <c r="CZ164" s="41">
        <f t="shared" si="222"/>
        <v>0</v>
      </c>
      <c r="DA164" s="41">
        <f t="shared" si="223"/>
        <v>0</v>
      </c>
      <c r="DB164" s="28"/>
    </row>
    <row r="165" spans="1:106" s="16" customFormat="1" ht="29.25" customHeight="1" thickTop="1" thickBot="1" x14ac:dyDescent="0.35">
      <c r="A165" s="3">
        <v>44650</v>
      </c>
      <c r="B165" s="4" t="s">
        <v>1</v>
      </c>
      <c r="C165" s="4" t="s">
        <v>23</v>
      </c>
      <c r="D165" s="8" t="s">
        <v>10</v>
      </c>
      <c r="E165" s="4" t="s">
        <v>110</v>
      </c>
      <c r="F165" s="4" t="s">
        <v>24</v>
      </c>
      <c r="G165" s="18" t="s">
        <v>270</v>
      </c>
      <c r="H165" s="25">
        <v>49.25</v>
      </c>
      <c r="I165" s="44">
        <v>-49.25</v>
      </c>
      <c r="J165" s="45">
        <v>-50.25</v>
      </c>
      <c r="K165" s="11">
        <f t="shared" si="224"/>
        <v>-17.25</v>
      </c>
      <c r="L165" s="11"/>
      <c r="M165" s="45">
        <v>-50.25</v>
      </c>
      <c r="N165" s="33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37"/>
      <c r="AD165" s="37"/>
      <c r="AE165" s="71" t="s">
        <v>1</v>
      </c>
      <c r="AF165" s="45">
        <f t="shared" si="152"/>
        <v>-50.25</v>
      </c>
      <c r="AG165" s="5">
        <f t="shared" si="226"/>
        <v>0</v>
      </c>
      <c r="AH165" s="11">
        <f t="shared" si="154"/>
        <v>0</v>
      </c>
      <c r="AI165" s="11">
        <f t="shared" si="155"/>
        <v>0</v>
      </c>
      <c r="AJ165" s="13">
        <f t="shared" si="225"/>
        <v>-50.25</v>
      </c>
      <c r="AK165" s="13"/>
      <c r="AL165" s="5">
        <f t="shared" si="156"/>
        <v>0</v>
      </c>
      <c r="AM165" s="5">
        <f t="shared" si="157"/>
        <v>0</v>
      </c>
      <c r="AN165" s="11">
        <f t="shared" si="158"/>
        <v>0</v>
      </c>
      <c r="AO165" s="11">
        <f t="shared" si="159"/>
        <v>0</v>
      </c>
      <c r="AP165" s="46">
        <f t="shared" si="160"/>
        <v>-50.25</v>
      </c>
      <c r="AQ165" s="5">
        <f t="shared" si="161"/>
        <v>0</v>
      </c>
      <c r="AR165" s="5">
        <f t="shared" si="162"/>
        <v>0</v>
      </c>
      <c r="AS165" s="5">
        <f t="shared" si="163"/>
        <v>0</v>
      </c>
      <c r="AT165" s="5">
        <f t="shared" si="164"/>
        <v>0</v>
      </c>
      <c r="AU165" s="5">
        <f t="shared" si="165"/>
        <v>0</v>
      </c>
      <c r="AV165" s="5">
        <f t="shared" si="166"/>
        <v>0</v>
      </c>
      <c r="AW165" s="5">
        <f t="shared" si="167"/>
        <v>0</v>
      </c>
      <c r="AX165" s="5">
        <f t="shared" si="168"/>
        <v>0</v>
      </c>
      <c r="AY165" s="5">
        <f t="shared" si="169"/>
        <v>0</v>
      </c>
      <c r="AZ165" s="5">
        <f t="shared" si="170"/>
        <v>0</v>
      </c>
      <c r="BA165" s="5">
        <f t="shared" si="171"/>
        <v>0</v>
      </c>
      <c r="BB165" s="5">
        <f t="shared" si="172"/>
        <v>0</v>
      </c>
      <c r="BC165" s="5">
        <f t="shared" si="173"/>
        <v>0</v>
      </c>
      <c r="BD165" s="5">
        <f t="shared" si="174"/>
        <v>0</v>
      </c>
      <c r="BE165" s="5">
        <f t="shared" si="175"/>
        <v>0</v>
      </c>
      <c r="BF165" s="5">
        <f t="shared" si="176"/>
        <v>0</v>
      </c>
      <c r="BG165" s="5">
        <f t="shared" si="177"/>
        <v>0</v>
      </c>
      <c r="BH165" s="5">
        <f t="shared" si="178"/>
        <v>0</v>
      </c>
      <c r="BI165" s="11">
        <f t="shared" si="179"/>
        <v>0</v>
      </c>
      <c r="BJ165" s="5">
        <f t="shared" si="180"/>
        <v>0</v>
      </c>
      <c r="BK165" s="5">
        <f t="shared" si="181"/>
        <v>0</v>
      </c>
      <c r="BL165" s="5">
        <f t="shared" si="182"/>
        <v>0</v>
      </c>
      <c r="BM165" s="5">
        <f t="shared" si="183"/>
        <v>0</v>
      </c>
      <c r="BN165" s="5">
        <f t="shared" si="184"/>
        <v>0</v>
      </c>
      <c r="BO165" s="5">
        <f t="shared" si="185"/>
        <v>0</v>
      </c>
      <c r="BP165" s="5">
        <f t="shared" si="186"/>
        <v>0</v>
      </c>
      <c r="BQ165" s="5">
        <f t="shared" si="187"/>
        <v>0</v>
      </c>
      <c r="BR165" s="5">
        <f t="shared" si="188"/>
        <v>0</v>
      </c>
      <c r="BS165" s="5">
        <f t="shared" si="189"/>
        <v>0</v>
      </c>
      <c r="BT165" s="11">
        <f t="shared" si="190"/>
        <v>0</v>
      </c>
      <c r="BU165" s="11">
        <f t="shared" si="191"/>
        <v>0</v>
      </c>
      <c r="BV165" s="5">
        <f t="shared" si="192"/>
        <v>0</v>
      </c>
      <c r="BW165" s="5">
        <f t="shared" si="193"/>
        <v>0</v>
      </c>
      <c r="BX165" s="5">
        <f t="shared" si="194"/>
        <v>0</v>
      </c>
      <c r="BY165" s="5">
        <f t="shared" si="195"/>
        <v>0</v>
      </c>
      <c r="BZ165" s="5">
        <f t="shared" si="196"/>
        <v>0</v>
      </c>
      <c r="CA165" s="5">
        <f t="shared" si="197"/>
        <v>0</v>
      </c>
      <c r="CB165" s="5">
        <f t="shared" si="198"/>
        <v>0</v>
      </c>
      <c r="CC165" s="5">
        <f t="shared" si="199"/>
        <v>0</v>
      </c>
      <c r="CD165" s="5">
        <f t="shared" si="200"/>
        <v>0</v>
      </c>
      <c r="CE165" s="5">
        <f t="shared" si="227"/>
        <v>0</v>
      </c>
      <c r="CF165" s="5">
        <f t="shared" si="202"/>
        <v>0</v>
      </c>
      <c r="CG165" s="5">
        <f t="shared" si="203"/>
        <v>0</v>
      </c>
      <c r="CH165" s="5">
        <f t="shared" si="204"/>
        <v>0</v>
      </c>
      <c r="CI165" s="5">
        <f t="shared" si="205"/>
        <v>0</v>
      </c>
      <c r="CJ165" s="5">
        <f t="shared" si="206"/>
        <v>0</v>
      </c>
      <c r="CK165" s="5">
        <f t="shared" si="207"/>
        <v>0</v>
      </c>
      <c r="CL165" s="5">
        <f t="shared" si="208"/>
        <v>0</v>
      </c>
      <c r="CM165" s="5">
        <f t="shared" si="209"/>
        <v>0</v>
      </c>
      <c r="CN165" s="5">
        <f t="shared" si="210"/>
        <v>0</v>
      </c>
      <c r="CO165" s="5">
        <f t="shared" si="211"/>
        <v>0</v>
      </c>
      <c r="CP165" s="5">
        <f t="shared" si="212"/>
        <v>0</v>
      </c>
      <c r="CQ165" s="5">
        <f t="shared" si="213"/>
        <v>0</v>
      </c>
      <c r="CR165" s="5">
        <f t="shared" si="214"/>
        <v>0</v>
      </c>
      <c r="CS165" s="5">
        <f t="shared" si="215"/>
        <v>0</v>
      </c>
      <c r="CT165" s="11">
        <f t="shared" si="216"/>
        <v>0</v>
      </c>
      <c r="CU165" s="5">
        <f t="shared" si="217"/>
        <v>0</v>
      </c>
      <c r="CV165" s="5">
        <f t="shared" si="218"/>
        <v>0</v>
      </c>
      <c r="CW165" s="5">
        <f t="shared" si="219"/>
        <v>0</v>
      </c>
      <c r="CX165" s="41">
        <f t="shared" si="220"/>
        <v>0</v>
      </c>
      <c r="CY165" s="41">
        <f t="shared" si="221"/>
        <v>0</v>
      </c>
      <c r="CZ165" s="41">
        <f t="shared" si="222"/>
        <v>0</v>
      </c>
      <c r="DA165" s="41">
        <f t="shared" si="223"/>
        <v>0</v>
      </c>
      <c r="DB165" s="28"/>
    </row>
    <row r="166" spans="1:106" s="16" customFormat="1" ht="29.25" customHeight="1" thickTop="1" thickBot="1" x14ac:dyDescent="0.35">
      <c r="A166" s="3">
        <v>44650</v>
      </c>
      <c r="B166" s="4" t="s">
        <v>7</v>
      </c>
      <c r="C166" s="4" t="s">
        <v>70</v>
      </c>
      <c r="D166" s="8" t="s">
        <v>10</v>
      </c>
      <c r="E166" s="4" t="s">
        <v>110</v>
      </c>
      <c r="F166" s="4" t="s">
        <v>104</v>
      </c>
      <c r="G166" s="18" t="s">
        <v>271</v>
      </c>
      <c r="H166" s="25">
        <v>43.75</v>
      </c>
      <c r="I166" s="33">
        <v>43.75</v>
      </c>
      <c r="J166" s="11">
        <v>41.75</v>
      </c>
      <c r="K166" s="11">
        <f t="shared" si="224"/>
        <v>24.5</v>
      </c>
      <c r="L166" s="11"/>
      <c r="M166" s="11"/>
      <c r="N166" s="33"/>
      <c r="O166" s="11"/>
      <c r="P166" s="11"/>
      <c r="Q166" s="11"/>
      <c r="R166" s="47">
        <v>41.75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37"/>
      <c r="AD166" s="37"/>
      <c r="AE166" s="71" t="s">
        <v>7</v>
      </c>
      <c r="AF166" s="11">
        <f t="shared" si="152"/>
        <v>0</v>
      </c>
      <c r="AG166" s="5">
        <f t="shared" si="226"/>
        <v>0</v>
      </c>
      <c r="AH166" s="11">
        <f t="shared" si="154"/>
        <v>0</v>
      </c>
      <c r="AI166" s="47">
        <f t="shared" si="155"/>
        <v>41.75</v>
      </c>
      <c r="AJ166" s="13">
        <f t="shared" si="225"/>
        <v>41.75</v>
      </c>
      <c r="AK166" s="13"/>
      <c r="AL166" s="5">
        <f t="shared" si="156"/>
        <v>0</v>
      </c>
      <c r="AM166" s="5">
        <f t="shared" si="157"/>
        <v>0</v>
      </c>
      <c r="AN166" s="11">
        <f t="shared" si="158"/>
        <v>0</v>
      </c>
      <c r="AO166" s="11">
        <f t="shared" si="159"/>
        <v>0</v>
      </c>
      <c r="AP166" s="5">
        <f t="shared" si="160"/>
        <v>0</v>
      </c>
      <c r="AQ166" s="5">
        <f t="shared" si="161"/>
        <v>0</v>
      </c>
      <c r="AR166" s="5">
        <f t="shared" si="162"/>
        <v>0</v>
      </c>
      <c r="AS166" s="5">
        <f t="shared" si="163"/>
        <v>0</v>
      </c>
      <c r="AT166" s="5">
        <f t="shared" si="164"/>
        <v>0</v>
      </c>
      <c r="AU166" s="5">
        <f t="shared" si="165"/>
        <v>0</v>
      </c>
      <c r="AV166" s="5">
        <f t="shared" si="166"/>
        <v>0</v>
      </c>
      <c r="AW166" s="5">
        <f t="shared" si="167"/>
        <v>0</v>
      </c>
      <c r="AX166" s="5">
        <f t="shared" si="168"/>
        <v>0</v>
      </c>
      <c r="AY166" s="5">
        <f t="shared" si="169"/>
        <v>0</v>
      </c>
      <c r="AZ166" s="5">
        <f t="shared" si="170"/>
        <v>0</v>
      </c>
      <c r="BA166" s="5">
        <f t="shared" si="171"/>
        <v>0</v>
      </c>
      <c r="BB166" s="5">
        <f t="shared" si="172"/>
        <v>0</v>
      </c>
      <c r="BC166" s="5">
        <f t="shared" si="173"/>
        <v>0</v>
      </c>
      <c r="BD166" s="5">
        <f t="shared" si="174"/>
        <v>0</v>
      </c>
      <c r="BE166" s="5">
        <f t="shared" si="175"/>
        <v>0</v>
      </c>
      <c r="BF166" s="5">
        <f t="shared" si="176"/>
        <v>0</v>
      </c>
      <c r="BG166" s="5">
        <f t="shared" si="177"/>
        <v>0</v>
      </c>
      <c r="BH166" s="5">
        <f t="shared" si="178"/>
        <v>0</v>
      </c>
      <c r="BI166" s="11">
        <f t="shared" si="179"/>
        <v>0</v>
      </c>
      <c r="BJ166" s="5">
        <f t="shared" si="180"/>
        <v>0</v>
      </c>
      <c r="BK166" s="5">
        <f t="shared" si="181"/>
        <v>0</v>
      </c>
      <c r="BL166" s="5">
        <f t="shared" si="182"/>
        <v>0</v>
      </c>
      <c r="BM166" s="48">
        <f t="shared" si="183"/>
        <v>41.75</v>
      </c>
      <c r="BN166" s="5">
        <f t="shared" si="184"/>
        <v>0</v>
      </c>
      <c r="BO166" s="5">
        <f t="shared" si="185"/>
        <v>0</v>
      </c>
      <c r="BP166" s="5">
        <f t="shared" si="186"/>
        <v>0</v>
      </c>
      <c r="BQ166" s="5">
        <f t="shared" si="187"/>
        <v>0</v>
      </c>
      <c r="BR166" s="5">
        <f t="shared" si="188"/>
        <v>0</v>
      </c>
      <c r="BS166" s="5">
        <f t="shared" si="189"/>
        <v>0</v>
      </c>
      <c r="BT166" s="11">
        <f t="shared" si="190"/>
        <v>0</v>
      </c>
      <c r="BU166" s="11">
        <f t="shared" si="191"/>
        <v>0</v>
      </c>
      <c r="BV166" s="5">
        <f t="shared" si="192"/>
        <v>0</v>
      </c>
      <c r="BW166" s="5">
        <f t="shared" si="193"/>
        <v>0</v>
      </c>
      <c r="BX166" s="5">
        <f t="shared" si="194"/>
        <v>0</v>
      </c>
      <c r="BY166" s="5">
        <f t="shared" si="195"/>
        <v>0</v>
      </c>
      <c r="BZ166" s="5">
        <f t="shared" si="196"/>
        <v>0</v>
      </c>
      <c r="CA166" s="5">
        <f t="shared" si="197"/>
        <v>0</v>
      </c>
      <c r="CB166" s="5">
        <f t="shared" si="198"/>
        <v>0</v>
      </c>
      <c r="CC166" s="5">
        <f t="shared" si="199"/>
        <v>0</v>
      </c>
      <c r="CD166" s="5">
        <f t="shared" si="200"/>
        <v>0</v>
      </c>
      <c r="CE166" s="5">
        <f t="shared" si="227"/>
        <v>0</v>
      </c>
      <c r="CF166" s="5">
        <f t="shared" si="202"/>
        <v>0</v>
      </c>
      <c r="CG166" s="5">
        <f t="shared" si="203"/>
        <v>0</v>
      </c>
      <c r="CH166" s="5">
        <f t="shared" si="204"/>
        <v>0</v>
      </c>
      <c r="CI166" s="5">
        <f t="shared" si="205"/>
        <v>0</v>
      </c>
      <c r="CJ166" s="5">
        <f t="shared" si="206"/>
        <v>0</v>
      </c>
      <c r="CK166" s="5">
        <f t="shared" si="207"/>
        <v>0</v>
      </c>
      <c r="CL166" s="5">
        <f t="shared" si="208"/>
        <v>0</v>
      </c>
      <c r="CM166" s="5">
        <f t="shared" si="209"/>
        <v>0</v>
      </c>
      <c r="CN166" s="5">
        <f t="shared" si="210"/>
        <v>0</v>
      </c>
      <c r="CO166" s="5">
        <f t="shared" si="211"/>
        <v>0</v>
      </c>
      <c r="CP166" s="5">
        <f t="shared" si="212"/>
        <v>0</v>
      </c>
      <c r="CQ166" s="5">
        <f t="shared" si="213"/>
        <v>0</v>
      </c>
      <c r="CR166" s="5">
        <f t="shared" si="214"/>
        <v>0</v>
      </c>
      <c r="CS166" s="5">
        <f t="shared" si="215"/>
        <v>0</v>
      </c>
      <c r="CT166" s="11">
        <f t="shared" si="216"/>
        <v>0</v>
      </c>
      <c r="CU166" s="5">
        <f t="shared" si="217"/>
        <v>0</v>
      </c>
      <c r="CV166" s="5">
        <f t="shared" si="218"/>
        <v>0</v>
      </c>
      <c r="CW166" s="5">
        <f t="shared" si="219"/>
        <v>0</v>
      </c>
      <c r="CX166" s="41">
        <f t="shared" si="220"/>
        <v>0</v>
      </c>
      <c r="CY166" s="41">
        <f t="shared" si="221"/>
        <v>0</v>
      </c>
      <c r="CZ166" s="41">
        <f t="shared" si="222"/>
        <v>0</v>
      </c>
      <c r="DA166" s="41">
        <f t="shared" si="223"/>
        <v>0</v>
      </c>
      <c r="DB166" s="28"/>
    </row>
    <row r="167" spans="1:106" s="16" customFormat="1" ht="29.25" customHeight="1" thickTop="1" thickBot="1" x14ac:dyDescent="0.35">
      <c r="A167" s="3">
        <v>44650</v>
      </c>
      <c r="B167" s="4" t="s">
        <v>9</v>
      </c>
      <c r="C167" s="4" t="s">
        <v>25</v>
      </c>
      <c r="D167" s="8" t="s">
        <v>10</v>
      </c>
      <c r="E167" s="4" t="s">
        <v>110</v>
      </c>
      <c r="F167" s="4" t="s">
        <v>104</v>
      </c>
      <c r="G167" s="18" t="s">
        <v>272</v>
      </c>
      <c r="H167" s="25">
        <v>49.5</v>
      </c>
      <c r="I167" s="33">
        <v>49.5</v>
      </c>
      <c r="J167" s="11">
        <v>47.5</v>
      </c>
      <c r="K167" s="11">
        <f t="shared" si="224"/>
        <v>72</v>
      </c>
      <c r="L167" s="11"/>
      <c r="M167" s="11"/>
      <c r="N167" s="33"/>
      <c r="O167" s="11"/>
      <c r="P167" s="11"/>
      <c r="Q167" s="11"/>
      <c r="R167" s="11"/>
      <c r="S167" s="11"/>
      <c r="T167" s="47">
        <v>47.5</v>
      </c>
      <c r="U167" s="11"/>
      <c r="V167" s="11"/>
      <c r="W167" s="11"/>
      <c r="X167" s="11"/>
      <c r="Y167" s="11"/>
      <c r="Z167" s="11"/>
      <c r="AA167" s="11"/>
      <c r="AB167" s="11"/>
      <c r="AC167" s="37"/>
      <c r="AD167" s="37"/>
      <c r="AE167" s="71" t="s">
        <v>9</v>
      </c>
      <c r="AF167" s="11">
        <f t="shared" si="152"/>
        <v>0</v>
      </c>
      <c r="AG167" s="48">
        <f t="shared" si="226"/>
        <v>47.5</v>
      </c>
      <c r="AH167" s="11">
        <f t="shared" si="154"/>
        <v>0</v>
      </c>
      <c r="AI167" s="11">
        <f t="shared" si="155"/>
        <v>0</v>
      </c>
      <c r="AJ167" s="13">
        <f t="shared" si="225"/>
        <v>47.5</v>
      </c>
      <c r="AK167" s="13"/>
      <c r="AL167" s="5">
        <f t="shared" si="156"/>
        <v>0</v>
      </c>
      <c r="AM167" s="5">
        <f t="shared" si="157"/>
        <v>0</v>
      </c>
      <c r="AN167" s="11">
        <f t="shared" si="158"/>
        <v>0</v>
      </c>
      <c r="AO167" s="11">
        <f t="shared" si="159"/>
        <v>0</v>
      </c>
      <c r="AP167" s="5">
        <f t="shared" si="160"/>
        <v>0</v>
      </c>
      <c r="AQ167" s="5">
        <f t="shared" si="161"/>
        <v>0</v>
      </c>
      <c r="AR167" s="5">
        <f t="shared" si="162"/>
        <v>0</v>
      </c>
      <c r="AS167" s="5">
        <f t="shared" si="163"/>
        <v>0</v>
      </c>
      <c r="AT167" s="5">
        <f t="shared" si="164"/>
        <v>0</v>
      </c>
      <c r="AU167" s="5">
        <f t="shared" si="165"/>
        <v>0</v>
      </c>
      <c r="AV167" s="5">
        <f t="shared" si="166"/>
        <v>0</v>
      </c>
      <c r="AW167" s="5">
        <f t="shared" si="167"/>
        <v>0</v>
      </c>
      <c r="AX167" s="5">
        <f t="shared" si="168"/>
        <v>0</v>
      </c>
      <c r="AY167" s="5">
        <f t="shared" si="169"/>
        <v>0</v>
      </c>
      <c r="AZ167" s="5">
        <f t="shared" si="170"/>
        <v>0</v>
      </c>
      <c r="BA167" s="5">
        <f t="shared" si="171"/>
        <v>0</v>
      </c>
      <c r="BB167" s="5">
        <f t="shared" si="172"/>
        <v>0</v>
      </c>
      <c r="BC167" s="5">
        <f t="shared" si="173"/>
        <v>0</v>
      </c>
      <c r="BD167" s="5">
        <f t="shared" si="174"/>
        <v>0</v>
      </c>
      <c r="BE167" s="5">
        <f t="shared" si="175"/>
        <v>0</v>
      </c>
      <c r="BF167" s="5">
        <f t="shared" si="176"/>
        <v>0</v>
      </c>
      <c r="BG167" s="5">
        <f t="shared" si="177"/>
        <v>0</v>
      </c>
      <c r="BH167" s="5">
        <f t="shared" si="178"/>
        <v>0</v>
      </c>
      <c r="BI167" s="11">
        <f t="shared" si="179"/>
        <v>0</v>
      </c>
      <c r="BJ167" s="5">
        <f t="shared" si="180"/>
        <v>0</v>
      </c>
      <c r="BK167" s="5">
        <f t="shared" si="181"/>
        <v>0</v>
      </c>
      <c r="BL167" s="5">
        <f t="shared" si="182"/>
        <v>0</v>
      </c>
      <c r="BM167" s="5">
        <f t="shared" si="183"/>
        <v>0</v>
      </c>
      <c r="BN167" s="5">
        <f t="shared" si="184"/>
        <v>0</v>
      </c>
      <c r="BO167" s="5">
        <f t="shared" si="185"/>
        <v>0</v>
      </c>
      <c r="BP167" s="5">
        <f t="shared" si="186"/>
        <v>0</v>
      </c>
      <c r="BQ167" s="5">
        <f t="shared" si="187"/>
        <v>0</v>
      </c>
      <c r="BR167" s="5">
        <f t="shared" si="188"/>
        <v>0</v>
      </c>
      <c r="BS167" s="48">
        <f t="shared" si="189"/>
        <v>47.5</v>
      </c>
      <c r="BT167" s="11">
        <f t="shared" si="190"/>
        <v>0</v>
      </c>
      <c r="BU167" s="11">
        <f t="shared" si="191"/>
        <v>0</v>
      </c>
      <c r="BV167" s="5">
        <f t="shared" si="192"/>
        <v>0</v>
      </c>
      <c r="BW167" s="5">
        <f t="shared" si="193"/>
        <v>0</v>
      </c>
      <c r="BX167" s="5">
        <f t="shared" si="194"/>
        <v>0</v>
      </c>
      <c r="BY167" s="5">
        <f t="shared" si="195"/>
        <v>0</v>
      </c>
      <c r="BZ167" s="5">
        <f t="shared" si="196"/>
        <v>0</v>
      </c>
      <c r="CA167" s="5">
        <f t="shared" si="197"/>
        <v>0</v>
      </c>
      <c r="CB167" s="5">
        <f t="shared" si="198"/>
        <v>0</v>
      </c>
      <c r="CC167" s="5">
        <f t="shared" si="199"/>
        <v>0</v>
      </c>
      <c r="CD167" s="5">
        <f t="shared" si="200"/>
        <v>0</v>
      </c>
      <c r="CE167" s="5">
        <f t="shared" si="227"/>
        <v>0</v>
      </c>
      <c r="CF167" s="5">
        <f t="shared" si="202"/>
        <v>0</v>
      </c>
      <c r="CG167" s="5">
        <f t="shared" si="203"/>
        <v>0</v>
      </c>
      <c r="CH167" s="5">
        <f t="shared" si="204"/>
        <v>0</v>
      </c>
      <c r="CI167" s="5">
        <f t="shared" si="205"/>
        <v>0</v>
      </c>
      <c r="CJ167" s="5">
        <f t="shared" si="206"/>
        <v>0</v>
      </c>
      <c r="CK167" s="5">
        <f t="shared" si="207"/>
        <v>0</v>
      </c>
      <c r="CL167" s="5">
        <f t="shared" si="208"/>
        <v>0</v>
      </c>
      <c r="CM167" s="5">
        <f t="shared" si="209"/>
        <v>0</v>
      </c>
      <c r="CN167" s="5">
        <f t="shared" si="210"/>
        <v>0</v>
      </c>
      <c r="CO167" s="5">
        <f t="shared" si="211"/>
        <v>0</v>
      </c>
      <c r="CP167" s="5">
        <f t="shared" si="212"/>
        <v>0</v>
      </c>
      <c r="CQ167" s="5">
        <f t="shared" si="213"/>
        <v>0</v>
      </c>
      <c r="CR167" s="5">
        <f t="shared" si="214"/>
        <v>0</v>
      </c>
      <c r="CS167" s="5">
        <f t="shared" si="215"/>
        <v>0</v>
      </c>
      <c r="CT167" s="11">
        <f t="shared" si="216"/>
        <v>0</v>
      </c>
      <c r="CU167" s="5">
        <f t="shared" si="217"/>
        <v>0</v>
      </c>
      <c r="CV167" s="5">
        <f t="shared" si="218"/>
        <v>0</v>
      </c>
      <c r="CW167" s="5">
        <f t="shared" si="219"/>
        <v>0</v>
      </c>
      <c r="CX167" s="41">
        <f t="shared" si="220"/>
        <v>0</v>
      </c>
      <c r="CY167" s="41">
        <f t="shared" si="221"/>
        <v>0</v>
      </c>
      <c r="CZ167" s="41">
        <f t="shared" si="222"/>
        <v>0</v>
      </c>
      <c r="DA167" s="41">
        <f t="shared" si="223"/>
        <v>0</v>
      </c>
      <c r="DB167" s="28"/>
    </row>
    <row r="168" spans="1:106" s="16" customFormat="1" ht="29.25" customHeight="1" thickTop="1" thickBot="1" x14ac:dyDescent="0.35">
      <c r="A168" s="3">
        <v>44651</v>
      </c>
      <c r="B168" s="4" t="s">
        <v>20</v>
      </c>
      <c r="C168" s="4" t="s">
        <v>26</v>
      </c>
      <c r="D168" s="4" t="s">
        <v>10</v>
      </c>
      <c r="E168" s="4" t="s">
        <v>109</v>
      </c>
      <c r="F168" s="4" t="s">
        <v>24</v>
      </c>
      <c r="G168" s="18" t="s">
        <v>275</v>
      </c>
      <c r="H168" s="25">
        <v>53.25</v>
      </c>
      <c r="I168" s="44">
        <v>-53.25</v>
      </c>
      <c r="J168" s="45">
        <v>-54.25</v>
      </c>
      <c r="K168" s="11">
        <f t="shared" si="224"/>
        <v>17.75</v>
      </c>
      <c r="L168" s="11"/>
      <c r="M168" s="11"/>
      <c r="N168" s="33"/>
      <c r="O168" s="11"/>
      <c r="P168" s="11"/>
      <c r="Q168" s="11"/>
      <c r="R168" s="11"/>
      <c r="S168" s="11"/>
      <c r="T168" s="11"/>
      <c r="U168" s="11"/>
      <c r="V168" s="11"/>
      <c r="W168" s="45">
        <v>-54.25</v>
      </c>
      <c r="X168" s="11"/>
      <c r="Y168" s="11"/>
      <c r="Z168" s="11"/>
      <c r="AA168" s="11"/>
      <c r="AB168" s="11"/>
      <c r="AC168" s="37"/>
      <c r="AD168" s="37"/>
      <c r="AE168" s="71" t="s">
        <v>20</v>
      </c>
      <c r="AF168" s="11">
        <f t="shared" si="152"/>
        <v>0</v>
      </c>
      <c r="AG168" s="5">
        <f t="shared" si="226"/>
        <v>0</v>
      </c>
      <c r="AH168" s="45">
        <f t="shared" si="154"/>
        <v>-54.25</v>
      </c>
      <c r="AI168" s="11">
        <f t="shared" si="155"/>
        <v>0</v>
      </c>
      <c r="AJ168" s="13">
        <f t="shared" si="225"/>
        <v>-54.25</v>
      </c>
      <c r="AK168" s="13"/>
      <c r="AL168" s="5">
        <f t="shared" si="156"/>
        <v>0</v>
      </c>
      <c r="AM168" s="5">
        <f t="shared" si="157"/>
        <v>0</v>
      </c>
      <c r="AN168" s="11">
        <f t="shared" si="158"/>
        <v>0</v>
      </c>
      <c r="AO168" s="11">
        <f t="shared" si="159"/>
        <v>0</v>
      </c>
      <c r="AP168" s="5">
        <f t="shared" si="160"/>
        <v>0</v>
      </c>
      <c r="AQ168" s="5">
        <f t="shared" si="161"/>
        <v>0</v>
      </c>
      <c r="AR168" s="5">
        <f t="shared" si="162"/>
        <v>0</v>
      </c>
      <c r="AS168" s="5">
        <f t="shared" si="163"/>
        <v>0</v>
      </c>
      <c r="AT168" s="5">
        <f t="shared" si="164"/>
        <v>0</v>
      </c>
      <c r="AU168" s="5">
        <f t="shared" si="165"/>
        <v>0</v>
      </c>
      <c r="AV168" s="5">
        <f t="shared" si="166"/>
        <v>0</v>
      </c>
      <c r="AW168" s="5">
        <f t="shared" si="167"/>
        <v>0</v>
      </c>
      <c r="AX168" s="5">
        <f t="shared" si="168"/>
        <v>0</v>
      </c>
      <c r="AY168" s="5">
        <f t="shared" si="169"/>
        <v>0</v>
      </c>
      <c r="AZ168" s="5">
        <f t="shared" si="170"/>
        <v>0</v>
      </c>
      <c r="BA168" s="5">
        <f t="shared" si="171"/>
        <v>0</v>
      </c>
      <c r="BB168" s="5">
        <f t="shared" si="172"/>
        <v>0</v>
      </c>
      <c r="BC168" s="5">
        <f t="shared" si="173"/>
        <v>0</v>
      </c>
      <c r="BD168" s="5">
        <f t="shared" si="174"/>
        <v>0</v>
      </c>
      <c r="BE168" s="5">
        <f t="shared" si="175"/>
        <v>0</v>
      </c>
      <c r="BF168" s="5">
        <f t="shared" si="176"/>
        <v>0</v>
      </c>
      <c r="BG168" s="5">
        <f t="shared" si="177"/>
        <v>0</v>
      </c>
      <c r="BH168" s="5">
        <f t="shared" si="178"/>
        <v>0</v>
      </c>
      <c r="BI168" s="11">
        <f t="shared" si="179"/>
        <v>0</v>
      </c>
      <c r="BJ168" s="5">
        <f t="shared" si="180"/>
        <v>0</v>
      </c>
      <c r="BK168" s="5">
        <f t="shared" si="181"/>
        <v>0</v>
      </c>
      <c r="BL168" s="5">
        <f t="shared" si="182"/>
        <v>0</v>
      </c>
      <c r="BM168" s="5">
        <f t="shared" si="183"/>
        <v>0</v>
      </c>
      <c r="BN168" s="5">
        <f t="shared" si="184"/>
        <v>0</v>
      </c>
      <c r="BO168" s="5">
        <f t="shared" si="185"/>
        <v>0</v>
      </c>
      <c r="BP168" s="5">
        <f t="shared" si="186"/>
        <v>0</v>
      </c>
      <c r="BQ168" s="5">
        <f t="shared" si="187"/>
        <v>0</v>
      </c>
      <c r="BR168" s="5">
        <f t="shared" si="188"/>
        <v>0</v>
      </c>
      <c r="BS168" s="5">
        <f t="shared" si="189"/>
        <v>0</v>
      </c>
      <c r="BT168" s="11">
        <f t="shared" si="190"/>
        <v>0</v>
      </c>
      <c r="BU168" s="11">
        <f t="shared" si="191"/>
        <v>0</v>
      </c>
      <c r="BV168" s="5">
        <f t="shared" si="192"/>
        <v>0</v>
      </c>
      <c r="BW168" s="5">
        <f t="shared" si="193"/>
        <v>0</v>
      </c>
      <c r="BX168" s="5">
        <f t="shared" si="194"/>
        <v>0</v>
      </c>
      <c r="BY168" s="5">
        <f t="shared" si="195"/>
        <v>0</v>
      </c>
      <c r="BZ168" s="5">
        <f t="shared" si="196"/>
        <v>0</v>
      </c>
      <c r="CA168" s="5">
        <f t="shared" si="197"/>
        <v>0</v>
      </c>
      <c r="CB168" s="5">
        <f t="shared" si="198"/>
        <v>0</v>
      </c>
      <c r="CC168" s="5">
        <f t="shared" si="199"/>
        <v>0</v>
      </c>
      <c r="CD168" s="5">
        <f t="shared" si="200"/>
        <v>0</v>
      </c>
      <c r="CE168" s="5">
        <f t="shared" si="227"/>
        <v>0</v>
      </c>
      <c r="CF168" s="46">
        <f t="shared" si="202"/>
        <v>-54.25</v>
      </c>
      <c r="CG168" s="5">
        <f t="shared" si="203"/>
        <v>0</v>
      </c>
      <c r="CH168" s="5">
        <f t="shared" si="204"/>
        <v>0</v>
      </c>
      <c r="CI168" s="5">
        <f t="shared" si="205"/>
        <v>0</v>
      </c>
      <c r="CJ168" s="5">
        <f t="shared" si="206"/>
        <v>0</v>
      </c>
      <c r="CK168" s="5">
        <f t="shared" si="207"/>
        <v>0</v>
      </c>
      <c r="CL168" s="5">
        <f t="shared" si="208"/>
        <v>0</v>
      </c>
      <c r="CM168" s="5">
        <f t="shared" si="209"/>
        <v>0</v>
      </c>
      <c r="CN168" s="5">
        <f t="shared" si="210"/>
        <v>0</v>
      </c>
      <c r="CO168" s="5">
        <f t="shared" si="211"/>
        <v>0</v>
      </c>
      <c r="CP168" s="5">
        <f t="shared" si="212"/>
        <v>0</v>
      </c>
      <c r="CQ168" s="5">
        <f t="shared" si="213"/>
        <v>0</v>
      </c>
      <c r="CR168" s="5">
        <f t="shared" si="214"/>
        <v>0</v>
      </c>
      <c r="CS168" s="5">
        <f t="shared" si="215"/>
        <v>0</v>
      </c>
      <c r="CT168" s="11">
        <f t="shared" si="216"/>
        <v>0</v>
      </c>
      <c r="CU168" s="5">
        <f t="shared" si="217"/>
        <v>0</v>
      </c>
      <c r="CV168" s="5">
        <f t="shared" si="218"/>
        <v>0</v>
      </c>
      <c r="CW168" s="5">
        <f t="shared" si="219"/>
        <v>0</v>
      </c>
      <c r="CX168" s="41">
        <f t="shared" si="220"/>
        <v>0</v>
      </c>
      <c r="CY168" s="41">
        <f t="shared" si="221"/>
        <v>0</v>
      </c>
      <c r="CZ168" s="41">
        <f t="shared" si="222"/>
        <v>0</v>
      </c>
      <c r="DA168" s="41">
        <f t="shared" si="223"/>
        <v>0</v>
      </c>
      <c r="DB168" s="28"/>
    </row>
    <row r="169" spans="1:106" s="16" customFormat="1" ht="29.25" customHeight="1" thickTop="1" thickBot="1" x14ac:dyDescent="0.35">
      <c r="A169" s="3">
        <v>44651</v>
      </c>
      <c r="B169" s="4" t="s">
        <v>1</v>
      </c>
      <c r="C169" s="4" t="s">
        <v>23</v>
      </c>
      <c r="D169" s="8" t="s">
        <v>10</v>
      </c>
      <c r="E169" s="4" t="s">
        <v>110</v>
      </c>
      <c r="F169" s="4" t="s">
        <v>104</v>
      </c>
      <c r="G169" s="18" t="s">
        <v>274</v>
      </c>
      <c r="H169" s="25">
        <v>54.75</v>
      </c>
      <c r="I169" s="44">
        <v>-45.25</v>
      </c>
      <c r="J169" s="45">
        <v>-46.25</v>
      </c>
      <c r="K169" s="11">
        <f t="shared" si="224"/>
        <v>-28.5</v>
      </c>
      <c r="L169" s="11"/>
      <c r="M169" s="45">
        <v>-46.25</v>
      </c>
      <c r="N169" s="33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37"/>
      <c r="AD169" s="37"/>
      <c r="AE169" s="71" t="s">
        <v>1</v>
      </c>
      <c r="AF169" s="45">
        <f t="shared" si="152"/>
        <v>-46.25</v>
      </c>
      <c r="AG169" s="5">
        <f t="shared" si="226"/>
        <v>0</v>
      </c>
      <c r="AH169" s="11">
        <f t="shared" si="154"/>
        <v>0</v>
      </c>
      <c r="AI169" s="11">
        <f t="shared" si="155"/>
        <v>0</v>
      </c>
      <c r="AJ169" s="13">
        <f t="shared" si="225"/>
        <v>-46.25</v>
      </c>
      <c r="AK169" s="13"/>
      <c r="AL169" s="5">
        <f t="shared" si="156"/>
        <v>0</v>
      </c>
      <c r="AM169" s="5">
        <f t="shared" si="157"/>
        <v>0</v>
      </c>
      <c r="AN169" s="11">
        <f t="shared" si="158"/>
        <v>0</v>
      </c>
      <c r="AO169" s="11">
        <f t="shared" si="159"/>
        <v>0</v>
      </c>
      <c r="AP169" s="46">
        <f t="shared" si="160"/>
        <v>-46.25</v>
      </c>
      <c r="AQ169" s="5">
        <f t="shared" si="161"/>
        <v>0</v>
      </c>
      <c r="AR169" s="5">
        <f t="shared" si="162"/>
        <v>0</v>
      </c>
      <c r="AS169" s="5">
        <f t="shared" si="163"/>
        <v>0</v>
      </c>
      <c r="AT169" s="5">
        <f t="shared" si="164"/>
        <v>0</v>
      </c>
      <c r="AU169" s="5">
        <f t="shared" si="165"/>
        <v>0</v>
      </c>
      <c r="AV169" s="5">
        <f t="shared" si="166"/>
        <v>0</v>
      </c>
      <c r="AW169" s="5">
        <f t="shared" si="167"/>
        <v>0</v>
      </c>
      <c r="AX169" s="5">
        <f t="shared" si="168"/>
        <v>0</v>
      </c>
      <c r="AY169" s="5">
        <f t="shared" si="169"/>
        <v>0</v>
      </c>
      <c r="AZ169" s="5">
        <f t="shared" si="170"/>
        <v>0</v>
      </c>
      <c r="BA169" s="5">
        <f t="shared" si="171"/>
        <v>0</v>
      </c>
      <c r="BB169" s="5">
        <f t="shared" si="172"/>
        <v>0</v>
      </c>
      <c r="BC169" s="5">
        <f t="shared" si="173"/>
        <v>0</v>
      </c>
      <c r="BD169" s="5">
        <f t="shared" si="174"/>
        <v>0</v>
      </c>
      <c r="BE169" s="5">
        <f t="shared" si="175"/>
        <v>0</v>
      </c>
      <c r="BF169" s="5">
        <f t="shared" si="176"/>
        <v>0</v>
      </c>
      <c r="BG169" s="5">
        <f t="shared" si="177"/>
        <v>0</v>
      </c>
      <c r="BH169" s="5">
        <f t="shared" si="178"/>
        <v>0</v>
      </c>
      <c r="BI169" s="11">
        <f t="shared" si="179"/>
        <v>0</v>
      </c>
      <c r="BJ169" s="5">
        <f t="shared" si="180"/>
        <v>0</v>
      </c>
      <c r="BK169" s="5">
        <f t="shared" si="181"/>
        <v>0</v>
      </c>
      <c r="BL169" s="5">
        <f t="shared" si="182"/>
        <v>0</v>
      </c>
      <c r="BM169" s="5">
        <f t="shared" si="183"/>
        <v>0</v>
      </c>
      <c r="BN169" s="5">
        <f t="shared" si="184"/>
        <v>0</v>
      </c>
      <c r="BO169" s="5">
        <f t="shared" si="185"/>
        <v>0</v>
      </c>
      <c r="BP169" s="5">
        <f t="shared" si="186"/>
        <v>0</v>
      </c>
      <c r="BQ169" s="5">
        <f t="shared" si="187"/>
        <v>0</v>
      </c>
      <c r="BR169" s="5">
        <f t="shared" si="188"/>
        <v>0</v>
      </c>
      <c r="BS169" s="5">
        <f t="shared" si="189"/>
        <v>0</v>
      </c>
      <c r="BT169" s="11">
        <f t="shared" si="190"/>
        <v>0</v>
      </c>
      <c r="BU169" s="11">
        <f t="shared" si="191"/>
        <v>0</v>
      </c>
      <c r="BV169" s="5">
        <f t="shared" si="192"/>
        <v>0</v>
      </c>
      <c r="BW169" s="5">
        <f t="shared" si="193"/>
        <v>0</v>
      </c>
      <c r="BX169" s="5">
        <f t="shared" si="194"/>
        <v>0</v>
      </c>
      <c r="BY169" s="5">
        <f t="shared" si="195"/>
        <v>0</v>
      </c>
      <c r="BZ169" s="5">
        <f t="shared" si="196"/>
        <v>0</v>
      </c>
      <c r="CA169" s="5">
        <f t="shared" si="197"/>
        <v>0</v>
      </c>
      <c r="CB169" s="5">
        <f t="shared" si="198"/>
        <v>0</v>
      </c>
      <c r="CC169" s="5">
        <f t="shared" si="199"/>
        <v>0</v>
      </c>
      <c r="CD169" s="5">
        <f t="shared" si="200"/>
        <v>0</v>
      </c>
      <c r="CE169" s="5">
        <f t="shared" si="227"/>
        <v>0</v>
      </c>
      <c r="CF169" s="5">
        <f t="shared" si="202"/>
        <v>0</v>
      </c>
      <c r="CG169" s="5">
        <f t="shared" si="203"/>
        <v>0</v>
      </c>
      <c r="CH169" s="5">
        <f t="shared" si="204"/>
        <v>0</v>
      </c>
      <c r="CI169" s="5">
        <f t="shared" si="205"/>
        <v>0</v>
      </c>
      <c r="CJ169" s="5">
        <f t="shared" si="206"/>
        <v>0</v>
      </c>
      <c r="CK169" s="5">
        <f t="shared" si="207"/>
        <v>0</v>
      </c>
      <c r="CL169" s="5">
        <f t="shared" si="208"/>
        <v>0</v>
      </c>
      <c r="CM169" s="5">
        <f t="shared" si="209"/>
        <v>0</v>
      </c>
      <c r="CN169" s="5">
        <f t="shared" si="210"/>
        <v>0</v>
      </c>
      <c r="CO169" s="5">
        <f t="shared" si="211"/>
        <v>0</v>
      </c>
      <c r="CP169" s="5">
        <f t="shared" si="212"/>
        <v>0</v>
      </c>
      <c r="CQ169" s="5">
        <f t="shared" si="213"/>
        <v>0</v>
      </c>
      <c r="CR169" s="5">
        <f t="shared" si="214"/>
        <v>0</v>
      </c>
      <c r="CS169" s="5">
        <f t="shared" si="215"/>
        <v>0</v>
      </c>
      <c r="CT169" s="11">
        <f t="shared" si="216"/>
        <v>0</v>
      </c>
      <c r="CU169" s="5">
        <f t="shared" si="217"/>
        <v>0</v>
      </c>
      <c r="CV169" s="5">
        <f t="shared" si="218"/>
        <v>0</v>
      </c>
      <c r="CW169" s="5">
        <f t="shared" si="219"/>
        <v>0</v>
      </c>
      <c r="CX169" s="41">
        <f t="shared" si="220"/>
        <v>0</v>
      </c>
      <c r="CY169" s="41">
        <f t="shared" si="221"/>
        <v>0</v>
      </c>
      <c r="CZ169" s="41">
        <f t="shared" si="222"/>
        <v>0</v>
      </c>
      <c r="DA169" s="41">
        <f t="shared" si="223"/>
        <v>0</v>
      </c>
      <c r="DB169" s="28"/>
    </row>
    <row r="170" spans="1:106" s="16" customFormat="1" ht="29.25" customHeight="1" thickTop="1" thickBot="1" x14ac:dyDescent="0.35">
      <c r="A170" s="3">
        <v>44654</v>
      </c>
      <c r="B170" s="4" t="s">
        <v>20</v>
      </c>
      <c r="C170" s="4" t="s">
        <v>23</v>
      </c>
      <c r="D170" s="4" t="s">
        <v>10</v>
      </c>
      <c r="E170" s="4" t="s">
        <v>109</v>
      </c>
      <c r="F170" s="4" t="s">
        <v>104</v>
      </c>
      <c r="G170" s="18" t="s">
        <v>278</v>
      </c>
      <c r="H170" s="25">
        <v>41.75</v>
      </c>
      <c r="I170" s="44">
        <v>-58.25</v>
      </c>
      <c r="J170" s="45">
        <v>-59.25</v>
      </c>
      <c r="K170" s="11">
        <f t="shared" si="224"/>
        <v>-87.75</v>
      </c>
      <c r="L170" s="11"/>
      <c r="M170" s="11"/>
      <c r="N170" s="33"/>
      <c r="O170" s="11"/>
      <c r="P170" s="11"/>
      <c r="Q170" s="11"/>
      <c r="R170" s="11"/>
      <c r="S170" s="11"/>
      <c r="T170" s="11"/>
      <c r="U170" s="11"/>
      <c r="V170" s="11"/>
      <c r="W170" s="45">
        <v>-59.25</v>
      </c>
      <c r="X170" s="11"/>
      <c r="Y170" s="11"/>
      <c r="Z170" s="11"/>
      <c r="AA170" s="11"/>
      <c r="AB170" s="11"/>
      <c r="AC170" s="37"/>
      <c r="AD170" s="37"/>
      <c r="AE170" s="71" t="s">
        <v>20</v>
      </c>
      <c r="AF170" s="45">
        <f t="shared" si="152"/>
        <v>-59.25</v>
      </c>
      <c r="AG170" s="5">
        <f t="shared" si="226"/>
        <v>0</v>
      </c>
      <c r="AH170" s="11">
        <f t="shared" si="154"/>
        <v>0</v>
      </c>
      <c r="AI170" s="11">
        <f t="shared" si="155"/>
        <v>0</v>
      </c>
      <c r="AJ170" s="13">
        <f t="shared" si="225"/>
        <v>-59.25</v>
      </c>
      <c r="AK170" s="13"/>
      <c r="AL170" s="5">
        <f t="shared" si="156"/>
        <v>0</v>
      </c>
      <c r="AM170" s="5">
        <f t="shared" si="157"/>
        <v>0</v>
      </c>
      <c r="AN170" s="11">
        <f t="shared" si="158"/>
        <v>0</v>
      </c>
      <c r="AO170" s="11">
        <f t="shared" si="159"/>
        <v>0</v>
      </c>
      <c r="AP170" s="5">
        <f t="shared" si="160"/>
        <v>0</v>
      </c>
      <c r="AQ170" s="5">
        <f t="shared" si="161"/>
        <v>0</v>
      </c>
      <c r="AR170" s="5">
        <f t="shared" si="162"/>
        <v>0</v>
      </c>
      <c r="AS170" s="5">
        <f t="shared" si="163"/>
        <v>0</v>
      </c>
      <c r="AT170" s="5">
        <f t="shared" si="164"/>
        <v>0</v>
      </c>
      <c r="AU170" s="5">
        <f t="shared" si="165"/>
        <v>0</v>
      </c>
      <c r="AV170" s="5">
        <f t="shared" si="166"/>
        <v>0</v>
      </c>
      <c r="AW170" s="5">
        <f t="shared" si="167"/>
        <v>0</v>
      </c>
      <c r="AX170" s="5">
        <f t="shared" si="168"/>
        <v>0</v>
      </c>
      <c r="AY170" s="5">
        <f t="shared" si="169"/>
        <v>0</v>
      </c>
      <c r="AZ170" s="5">
        <f t="shared" si="170"/>
        <v>0</v>
      </c>
      <c r="BA170" s="5">
        <f t="shared" si="171"/>
        <v>0</v>
      </c>
      <c r="BB170" s="5">
        <f t="shared" si="172"/>
        <v>0</v>
      </c>
      <c r="BC170" s="5">
        <f t="shared" si="173"/>
        <v>0</v>
      </c>
      <c r="BD170" s="5">
        <f t="shared" si="174"/>
        <v>0</v>
      </c>
      <c r="BE170" s="5">
        <f t="shared" si="175"/>
        <v>0</v>
      </c>
      <c r="BF170" s="5">
        <f t="shared" si="176"/>
        <v>0</v>
      </c>
      <c r="BG170" s="5">
        <f t="shared" si="177"/>
        <v>0</v>
      </c>
      <c r="BH170" s="5">
        <f t="shared" si="178"/>
        <v>0</v>
      </c>
      <c r="BI170" s="11">
        <f t="shared" si="179"/>
        <v>0</v>
      </c>
      <c r="BJ170" s="5">
        <f t="shared" si="180"/>
        <v>0</v>
      </c>
      <c r="BK170" s="5">
        <f t="shared" si="181"/>
        <v>0</v>
      </c>
      <c r="BL170" s="5">
        <f t="shared" si="182"/>
        <v>0</v>
      </c>
      <c r="BM170" s="5">
        <f t="shared" si="183"/>
        <v>0</v>
      </c>
      <c r="BN170" s="5">
        <f t="shared" si="184"/>
        <v>0</v>
      </c>
      <c r="BO170" s="5">
        <f t="shared" si="185"/>
        <v>0</v>
      </c>
      <c r="BP170" s="5">
        <f t="shared" si="186"/>
        <v>0</v>
      </c>
      <c r="BQ170" s="5">
        <f t="shared" si="187"/>
        <v>0</v>
      </c>
      <c r="BR170" s="5">
        <f t="shared" si="188"/>
        <v>0</v>
      </c>
      <c r="BS170" s="5">
        <f t="shared" si="189"/>
        <v>0</v>
      </c>
      <c r="BT170" s="11">
        <f t="shared" si="190"/>
        <v>0</v>
      </c>
      <c r="BU170" s="11">
        <f t="shared" si="191"/>
        <v>0</v>
      </c>
      <c r="BV170" s="5">
        <f t="shared" si="192"/>
        <v>0</v>
      </c>
      <c r="BW170" s="5">
        <f t="shared" si="193"/>
        <v>0</v>
      </c>
      <c r="BX170" s="5">
        <f t="shared" si="194"/>
        <v>0</v>
      </c>
      <c r="BY170" s="5">
        <f t="shared" si="195"/>
        <v>0</v>
      </c>
      <c r="BZ170" s="5">
        <f t="shared" si="196"/>
        <v>0</v>
      </c>
      <c r="CA170" s="5">
        <f t="shared" si="197"/>
        <v>0</v>
      </c>
      <c r="CB170" s="5">
        <f t="shared" si="198"/>
        <v>0</v>
      </c>
      <c r="CC170" s="5">
        <f t="shared" si="199"/>
        <v>0</v>
      </c>
      <c r="CD170" s="46">
        <f t="shared" si="200"/>
        <v>-59.25</v>
      </c>
      <c r="CE170" s="5">
        <f t="shared" si="227"/>
        <v>0</v>
      </c>
      <c r="CF170" s="5">
        <f t="shared" si="202"/>
        <v>0</v>
      </c>
      <c r="CG170" s="5">
        <f t="shared" si="203"/>
        <v>0</v>
      </c>
      <c r="CH170" s="5">
        <f t="shared" si="204"/>
        <v>0</v>
      </c>
      <c r="CI170" s="5">
        <f t="shared" si="205"/>
        <v>0</v>
      </c>
      <c r="CJ170" s="5">
        <f t="shared" si="206"/>
        <v>0</v>
      </c>
      <c r="CK170" s="5">
        <f t="shared" si="207"/>
        <v>0</v>
      </c>
      <c r="CL170" s="5">
        <f t="shared" si="208"/>
        <v>0</v>
      </c>
      <c r="CM170" s="5">
        <f t="shared" si="209"/>
        <v>0</v>
      </c>
      <c r="CN170" s="5">
        <f t="shared" si="210"/>
        <v>0</v>
      </c>
      <c r="CO170" s="5">
        <f t="shared" si="211"/>
        <v>0</v>
      </c>
      <c r="CP170" s="5">
        <f t="shared" si="212"/>
        <v>0</v>
      </c>
      <c r="CQ170" s="5">
        <f t="shared" si="213"/>
        <v>0</v>
      </c>
      <c r="CR170" s="5">
        <f t="shared" si="214"/>
        <v>0</v>
      </c>
      <c r="CS170" s="5">
        <f t="shared" si="215"/>
        <v>0</v>
      </c>
      <c r="CT170" s="11">
        <f t="shared" si="216"/>
        <v>0</v>
      </c>
      <c r="CU170" s="5">
        <f t="shared" si="217"/>
        <v>0</v>
      </c>
      <c r="CV170" s="5">
        <f t="shared" si="218"/>
        <v>0</v>
      </c>
      <c r="CW170" s="5">
        <f t="shared" si="219"/>
        <v>0</v>
      </c>
      <c r="CX170" s="41">
        <f t="shared" si="220"/>
        <v>0</v>
      </c>
      <c r="CY170" s="41">
        <f t="shared" si="221"/>
        <v>0</v>
      </c>
      <c r="CZ170" s="41">
        <f t="shared" si="222"/>
        <v>0</v>
      </c>
      <c r="DA170" s="41">
        <f t="shared" si="223"/>
        <v>0</v>
      </c>
      <c r="DB170" s="28"/>
    </row>
    <row r="171" spans="1:106" s="16" customFormat="1" ht="29.25" customHeight="1" thickTop="1" thickBot="1" x14ac:dyDescent="0.35">
      <c r="A171" s="3">
        <v>44654</v>
      </c>
      <c r="B171" s="4" t="s">
        <v>5</v>
      </c>
      <c r="C171" s="4" t="s">
        <v>26</v>
      </c>
      <c r="D171" s="4" t="s">
        <v>10</v>
      </c>
      <c r="E171" s="4" t="s">
        <v>110</v>
      </c>
      <c r="F171" s="4" t="s">
        <v>104</v>
      </c>
      <c r="G171" s="18" t="s">
        <v>280</v>
      </c>
      <c r="H171" s="25">
        <v>49</v>
      </c>
      <c r="I171" s="33">
        <v>49</v>
      </c>
      <c r="J171" s="11">
        <v>47</v>
      </c>
      <c r="K171" s="11">
        <f t="shared" si="224"/>
        <v>-40.75</v>
      </c>
      <c r="L171" s="11"/>
      <c r="M171" s="11"/>
      <c r="N171" s="33"/>
      <c r="O171" s="11"/>
      <c r="P171" s="47">
        <v>47</v>
      </c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37"/>
      <c r="AD171" s="37"/>
      <c r="AE171" s="71" t="s">
        <v>5</v>
      </c>
      <c r="AF171" s="11">
        <f t="shared" si="152"/>
        <v>0</v>
      </c>
      <c r="AG171" s="5">
        <f t="shared" si="226"/>
        <v>0</v>
      </c>
      <c r="AH171" s="47">
        <f t="shared" si="154"/>
        <v>47</v>
      </c>
      <c r="AI171" s="11">
        <f t="shared" si="155"/>
        <v>0</v>
      </c>
      <c r="AJ171" s="13">
        <f t="shared" si="225"/>
        <v>47</v>
      </c>
      <c r="AK171" s="13"/>
      <c r="AL171" s="5">
        <f t="shared" si="156"/>
        <v>0</v>
      </c>
      <c r="AM171" s="5">
        <f t="shared" si="157"/>
        <v>0</v>
      </c>
      <c r="AN171" s="11">
        <f t="shared" si="158"/>
        <v>0</v>
      </c>
      <c r="AO171" s="11">
        <f t="shared" si="159"/>
        <v>0</v>
      </c>
      <c r="AP171" s="5">
        <f t="shared" si="160"/>
        <v>0</v>
      </c>
      <c r="AQ171" s="5">
        <f t="shared" si="161"/>
        <v>0</v>
      </c>
      <c r="AR171" s="5">
        <f t="shared" si="162"/>
        <v>0</v>
      </c>
      <c r="AS171" s="5">
        <f t="shared" si="163"/>
        <v>0</v>
      </c>
      <c r="AT171" s="5">
        <f t="shared" si="164"/>
        <v>0</v>
      </c>
      <c r="AU171" s="5">
        <f t="shared" si="165"/>
        <v>0</v>
      </c>
      <c r="AV171" s="5">
        <f t="shared" si="166"/>
        <v>0</v>
      </c>
      <c r="AW171" s="5">
        <f t="shared" si="167"/>
        <v>0</v>
      </c>
      <c r="AX171" s="5">
        <f t="shared" si="168"/>
        <v>0</v>
      </c>
      <c r="AY171" s="5">
        <f t="shared" si="169"/>
        <v>0</v>
      </c>
      <c r="AZ171" s="5">
        <f t="shared" si="170"/>
        <v>0</v>
      </c>
      <c r="BA171" s="5">
        <f t="shared" si="171"/>
        <v>0</v>
      </c>
      <c r="BB171" s="5">
        <f t="shared" si="172"/>
        <v>0</v>
      </c>
      <c r="BC171" s="5">
        <f t="shared" si="173"/>
        <v>0</v>
      </c>
      <c r="BD171" s="48">
        <f t="shared" si="174"/>
        <v>47</v>
      </c>
      <c r="BE171" s="5">
        <f t="shared" si="175"/>
        <v>0</v>
      </c>
      <c r="BF171" s="5">
        <f t="shared" si="176"/>
        <v>0</v>
      </c>
      <c r="BG171" s="5">
        <f t="shared" si="177"/>
        <v>0</v>
      </c>
      <c r="BH171" s="5">
        <f t="shared" si="178"/>
        <v>0</v>
      </c>
      <c r="BI171" s="11">
        <f t="shared" si="179"/>
        <v>0</v>
      </c>
      <c r="BJ171" s="5">
        <f t="shared" si="180"/>
        <v>0</v>
      </c>
      <c r="BK171" s="5">
        <f t="shared" si="181"/>
        <v>0</v>
      </c>
      <c r="BL171" s="5">
        <f t="shared" si="182"/>
        <v>0</v>
      </c>
      <c r="BM171" s="5">
        <f t="shared" si="183"/>
        <v>0</v>
      </c>
      <c r="BN171" s="5">
        <f t="shared" si="184"/>
        <v>0</v>
      </c>
      <c r="BO171" s="5">
        <f t="shared" si="185"/>
        <v>0</v>
      </c>
      <c r="BP171" s="5">
        <f t="shared" si="186"/>
        <v>0</v>
      </c>
      <c r="BQ171" s="5">
        <f t="shared" si="187"/>
        <v>0</v>
      </c>
      <c r="BR171" s="5">
        <f t="shared" si="188"/>
        <v>0</v>
      </c>
      <c r="BS171" s="5">
        <f t="shared" si="189"/>
        <v>0</v>
      </c>
      <c r="BT171" s="11">
        <f t="shared" si="190"/>
        <v>0</v>
      </c>
      <c r="BU171" s="11">
        <f t="shared" si="191"/>
        <v>0</v>
      </c>
      <c r="BV171" s="5">
        <f t="shared" si="192"/>
        <v>0</v>
      </c>
      <c r="BW171" s="5">
        <f t="shared" si="193"/>
        <v>0</v>
      </c>
      <c r="BX171" s="5">
        <f t="shared" si="194"/>
        <v>0</v>
      </c>
      <c r="BY171" s="5">
        <f t="shared" si="195"/>
        <v>0</v>
      </c>
      <c r="BZ171" s="5">
        <f t="shared" si="196"/>
        <v>0</v>
      </c>
      <c r="CA171" s="5">
        <f t="shared" si="197"/>
        <v>0</v>
      </c>
      <c r="CB171" s="5">
        <f t="shared" si="198"/>
        <v>0</v>
      </c>
      <c r="CC171" s="5">
        <f t="shared" si="199"/>
        <v>0</v>
      </c>
      <c r="CD171" s="5">
        <f t="shared" si="200"/>
        <v>0</v>
      </c>
      <c r="CE171" s="5">
        <f t="shared" si="227"/>
        <v>0</v>
      </c>
      <c r="CF171" s="5">
        <f t="shared" si="202"/>
        <v>0</v>
      </c>
      <c r="CG171" s="5">
        <f t="shared" si="203"/>
        <v>0</v>
      </c>
      <c r="CH171" s="5">
        <f t="shared" si="204"/>
        <v>0</v>
      </c>
      <c r="CI171" s="5">
        <f t="shared" si="205"/>
        <v>0</v>
      </c>
      <c r="CJ171" s="5">
        <f t="shared" si="206"/>
        <v>0</v>
      </c>
      <c r="CK171" s="5">
        <f t="shared" si="207"/>
        <v>0</v>
      </c>
      <c r="CL171" s="5">
        <f t="shared" si="208"/>
        <v>0</v>
      </c>
      <c r="CM171" s="5">
        <f t="shared" si="209"/>
        <v>0</v>
      </c>
      <c r="CN171" s="5">
        <f t="shared" si="210"/>
        <v>0</v>
      </c>
      <c r="CO171" s="5">
        <f t="shared" si="211"/>
        <v>0</v>
      </c>
      <c r="CP171" s="5">
        <f t="shared" si="212"/>
        <v>0</v>
      </c>
      <c r="CQ171" s="5">
        <f t="shared" si="213"/>
        <v>0</v>
      </c>
      <c r="CR171" s="5">
        <f t="shared" si="214"/>
        <v>0</v>
      </c>
      <c r="CS171" s="5">
        <f t="shared" si="215"/>
        <v>0</v>
      </c>
      <c r="CT171" s="11">
        <f t="shared" si="216"/>
        <v>0</v>
      </c>
      <c r="CU171" s="5">
        <f t="shared" si="217"/>
        <v>0</v>
      </c>
      <c r="CV171" s="5">
        <f t="shared" si="218"/>
        <v>0</v>
      </c>
      <c r="CW171" s="5">
        <f t="shared" si="219"/>
        <v>0</v>
      </c>
      <c r="CX171" s="41">
        <f t="shared" si="220"/>
        <v>0</v>
      </c>
      <c r="CY171" s="41">
        <f t="shared" si="221"/>
        <v>0</v>
      </c>
      <c r="CZ171" s="41">
        <f t="shared" si="222"/>
        <v>0</v>
      </c>
      <c r="DA171" s="41">
        <f t="shared" si="223"/>
        <v>0</v>
      </c>
      <c r="DB171" s="28"/>
    </row>
    <row r="172" spans="1:106" s="16" customFormat="1" ht="29.25" customHeight="1" thickTop="1" thickBot="1" x14ac:dyDescent="0.35">
      <c r="A172" s="3">
        <v>44654</v>
      </c>
      <c r="B172" s="4" t="s">
        <v>7</v>
      </c>
      <c r="C172" s="4" t="s">
        <v>23</v>
      </c>
      <c r="D172" s="4" t="s">
        <v>10</v>
      </c>
      <c r="E172" s="4" t="s">
        <v>110</v>
      </c>
      <c r="F172" s="4" t="s">
        <v>104</v>
      </c>
      <c r="G172" s="18" t="s">
        <v>279</v>
      </c>
      <c r="H172" s="25">
        <v>55</v>
      </c>
      <c r="I172" s="44">
        <v>-45</v>
      </c>
      <c r="J172" s="45">
        <v>-46</v>
      </c>
      <c r="K172" s="11">
        <f t="shared" si="224"/>
        <v>-86.75</v>
      </c>
      <c r="L172" s="11"/>
      <c r="M172" s="11"/>
      <c r="N172" s="33"/>
      <c r="O172" s="11"/>
      <c r="P172" s="11"/>
      <c r="Q172" s="11"/>
      <c r="R172" s="45">
        <v>-46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37"/>
      <c r="AD172" s="37"/>
      <c r="AE172" s="71" t="s">
        <v>7</v>
      </c>
      <c r="AF172" s="45">
        <f t="shared" si="152"/>
        <v>-46</v>
      </c>
      <c r="AG172" s="5">
        <f t="shared" si="226"/>
        <v>0</v>
      </c>
      <c r="AH172" s="11">
        <f t="shared" si="154"/>
        <v>0</v>
      </c>
      <c r="AI172" s="11">
        <f t="shared" si="155"/>
        <v>0</v>
      </c>
      <c r="AJ172" s="13">
        <f t="shared" si="225"/>
        <v>-46</v>
      </c>
      <c r="AK172" s="13"/>
      <c r="AL172" s="5">
        <f t="shared" si="156"/>
        <v>0</v>
      </c>
      <c r="AM172" s="5">
        <f t="shared" si="157"/>
        <v>0</v>
      </c>
      <c r="AN172" s="11">
        <f t="shared" si="158"/>
        <v>0</v>
      </c>
      <c r="AO172" s="11">
        <f t="shared" si="159"/>
        <v>0</v>
      </c>
      <c r="AP172" s="5">
        <f t="shared" si="160"/>
        <v>0</v>
      </c>
      <c r="AQ172" s="5">
        <f t="shared" si="161"/>
        <v>0</v>
      </c>
      <c r="AR172" s="5">
        <f t="shared" si="162"/>
        <v>0</v>
      </c>
      <c r="AS172" s="5">
        <f t="shared" si="163"/>
        <v>0</v>
      </c>
      <c r="AT172" s="5">
        <f t="shared" si="164"/>
        <v>0</v>
      </c>
      <c r="AU172" s="5">
        <f t="shared" si="165"/>
        <v>0</v>
      </c>
      <c r="AV172" s="5">
        <f t="shared" si="166"/>
        <v>0</v>
      </c>
      <c r="AW172" s="5">
        <f t="shared" si="167"/>
        <v>0</v>
      </c>
      <c r="AX172" s="5">
        <f t="shared" si="168"/>
        <v>0</v>
      </c>
      <c r="AY172" s="5">
        <f t="shared" si="169"/>
        <v>0</v>
      </c>
      <c r="AZ172" s="5">
        <f t="shared" si="170"/>
        <v>0</v>
      </c>
      <c r="BA172" s="5">
        <f t="shared" si="171"/>
        <v>0</v>
      </c>
      <c r="BB172" s="5">
        <f t="shared" si="172"/>
        <v>0</v>
      </c>
      <c r="BC172" s="5">
        <f t="shared" si="173"/>
        <v>0</v>
      </c>
      <c r="BD172" s="5">
        <f t="shared" si="174"/>
        <v>0</v>
      </c>
      <c r="BE172" s="5">
        <f t="shared" si="175"/>
        <v>0</v>
      </c>
      <c r="BF172" s="5">
        <f t="shared" si="176"/>
        <v>0</v>
      </c>
      <c r="BG172" s="5">
        <f t="shared" si="177"/>
        <v>0</v>
      </c>
      <c r="BH172" s="5">
        <f t="shared" si="178"/>
        <v>0</v>
      </c>
      <c r="BI172" s="11">
        <f t="shared" si="179"/>
        <v>0</v>
      </c>
      <c r="BJ172" s="46">
        <f t="shared" si="180"/>
        <v>-46</v>
      </c>
      <c r="BK172" s="5">
        <f t="shared" si="181"/>
        <v>0</v>
      </c>
      <c r="BL172" s="5">
        <f t="shared" si="182"/>
        <v>0</v>
      </c>
      <c r="BM172" s="5">
        <f t="shared" si="183"/>
        <v>0</v>
      </c>
      <c r="BN172" s="5">
        <f t="shared" si="184"/>
        <v>0</v>
      </c>
      <c r="BO172" s="5">
        <f t="shared" si="185"/>
        <v>0</v>
      </c>
      <c r="BP172" s="5">
        <f t="shared" si="186"/>
        <v>0</v>
      </c>
      <c r="BQ172" s="5">
        <f t="shared" si="187"/>
        <v>0</v>
      </c>
      <c r="BR172" s="5">
        <f t="shared" si="188"/>
        <v>0</v>
      </c>
      <c r="BS172" s="5">
        <f t="shared" si="189"/>
        <v>0</v>
      </c>
      <c r="BT172" s="11">
        <f t="shared" si="190"/>
        <v>0</v>
      </c>
      <c r="BU172" s="11">
        <f t="shared" si="191"/>
        <v>0</v>
      </c>
      <c r="BV172" s="5">
        <f t="shared" si="192"/>
        <v>0</v>
      </c>
      <c r="BW172" s="5">
        <f t="shared" si="193"/>
        <v>0</v>
      </c>
      <c r="BX172" s="5">
        <f t="shared" si="194"/>
        <v>0</v>
      </c>
      <c r="BY172" s="5">
        <f t="shared" si="195"/>
        <v>0</v>
      </c>
      <c r="BZ172" s="5">
        <f t="shared" si="196"/>
        <v>0</v>
      </c>
      <c r="CA172" s="5">
        <f t="shared" si="197"/>
        <v>0</v>
      </c>
      <c r="CB172" s="5">
        <f t="shared" si="198"/>
        <v>0</v>
      </c>
      <c r="CC172" s="5">
        <f t="shared" si="199"/>
        <v>0</v>
      </c>
      <c r="CD172" s="5">
        <f t="shared" si="200"/>
        <v>0</v>
      </c>
      <c r="CE172" s="5">
        <f t="shared" si="227"/>
        <v>0</v>
      </c>
      <c r="CF172" s="5">
        <f t="shared" si="202"/>
        <v>0</v>
      </c>
      <c r="CG172" s="5">
        <f t="shared" si="203"/>
        <v>0</v>
      </c>
      <c r="CH172" s="5">
        <f t="shared" si="204"/>
        <v>0</v>
      </c>
      <c r="CI172" s="5">
        <f t="shared" si="205"/>
        <v>0</v>
      </c>
      <c r="CJ172" s="5">
        <f t="shared" si="206"/>
        <v>0</v>
      </c>
      <c r="CK172" s="5">
        <f t="shared" si="207"/>
        <v>0</v>
      </c>
      <c r="CL172" s="5">
        <f t="shared" si="208"/>
        <v>0</v>
      </c>
      <c r="CM172" s="5">
        <f t="shared" si="209"/>
        <v>0</v>
      </c>
      <c r="CN172" s="5">
        <f t="shared" si="210"/>
        <v>0</v>
      </c>
      <c r="CO172" s="5">
        <f t="shared" si="211"/>
        <v>0</v>
      </c>
      <c r="CP172" s="5">
        <f t="shared" si="212"/>
        <v>0</v>
      </c>
      <c r="CQ172" s="5">
        <f t="shared" si="213"/>
        <v>0</v>
      </c>
      <c r="CR172" s="5">
        <f t="shared" si="214"/>
        <v>0</v>
      </c>
      <c r="CS172" s="5">
        <f t="shared" si="215"/>
        <v>0</v>
      </c>
      <c r="CT172" s="11">
        <f t="shared" si="216"/>
        <v>0</v>
      </c>
      <c r="CU172" s="5">
        <f t="shared" si="217"/>
        <v>0</v>
      </c>
      <c r="CV172" s="5">
        <f t="shared" si="218"/>
        <v>0</v>
      </c>
      <c r="CW172" s="5">
        <f t="shared" si="219"/>
        <v>0</v>
      </c>
      <c r="CX172" s="41">
        <f t="shared" si="220"/>
        <v>0</v>
      </c>
      <c r="CY172" s="41">
        <f t="shared" si="221"/>
        <v>0</v>
      </c>
      <c r="CZ172" s="41">
        <f t="shared" si="222"/>
        <v>0</v>
      </c>
      <c r="DA172" s="41">
        <f t="shared" si="223"/>
        <v>0</v>
      </c>
      <c r="DB172" s="28"/>
    </row>
    <row r="173" spans="1:106" s="16" customFormat="1" ht="29.25" customHeight="1" thickTop="1" thickBot="1" x14ac:dyDescent="0.35">
      <c r="A173" s="3">
        <v>44654</v>
      </c>
      <c r="B173" s="4" t="s">
        <v>9</v>
      </c>
      <c r="C173" s="4" t="s">
        <v>70</v>
      </c>
      <c r="D173" s="4" t="s">
        <v>10</v>
      </c>
      <c r="E173" s="4" t="s">
        <v>110</v>
      </c>
      <c r="F173" s="4" t="s">
        <v>104</v>
      </c>
      <c r="G173" s="18" t="s">
        <v>276</v>
      </c>
      <c r="H173" s="25">
        <v>47.75</v>
      </c>
      <c r="I173" s="44">
        <v>-52.25</v>
      </c>
      <c r="J173" s="45">
        <v>-53.25</v>
      </c>
      <c r="K173" s="11">
        <f t="shared" si="224"/>
        <v>-140</v>
      </c>
      <c r="L173" s="11"/>
      <c r="M173" s="11"/>
      <c r="N173" s="33"/>
      <c r="O173" s="11"/>
      <c r="P173" s="11"/>
      <c r="Q173" s="11"/>
      <c r="R173" s="11"/>
      <c r="S173" s="11"/>
      <c r="T173" s="45">
        <v>-53.25</v>
      </c>
      <c r="U173" s="11"/>
      <c r="V173" s="11"/>
      <c r="W173" s="11"/>
      <c r="X173" s="11"/>
      <c r="Y173" s="11"/>
      <c r="Z173" s="11"/>
      <c r="AA173" s="11"/>
      <c r="AB173" s="11"/>
      <c r="AC173" s="37"/>
      <c r="AD173" s="37"/>
      <c r="AE173" s="71" t="s">
        <v>9</v>
      </c>
      <c r="AF173" s="11">
        <f t="shared" si="152"/>
        <v>0</v>
      </c>
      <c r="AG173" s="5">
        <f t="shared" si="226"/>
        <v>0</v>
      </c>
      <c r="AH173" s="11">
        <f t="shared" si="154"/>
        <v>0</v>
      </c>
      <c r="AI173" s="45">
        <f t="shared" si="155"/>
        <v>-53.25</v>
      </c>
      <c r="AJ173" s="13">
        <f t="shared" si="225"/>
        <v>-53.25</v>
      </c>
      <c r="AK173" s="13"/>
      <c r="AL173" s="5">
        <f t="shared" si="156"/>
        <v>0</v>
      </c>
      <c r="AM173" s="5">
        <f t="shared" si="157"/>
        <v>0</v>
      </c>
      <c r="AN173" s="11">
        <f t="shared" si="158"/>
        <v>0</v>
      </c>
      <c r="AO173" s="11">
        <f t="shared" si="159"/>
        <v>0</v>
      </c>
      <c r="AP173" s="5">
        <f t="shared" si="160"/>
        <v>0</v>
      </c>
      <c r="AQ173" s="5">
        <f t="shared" si="161"/>
        <v>0</v>
      </c>
      <c r="AR173" s="5">
        <f t="shared" si="162"/>
        <v>0</v>
      </c>
      <c r="AS173" s="5">
        <f t="shared" si="163"/>
        <v>0</v>
      </c>
      <c r="AT173" s="5">
        <f t="shared" si="164"/>
        <v>0</v>
      </c>
      <c r="AU173" s="5">
        <f t="shared" si="165"/>
        <v>0</v>
      </c>
      <c r="AV173" s="5">
        <f t="shared" si="166"/>
        <v>0</v>
      </c>
      <c r="AW173" s="5">
        <f t="shared" si="167"/>
        <v>0</v>
      </c>
      <c r="AX173" s="5">
        <f t="shared" si="168"/>
        <v>0</v>
      </c>
      <c r="AY173" s="5">
        <f t="shared" si="169"/>
        <v>0</v>
      </c>
      <c r="AZ173" s="5">
        <f t="shared" si="170"/>
        <v>0</v>
      </c>
      <c r="BA173" s="5">
        <f t="shared" si="171"/>
        <v>0</v>
      </c>
      <c r="BB173" s="5">
        <f t="shared" si="172"/>
        <v>0</v>
      </c>
      <c r="BC173" s="5">
        <f t="shared" si="173"/>
        <v>0</v>
      </c>
      <c r="BD173" s="5">
        <f t="shared" si="174"/>
        <v>0</v>
      </c>
      <c r="BE173" s="5">
        <f t="shared" si="175"/>
        <v>0</v>
      </c>
      <c r="BF173" s="5">
        <f t="shared" si="176"/>
        <v>0</v>
      </c>
      <c r="BG173" s="5">
        <f t="shared" si="177"/>
        <v>0</v>
      </c>
      <c r="BH173" s="5">
        <f t="shared" si="178"/>
        <v>0</v>
      </c>
      <c r="BI173" s="11">
        <f t="shared" si="179"/>
        <v>0</v>
      </c>
      <c r="BJ173" s="5">
        <f t="shared" si="180"/>
        <v>0</v>
      </c>
      <c r="BK173" s="5">
        <f t="shared" si="181"/>
        <v>0</v>
      </c>
      <c r="BL173" s="5">
        <f t="shared" si="182"/>
        <v>0</v>
      </c>
      <c r="BM173" s="5">
        <f t="shared" si="183"/>
        <v>0</v>
      </c>
      <c r="BN173" s="5">
        <f t="shared" si="184"/>
        <v>0</v>
      </c>
      <c r="BO173" s="5">
        <f t="shared" si="185"/>
        <v>0</v>
      </c>
      <c r="BP173" s="5">
        <f t="shared" si="186"/>
        <v>0</v>
      </c>
      <c r="BQ173" s="5">
        <f t="shared" si="187"/>
        <v>0</v>
      </c>
      <c r="BR173" s="5">
        <f t="shared" si="188"/>
        <v>0</v>
      </c>
      <c r="BS173" s="5">
        <f t="shared" si="189"/>
        <v>0</v>
      </c>
      <c r="BT173" s="11">
        <f t="shared" si="190"/>
        <v>0</v>
      </c>
      <c r="BU173" s="45">
        <f t="shared" si="191"/>
        <v>-53.25</v>
      </c>
      <c r="BV173" s="5">
        <f t="shared" si="192"/>
        <v>0</v>
      </c>
      <c r="BW173" s="5">
        <f t="shared" si="193"/>
        <v>0</v>
      </c>
      <c r="BX173" s="5">
        <f t="shared" si="194"/>
        <v>0</v>
      </c>
      <c r="BY173" s="5">
        <f t="shared" si="195"/>
        <v>0</v>
      </c>
      <c r="BZ173" s="5">
        <f t="shared" si="196"/>
        <v>0</v>
      </c>
      <c r="CA173" s="5">
        <f t="shared" si="197"/>
        <v>0</v>
      </c>
      <c r="CB173" s="5">
        <f t="shared" si="198"/>
        <v>0</v>
      </c>
      <c r="CC173" s="5">
        <f t="shared" si="199"/>
        <v>0</v>
      </c>
      <c r="CD173" s="5">
        <f t="shared" si="200"/>
        <v>0</v>
      </c>
      <c r="CE173" s="5">
        <f t="shared" si="227"/>
        <v>0</v>
      </c>
      <c r="CF173" s="5">
        <f t="shared" si="202"/>
        <v>0</v>
      </c>
      <c r="CG173" s="5">
        <f t="shared" si="203"/>
        <v>0</v>
      </c>
      <c r="CH173" s="5">
        <f t="shared" si="204"/>
        <v>0</v>
      </c>
      <c r="CI173" s="5">
        <f t="shared" si="205"/>
        <v>0</v>
      </c>
      <c r="CJ173" s="5">
        <f t="shared" si="206"/>
        <v>0</v>
      </c>
      <c r="CK173" s="5">
        <f t="shared" si="207"/>
        <v>0</v>
      </c>
      <c r="CL173" s="5">
        <f t="shared" si="208"/>
        <v>0</v>
      </c>
      <c r="CM173" s="5">
        <f t="shared" si="209"/>
        <v>0</v>
      </c>
      <c r="CN173" s="5">
        <f t="shared" si="210"/>
        <v>0</v>
      </c>
      <c r="CO173" s="5">
        <f t="shared" si="211"/>
        <v>0</v>
      </c>
      <c r="CP173" s="5">
        <f t="shared" si="212"/>
        <v>0</v>
      </c>
      <c r="CQ173" s="5">
        <f t="shared" si="213"/>
        <v>0</v>
      </c>
      <c r="CR173" s="5">
        <f t="shared" si="214"/>
        <v>0</v>
      </c>
      <c r="CS173" s="5">
        <f t="shared" si="215"/>
        <v>0</v>
      </c>
      <c r="CT173" s="11">
        <f t="shared" si="216"/>
        <v>0</v>
      </c>
      <c r="CU173" s="5">
        <f t="shared" si="217"/>
        <v>0</v>
      </c>
      <c r="CV173" s="5">
        <f t="shared" si="218"/>
        <v>0</v>
      </c>
      <c r="CW173" s="5">
        <f t="shared" si="219"/>
        <v>0</v>
      </c>
      <c r="CX173" s="41">
        <f t="shared" si="220"/>
        <v>0</v>
      </c>
      <c r="CY173" s="41">
        <f t="shared" si="221"/>
        <v>0</v>
      </c>
      <c r="CZ173" s="41">
        <f t="shared" si="222"/>
        <v>0</v>
      </c>
      <c r="DA173" s="41">
        <f t="shared" si="223"/>
        <v>0</v>
      </c>
      <c r="DB173" s="28"/>
    </row>
    <row r="174" spans="1:106" s="16" customFormat="1" ht="29.25" customHeight="1" thickTop="1" thickBot="1" x14ac:dyDescent="0.35">
      <c r="A174" s="3">
        <v>44654</v>
      </c>
      <c r="B174" s="4" t="s">
        <v>0</v>
      </c>
      <c r="C174" s="4" t="s">
        <v>25</v>
      </c>
      <c r="D174" s="8" t="s">
        <v>10</v>
      </c>
      <c r="E174" s="4" t="s">
        <v>110</v>
      </c>
      <c r="F174" s="4" t="s">
        <v>24</v>
      </c>
      <c r="G174" s="18" t="s">
        <v>277</v>
      </c>
      <c r="H174" s="25">
        <v>55.25</v>
      </c>
      <c r="I174" s="33">
        <v>44.75</v>
      </c>
      <c r="J174" s="11">
        <v>42.75</v>
      </c>
      <c r="K174" s="11">
        <f t="shared" si="224"/>
        <v>-97.25</v>
      </c>
      <c r="L174" s="11"/>
      <c r="M174" s="11"/>
      <c r="N174" s="33"/>
      <c r="O174" s="11"/>
      <c r="P174" s="11"/>
      <c r="Q174" s="11"/>
      <c r="R174" s="11"/>
      <c r="S174" s="11"/>
      <c r="T174" s="11"/>
      <c r="U174" s="47">
        <v>42.75</v>
      </c>
      <c r="V174" s="11"/>
      <c r="W174" s="11"/>
      <c r="X174" s="11"/>
      <c r="Y174" s="11"/>
      <c r="Z174" s="11"/>
      <c r="AA174" s="11"/>
      <c r="AB174" s="11"/>
      <c r="AC174" s="37"/>
      <c r="AD174" s="37"/>
      <c r="AE174" s="71" t="s">
        <v>0</v>
      </c>
      <c r="AF174" s="11">
        <f t="shared" si="152"/>
        <v>0</v>
      </c>
      <c r="AG174" s="48">
        <f t="shared" si="226"/>
        <v>42.75</v>
      </c>
      <c r="AH174" s="11">
        <f t="shared" si="154"/>
        <v>0</v>
      </c>
      <c r="AI174" s="11">
        <f t="shared" si="155"/>
        <v>0</v>
      </c>
      <c r="AJ174" s="13">
        <f t="shared" si="225"/>
        <v>42.75</v>
      </c>
      <c r="AK174" s="13"/>
      <c r="AL174" s="5">
        <f t="shared" si="156"/>
        <v>0</v>
      </c>
      <c r="AM174" s="5">
        <f t="shared" si="157"/>
        <v>0</v>
      </c>
      <c r="AN174" s="11">
        <f t="shared" si="158"/>
        <v>0</v>
      </c>
      <c r="AO174" s="11">
        <f t="shared" si="159"/>
        <v>0</v>
      </c>
      <c r="AP174" s="5">
        <f t="shared" si="160"/>
        <v>0</v>
      </c>
      <c r="AQ174" s="5">
        <f t="shared" si="161"/>
        <v>0</v>
      </c>
      <c r="AR174" s="5">
        <f t="shared" si="162"/>
        <v>0</v>
      </c>
      <c r="AS174" s="5">
        <f t="shared" si="163"/>
        <v>0</v>
      </c>
      <c r="AT174" s="5">
        <f t="shared" si="164"/>
        <v>0</v>
      </c>
      <c r="AU174" s="5">
        <f t="shared" si="165"/>
        <v>0</v>
      </c>
      <c r="AV174" s="5">
        <f t="shared" si="166"/>
        <v>0</v>
      </c>
      <c r="AW174" s="5">
        <f t="shared" si="167"/>
        <v>0</v>
      </c>
      <c r="AX174" s="5">
        <f t="shared" si="168"/>
        <v>0</v>
      </c>
      <c r="AY174" s="5">
        <f t="shared" si="169"/>
        <v>0</v>
      </c>
      <c r="AZ174" s="5">
        <f t="shared" si="170"/>
        <v>0</v>
      </c>
      <c r="BA174" s="5">
        <f t="shared" si="171"/>
        <v>0</v>
      </c>
      <c r="BB174" s="5">
        <f t="shared" si="172"/>
        <v>0</v>
      </c>
      <c r="BC174" s="5">
        <f t="shared" si="173"/>
        <v>0</v>
      </c>
      <c r="BD174" s="5">
        <f t="shared" si="174"/>
        <v>0</v>
      </c>
      <c r="BE174" s="5">
        <f t="shared" si="175"/>
        <v>0</v>
      </c>
      <c r="BF174" s="5">
        <f t="shared" si="176"/>
        <v>0</v>
      </c>
      <c r="BG174" s="5">
        <f t="shared" si="177"/>
        <v>0</v>
      </c>
      <c r="BH174" s="5">
        <f t="shared" si="178"/>
        <v>0</v>
      </c>
      <c r="BI174" s="11">
        <f t="shared" si="179"/>
        <v>0</v>
      </c>
      <c r="BJ174" s="5">
        <f t="shared" si="180"/>
        <v>0</v>
      </c>
      <c r="BK174" s="5">
        <f t="shared" si="181"/>
        <v>0</v>
      </c>
      <c r="BL174" s="5">
        <f t="shared" si="182"/>
        <v>0</v>
      </c>
      <c r="BM174" s="5">
        <f t="shared" si="183"/>
        <v>0</v>
      </c>
      <c r="BN174" s="5">
        <f t="shared" si="184"/>
        <v>0</v>
      </c>
      <c r="BO174" s="5">
        <f t="shared" si="185"/>
        <v>0</v>
      </c>
      <c r="BP174" s="5">
        <f t="shared" si="186"/>
        <v>0</v>
      </c>
      <c r="BQ174" s="5">
        <f t="shared" si="187"/>
        <v>0</v>
      </c>
      <c r="BR174" s="5">
        <f t="shared" si="188"/>
        <v>0</v>
      </c>
      <c r="BS174" s="5">
        <f t="shared" si="189"/>
        <v>0</v>
      </c>
      <c r="BT174" s="11">
        <f t="shared" si="190"/>
        <v>0</v>
      </c>
      <c r="BU174" s="11">
        <f t="shared" si="191"/>
        <v>0</v>
      </c>
      <c r="BV174" s="5">
        <f t="shared" si="192"/>
        <v>0</v>
      </c>
      <c r="BW174" s="48">
        <f t="shared" si="193"/>
        <v>42.75</v>
      </c>
      <c r="BX174" s="5">
        <f t="shared" si="194"/>
        <v>0</v>
      </c>
      <c r="BY174" s="5">
        <f t="shared" si="195"/>
        <v>0</v>
      </c>
      <c r="BZ174" s="5">
        <f t="shared" si="196"/>
        <v>0</v>
      </c>
      <c r="CA174" s="5">
        <f t="shared" si="197"/>
        <v>0</v>
      </c>
      <c r="CB174" s="5">
        <f t="shared" si="198"/>
        <v>0</v>
      </c>
      <c r="CC174" s="5">
        <f t="shared" si="199"/>
        <v>0</v>
      </c>
      <c r="CD174" s="5">
        <f t="shared" si="200"/>
        <v>0</v>
      </c>
      <c r="CE174" s="5">
        <f t="shared" si="227"/>
        <v>0</v>
      </c>
      <c r="CF174" s="5">
        <f t="shared" si="202"/>
        <v>0</v>
      </c>
      <c r="CG174" s="5">
        <f t="shared" si="203"/>
        <v>0</v>
      </c>
      <c r="CH174" s="5">
        <f t="shared" si="204"/>
        <v>0</v>
      </c>
      <c r="CI174" s="5">
        <f t="shared" si="205"/>
        <v>0</v>
      </c>
      <c r="CJ174" s="5">
        <f t="shared" si="206"/>
        <v>0</v>
      </c>
      <c r="CK174" s="5">
        <f t="shared" si="207"/>
        <v>0</v>
      </c>
      <c r="CL174" s="5">
        <f t="shared" si="208"/>
        <v>0</v>
      </c>
      <c r="CM174" s="5">
        <f t="shared" si="209"/>
        <v>0</v>
      </c>
      <c r="CN174" s="5">
        <f t="shared" si="210"/>
        <v>0</v>
      </c>
      <c r="CO174" s="5">
        <f t="shared" si="211"/>
        <v>0</v>
      </c>
      <c r="CP174" s="5">
        <f t="shared" si="212"/>
        <v>0</v>
      </c>
      <c r="CQ174" s="5">
        <f t="shared" si="213"/>
        <v>0</v>
      </c>
      <c r="CR174" s="5">
        <f t="shared" si="214"/>
        <v>0</v>
      </c>
      <c r="CS174" s="5">
        <f t="shared" si="215"/>
        <v>0</v>
      </c>
      <c r="CT174" s="11">
        <f t="shared" si="216"/>
        <v>0</v>
      </c>
      <c r="CU174" s="5">
        <f t="shared" si="217"/>
        <v>0</v>
      </c>
      <c r="CV174" s="5">
        <f t="shared" si="218"/>
        <v>0</v>
      </c>
      <c r="CW174" s="5">
        <f t="shared" si="219"/>
        <v>0</v>
      </c>
      <c r="CX174" s="41">
        <f t="shared" si="220"/>
        <v>0</v>
      </c>
      <c r="CY174" s="41">
        <f t="shared" si="221"/>
        <v>0</v>
      </c>
      <c r="CZ174" s="41">
        <f t="shared" si="222"/>
        <v>0</v>
      </c>
      <c r="DA174" s="41">
        <f t="shared" si="223"/>
        <v>0</v>
      </c>
      <c r="DB174" s="28"/>
    </row>
    <row r="175" spans="1:106" s="16" customFormat="1" ht="29.25" customHeight="1" thickTop="1" thickBot="1" x14ac:dyDescent="0.35">
      <c r="A175" s="3">
        <v>44655</v>
      </c>
      <c r="B175" s="4" t="s">
        <v>22</v>
      </c>
      <c r="C175" s="4" t="s">
        <v>25</v>
      </c>
      <c r="D175" s="8" t="s">
        <v>10</v>
      </c>
      <c r="E175" s="4" t="s">
        <v>102</v>
      </c>
      <c r="F175" s="4" t="s">
        <v>24</v>
      </c>
      <c r="G175" s="18" t="s">
        <v>282</v>
      </c>
      <c r="H175" s="25">
        <v>53.25</v>
      </c>
      <c r="I175" s="44">
        <v>-53.25</v>
      </c>
      <c r="J175" s="45">
        <v>-54.25</v>
      </c>
      <c r="K175" s="11">
        <f t="shared" si="224"/>
        <v>-151.5</v>
      </c>
      <c r="L175" s="11"/>
      <c r="M175" s="11"/>
      <c r="N175" s="33"/>
      <c r="O175" s="11"/>
      <c r="P175" s="11"/>
      <c r="Q175" s="11"/>
      <c r="R175" s="11"/>
      <c r="S175" s="11"/>
      <c r="T175" s="11"/>
      <c r="U175" s="11"/>
      <c r="V175" s="11"/>
      <c r="W175" s="11"/>
      <c r="X175" s="45">
        <v>-54.25</v>
      </c>
      <c r="Y175" s="11"/>
      <c r="Z175" s="11"/>
      <c r="AA175" s="11"/>
      <c r="AB175" s="11"/>
      <c r="AC175" s="37"/>
      <c r="AD175" s="37"/>
      <c r="AE175" s="71" t="s">
        <v>22</v>
      </c>
      <c r="AF175" s="11">
        <f t="shared" si="152"/>
        <v>0</v>
      </c>
      <c r="AG175" s="46">
        <f t="shared" si="226"/>
        <v>-54.25</v>
      </c>
      <c r="AH175" s="11">
        <f t="shared" si="154"/>
        <v>0</v>
      </c>
      <c r="AI175" s="11">
        <f t="shared" si="155"/>
        <v>0</v>
      </c>
      <c r="AJ175" s="13">
        <f t="shared" si="225"/>
        <v>-54.25</v>
      </c>
      <c r="AK175" s="13"/>
      <c r="AL175" s="5">
        <f t="shared" si="156"/>
        <v>0</v>
      </c>
      <c r="AM175" s="5">
        <f t="shared" si="157"/>
        <v>0</v>
      </c>
      <c r="AN175" s="11">
        <f t="shared" si="158"/>
        <v>0</v>
      </c>
      <c r="AO175" s="11">
        <f t="shared" si="159"/>
        <v>0</v>
      </c>
      <c r="AP175" s="5">
        <f t="shared" si="160"/>
        <v>0</v>
      </c>
      <c r="AQ175" s="5">
        <f t="shared" si="161"/>
        <v>0</v>
      </c>
      <c r="AR175" s="5">
        <f t="shared" si="162"/>
        <v>0</v>
      </c>
      <c r="AS175" s="5">
        <f t="shared" si="163"/>
        <v>0</v>
      </c>
      <c r="AT175" s="5">
        <f t="shared" si="164"/>
        <v>0</v>
      </c>
      <c r="AU175" s="5">
        <f t="shared" si="165"/>
        <v>0</v>
      </c>
      <c r="AV175" s="5">
        <f t="shared" si="166"/>
        <v>0</v>
      </c>
      <c r="AW175" s="5">
        <f t="shared" si="167"/>
        <v>0</v>
      </c>
      <c r="AX175" s="5">
        <f t="shared" si="168"/>
        <v>0</v>
      </c>
      <c r="AY175" s="5">
        <f t="shared" si="169"/>
        <v>0</v>
      </c>
      <c r="AZ175" s="5">
        <f t="shared" si="170"/>
        <v>0</v>
      </c>
      <c r="BA175" s="5">
        <f t="shared" si="171"/>
        <v>0</v>
      </c>
      <c r="BB175" s="5">
        <f t="shared" si="172"/>
        <v>0</v>
      </c>
      <c r="BC175" s="5">
        <f t="shared" si="173"/>
        <v>0</v>
      </c>
      <c r="BD175" s="5">
        <f t="shared" si="174"/>
        <v>0</v>
      </c>
      <c r="BE175" s="5">
        <f t="shared" si="175"/>
        <v>0</v>
      </c>
      <c r="BF175" s="5">
        <f t="shared" si="176"/>
        <v>0</v>
      </c>
      <c r="BG175" s="5">
        <f t="shared" si="177"/>
        <v>0</v>
      </c>
      <c r="BH175" s="5">
        <f t="shared" si="178"/>
        <v>0</v>
      </c>
      <c r="BI175" s="11">
        <f t="shared" si="179"/>
        <v>0</v>
      </c>
      <c r="BJ175" s="5">
        <f t="shared" si="180"/>
        <v>0</v>
      </c>
      <c r="BK175" s="5">
        <f t="shared" si="181"/>
        <v>0</v>
      </c>
      <c r="BL175" s="5">
        <f t="shared" si="182"/>
        <v>0</v>
      </c>
      <c r="BM175" s="5">
        <f t="shared" si="183"/>
        <v>0</v>
      </c>
      <c r="BN175" s="5">
        <f t="shared" si="184"/>
        <v>0</v>
      </c>
      <c r="BO175" s="5">
        <f t="shared" si="185"/>
        <v>0</v>
      </c>
      <c r="BP175" s="5">
        <f t="shared" si="186"/>
        <v>0</v>
      </c>
      <c r="BQ175" s="5">
        <f t="shared" si="187"/>
        <v>0</v>
      </c>
      <c r="BR175" s="5">
        <f t="shared" si="188"/>
        <v>0</v>
      </c>
      <c r="BS175" s="5">
        <f t="shared" si="189"/>
        <v>0</v>
      </c>
      <c r="BT175" s="11">
        <f t="shared" si="190"/>
        <v>0</v>
      </c>
      <c r="BU175" s="11">
        <f t="shared" si="191"/>
        <v>0</v>
      </c>
      <c r="BV175" s="5">
        <f t="shared" si="192"/>
        <v>0</v>
      </c>
      <c r="BW175" s="5">
        <f t="shared" si="193"/>
        <v>0</v>
      </c>
      <c r="BX175" s="5">
        <f t="shared" si="194"/>
        <v>0</v>
      </c>
      <c r="BY175" s="5">
        <f t="shared" si="195"/>
        <v>0</v>
      </c>
      <c r="BZ175" s="5">
        <f t="shared" si="196"/>
        <v>0</v>
      </c>
      <c r="CA175" s="5">
        <f t="shared" si="197"/>
        <v>0</v>
      </c>
      <c r="CB175" s="5">
        <f t="shared" si="198"/>
        <v>0</v>
      </c>
      <c r="CC175" s="5">
        <f t="shared" si="199"/>
        <v>0</v>
      </c>
      <c r="CD175" s="5">
        <f t="shared" si="200"/>
        <v>0</v>
      </c>
      <c r="CE175" s="5">
        <f t="shared" si="227"/>
        <v>0</v>
      </c>
      <c r="CF175" s="5">
        <f t="shared" si="202"/>
        <v>0</v>
      </c>
      <c r="CG175" s="5">
        <f t="shared" si="203"/>
        <v>0</v>
      </c>
      <c r="CH175" s="5">
        <f t="shared" si="204"/>
        <v>0</v>
      </c>
      <c r="CI175" s="46">
        <f t="shared" si="205"/>
        <v>-54.25</v>
      </c>
      <c r="CJ175" s="5">
        <f t="shared" si="206"/>
        <v>0</v>
      </c>
      <c r="CK175" s="5">
        <f t="shared" si="207"/>
        <v>0</v>
      </c>
      <c r="CL175" s="5">
        <f t="shared" si="208"/>
        <v>0</v>
      </c>
      <c r="CM175" s="5">
        <f t="shared" si="209"/>
        <v>0</v>
      </c>
      <c r="CN175" s="5">
        <f t="shared" si="210"/>
        <v>0</v>
      </c>
      <c r="CO175" s="5">
        <f t="shared" si="211"/>
        <v>0</v>
      </c>
      <c r="CP175" s="5">
        <f t="shared" si="212"/>
        <v>0</v>
      </c>
      <c r="CQ175" s="5">
        <f t="shared" si="213"/>
        <v>0</v>
      </c>
      <c r="CR175" s="5">
        <f t="shared" si="214"/>
        <v>0</v>
      </c>
      <c r="CS175" s="5">
        <f t="shared" si="215"/>
        <v>0</v>
      </c>
      <c r="CT175" s="11">
        <f t="shared" si="216"/>
        <v>0</v>
      </c>
      <c r="CU175" s="5">
        <f t="shared" si="217"/>
        <v>0</v>
      </c>
      <c r="CV175" s="5">
        <f t="shared" si="218"/>
        <v>0</v>
      </c>
      <c r="CW175" s="5">
        <f t="shared" si="219"/>
        <v>0</v>
      </c>
      <c r="CX175" s="41">
        <f t="shared" si="220"/>
        <v>0</v>
      </c>
      <c r="CY175" s="41">
        <f t="shared" si="221"/>
        <v>0</v>
      </c>
      <c r="CZ175" s="41">
        <f t="shared" si="222"/>
        <v>0</v>
      </c>
      <c r="DA175" s="41">
        <f t="shared" si="223"/>
        <v>0</v>
      </c>
      <c r="DB175" s="28"/>
    </row>
    <row r="176" spans="1:106" s="16" customFormat="1" ht="29.25" customHeight="1" thickTop="1" thickBot="1" x14ac:dyDescent="0.35">
      <c r="A176" s="3">
        <v>44655</v>
      </c>
      <c r="B176" s="4" t="s">
        <v>85</v>
      </c>
      <c r="C176" s="4" t="s">
        <v>25</v>
      </c>
      <c r="D176" s="8" t="s">
        <v>10</v>
      </c>
      <c r="E176" s="4" t="s">
        <v>102</v>
      </c>
      <c r="F176" s="4" t="s">
        <v>24</v>
      </c>
      <c r="G176" s="18" t="s">
        <v>283</v>
      </c>
      <c r="H176" s="25">
        <v>54.75</v>
      </c>
      <c r="I176" s="44">
        <v>-54.75</v>
      </c>
      <c r="J176" s="45">
        <v>-55.75</v>
      </c>
      <c r="K176" s="11">
        <f t="shared" si="224"/>
        <v>-207.25</v>
      </c>
      <c r="L176" s="11"/>
      <c r="M176" s="11"/>
      <c r="N176" s="33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45">
        <v>-55.75</v>
      </c>
      <c r="AA176" s="11"/>
      <c r="AB176" s="11"/>
      <c r="AC176" s="37"/>
      <c r="AD176" s="37"/>
      <c r="AE176" s="71" t="s">
        <v>85</v>
      </c>
      <c r="AF176" s="11">
        <f t="shared" si="152"/>
        <v>0</v>
      </c>
      <c r="AG176" s="46">
        <f t="shared" si="226"/>
        <v>-55.75</v>
      </c>
      <c r="AH176" s="11">
        <f t="shared" si="154"/>
        <v>0</v>
      </c>
      <c r="AI176" s="11">
        <f t="shared" si="155"/>
        <v>0</v>
      </c>
      <c r="AJ176" s="13">
        <f t="shared" si="225"/>
        <v>-55.75</v>
      </c>
      <c r="AK176" s="13"/>
      <c r="AL176" s="5">
        <f t="shared" si="156"/>
        <v>0</v>
      </c>
      <c r="AM176" s="5">
        <f t="shared" si="157"/>
        <v>0</v>
      </c>
      <c r="AN176" s="11">
        <f t="shared" si="158"/>
        <v>0</v>
      </c>
      <c r="AO176" s="11">
        <f t="shared" si="159"/>
        <v>0</v>
      </c>
      <c r="AP176" s="5">
        <f t="shared" si="160"/>
        <v>0</v>
      </c>
      <c r="AQ176" s="5">
        <f t="shared" si="161"/>
        <v>0</v>
      </c>
      <c r="AR176" s="5">
        <f t="shared" si="162"/>
        <v>0</v>
      </c>
      <c r="AS176" s="5">
        <f t="shared" si="163"/>
        <v>0</v>
      </c>
      <c r="AT176" s="5">
        <f t="shared" si="164"/>
        <v>0</v>
      </c>
      <c r="AU176" s="5">
        <f t="shared" si="165"/>
        <v>0</v>
      </c>
      <c r="AV176" s="5">
        <f t="shared" si="166"/>
        <v>0</v>
      </c>
      <c r="AW176" s="5">
        <f t="shared" si="167"/>
        <v>0</v>
      </c>
      <c r="AX176" s="5">
        <f t="shared" si="168"/>
        <v>0</v>
      </c>
      <c r="AY176" s="5">
        <f t="shared" si="169"/>
        <v>0</v>
      </c>
      <c r="AZ176" s="5">
        <f t="shared" si="170"/>
        <v>0</v>
      </c>
      <c r="BA176" s="5">
        <f t="shared" si="171"/>
        <v>0</v>
      </c>
      <c r="BB176" s="5">
        <f t="shared" si="172"/>
        <v>0</v>
      </c>
      <c r="BC176" s="5">
        <f t="shared" si="173"/>
        <v>0</v>
      </c>
      <c r="BD176" s="5">
        <f t="shared" si="174"/>
        <v>0</v>
      </c>
      <c r="BE176" s="5">
        <f t="shared" si="175"/>
        <v>0</v>
      </c>
      <c r="BF176" s="5">
        <f t="shared" si="176"/>
        <v>0</v>
      </c>
      <c r="BG176" s="5">
        <f t="shared" si="177"/>
        <v>0</v>
      </c>
      <c r="BH176" s="5">
        <f t="shared" si="178"/>
        <v>0</v>
      </c>
      <c r="BI176" s="11">
        <f t="shared" si="179"/>
        <v>0</v>
      </c>
      <c r="BJ176" s="5">
        <f t="shared" si="180"/>
        <v>0</v>
      </c>
      <c r="BK176" s="5">
        <f t="shared" si="181"/>
        <v>0</v>
      </c>
      <c r="BL176" s="5">
        <f t="shared" si="182"/>
        <v>0</v>
      </c>
      <c r="BM176" s="5">
        <f t="shared" si="183"/>
        <v>0</v>
      </c>
      <c r="BN176" s="5">
        <f t="shared" si="184"/>
        <v>0</v>
      </c>
      <c r="BO176" s="5">
        <f t="shared" si="185"/>
        <v>0</v>
      </c>
      <c r="BP176" s="5">
        <f t="shared" si="186"/>
        <v>0</v>
      </c>
      <c r="BQ176" s="5">
        <f t="shared" si="187"/>
        <v>0</v>
      </c>
      <c r="BR176" s="5">
        <f t="shared" si="188"/>
        <v>0</v>
      </c>
      <c r="BS176" s="5">
        <f t="shared" si="189"/>
        <v>0</v>
      </c>
      <c r="BT176" s="11">
        <f t="shared" si="190"/>
        <v>0</v>
      </c>
      <c r="BU176" s="11">
        <f t="shared" si="191"/>
        <v>0</v>
      </c>
      <c r="BV176" s="5">
        <f t="shared" si="192"/>
        <v>0</v>
      </c>
      <c r="BW176" s="5">
        <f t="shared" si="193"/>
        <v>0</v>
      </c>
      <c r="BX176" s="5">
        <f t="shared" si="194"/>
        <v>0</v>
      </c>
      <c r="BY176" s="5">
        <f t="shared" si="195"/>
        <v>0</v>
      </c>
      <c r="BZ176" s="5">
        <f t="shared" si="196"/>
        <v>0</v>
      </c>
      <c r="CA176" s="5">
        <f t="shared" si="197"/>
        <v>0</v>
      </c>
      <c r="CB176" s="5">
        <f t="shared" si="198"/>
        <v>0</v>
      </c>
      <c r="CC176" s="5">
        <f t="shared" si="199"/>
        <v>0</v>
      </c>
      <c r="CD176" s="5">
        <f t="shared" si="200"/>
        <v>0</v>
      </c>
      <c r="CE176" s="5">
        <f t="shared" si="227"/>
        <v>0</v>
      </c>
      <c r="CF176" s="5">
        <f t="shared" si="202"/>
        <v>0</v>
      </c>
      <c r="CG176" s="5">
        <f t="shared" si="203"/>
        <v>0</v>
      </c>
      <c r="CH176" s="5">
        <f t="shared" si="204"/>
        <v>0</v>
      </c>
      <c r="CI176" s="5">
        <f t="shared" si="205"/>
        <v>0</v>
      </c>
      <c r="CJ176" s="5">
        <f t="shared" si="206"/>
        <v>0</v>
      </c>
      <c r="CK176" s="5">
        <f t="shared" si="207"/>
        <v>0</v>
      </c>
      <c r="CL176" s="5">
        <f t="shared" si="208"/>
        <v>0</v>
      </c>
      <c r="CM176" s="5">
        <f t="shared" si="209"/>
        <v>0</v>
      </c>
      <c r="CN176" s="5">
        <f t="shared" si="210"/>
        <v>0</v>
      </c>
      <c r="CO176" s="5">
        <f t="shared" si="211"/>
        <v>0</v>
      </c>
      <c r="CP176" s="5">
        <f t="shared" si="212"/>
        <v>0</v>
      </c>
      <c r="CQ176" s="46">
        <f t="shared" si="213"/>
        <v>-55.75</v>
      </c>
      <c r="CR176" s="5">
        <f t="shared" si="214"/>
        <v>0</v>
      </c>
      <c r="CS176" s="5">
        <f t="shared" si="215"/>
        <v>0</v>
      </c>
      <c r="CT176" s="11">
        <f t="shared" si="216"/>
        <v>0</v>
      </c>
      <c r="CU176" s="5">
        <f t="shared" si="217"/>
        <v>0</v>
      </c>
      <c r="CV176" s="5">
        <f t="shared" si="218"/>
        <v>0</v>
      </c>
      <c r="CW176" s="5">
        <f t="shared" si="219"/>
        <v>0</v>
      </c>
      <c r="CX176" s="41">
        <f t="shared" si="220"/>
        <v>0</v>
      </c>
      <c r="CY176" s="41">
        <f t="shared" si="221"/>
        <v>0</v>
      </c>
      <c r="CZ176" s="41">
        <f t="shared" si="222"/>
        <v>0</v>
      </c>
      <c r="DA176" s="41">
        <f t="shared" si="223"/>
        <v>0</v>
      </c>
      <c r="DB176" s="28"/>
    </row>
    <row r="177" spans="1:106" s="16" customFormat="1" ht="29.25" customHeight="1" thickTop="1" thickBot="1" x14ac:dyDescent="0.35">
      <c r="A177" s="3">
        <v>44655</v>
      </c>
      <c r="B177" s="4" t="s">
        <v>90</v>
      </c>
      <c r="C177" s="4" t="s">
        <v>25</v>
      </c>
      <c r="D177" s="8" t="s">
        <v>10</v>
      </c>
      <c r="E177" s="4" t="s">
        <v>102</v>
      </c>
      <c r="F177" s="4" t="s">
        <v>24</v>
      </c>
      <c r="G177" s="18" t="s">
        <v>284</v>
      </c>
      <c r="H177" s="25">
        <v>53.75</v>
      </c>
      <c r="I177" s="44">
        <v>-53.75</v>
      </c>
      <c r="J177" s="45">
        <v>-54.75</v>
      </c>
      <c r="K177" s="11">
        <f t="shared" si="224"/>
        <v>-262</v>
      </c>
      <c r="L177" s="11"/>
      <c r="M177" s="11"/>
      <c r="N177" s="33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45">
        <v>-54.75</v>
      </c>
      <c r="AB177" s="11"/>
      <c r="AC177" s="37"/>
      <c r="AD177" s="37"/>
      <c r="AE177" s="71" t="s">
        <v>90</v>
      </c>
      <c r="AF177" s="11">
        <f t="shared" si="152"/>
        <v>0</v>
      </c>
      <c r="AG177" s="46">
        <f t="shared" si="226"/>
        <v>-54.75</v>
      </c>
      <c r="AH177" s="11">
        <f t="shared" si="154"/>
        <v>0</v>
      </c>
      <c r="AI177" s="11">
        <f t="shared" si="155"/>
        <v>0</v>
      </c>
      <c r="AJ177" s="13">
        <f t="shared" si="225"/>
        <v>-54.75</v>
      </c>
      <c r="AK177" s="13"/>
      <c r="AL177" s="5">
        <f t="shared" si="156"/>
        <v>0</v>
      </c>
      <c r="AM177" s="5">
        <f t="shared" si="157"/>
        <v>0</v>
      </c>
      <c r="AN177" s="11">
        <f t="shared" si="158"/>
        <v>0</v>
      </c>
      <c r="AO177" s="11">
        <f t="shared" si="159"/>
        <v>0</v>
      </c>
      <c r="AP177" s="5">
        <f t="shared" si="160"/>
        <v>0</v>
      </c>
      <c r="AQ177" s="5">
        <f t="shared" si="161"/>
        <v>0</v>
      </c>
      <c r="AR177" s="5">
        <f t="shared" si="162"/>
        <v>0</v>
      </c>
      <c r="AS177" s="5">
        <f t="shared" si="163"/>
        <v>0</v>
      </c>
      <c r="AT177" s="5">
        <f t="shared" si="164"/>
        <v>0</v>
      </c>
      <c r="AU177" s="5">
        <f t="shared" si="165"/>
        <v>0</v>
      </c>
      <c r="AV177" s="5">
        <f t="shared" si="166"/>
        <v>0</v>
      </c>
      <c r="AW177" s="5">
        <f t="shared" si="167"/>
        <v>0</v>
      </c>
      <c r="AX177" s="5">
        <f t="shared" si="168"/>
        <v>0</v>
      </c>
      <c r="AY177" s="5">
        <f t="shared" si="169"/>
        <v>0</v>
      </c>
      <c r="AZ177" s="5">
        <f t="shared" si="170"/>
        <v>0</v>
      </c>
      <c r="BA177" s="5">
        <f t="shared" si="171"/>
        <v>0</v>
      </c>
      <c r="BB177" s="5">
        <f t="shared" si="172"/>
        <v>0</v>
      </c>
      <c r="BC177" s="5">
        <f t="shared" si="173"/>
        <v>0</v>
      </c>
      <c r="BD177" s="5">
        <f t="shared" si="174"/>
        <v>0</v>
      </c>
      <c r="BE177" s="5">
        <f t="shared" si="175"/>
        <v>0</v>
      </c>
      <c r="BF177" s="5">
        <f t="shared" si="176"/>
        <v>0</v>
      </c>
      <c r="BG177" s="5">
        <f t="shared" si="177"/>
        <v>0</v>
      </c>
      <c r="BH177" s="5">
        <f t="shared" si="178"/>
        <v>0</v>
      </c>
      <c r="BI177" s="11">
        <f t="shared" si="179"/>
        <v>0</v>
      </c>
      <c r="BJ177" s="5">
        <f t="shared" si="180"/>
        <v>0</v>
      </c>
      <c r="BK177" s="5">
        <f t="shared" si="181"/>
        <v>0</v>
      </c>
      <c r="BL177" s="5">
        <f t="shared" si="182"/>
        <v>0</v>
      </c>
      <c r="BM177" s="5">
        <f t="shared" si="183"/>
        <v>0</v>
      </c>
      <c r="BN177" s="5">
        <f t="shared" si="184"/>
        <v>0</v>
      </c>
      <c r="BO177" s="5">
        <f t="shared" si="185"/>
        <v>0</v>
      </c>
      <c r="BP177" s="5">
        <f t="shared" si="186"/>
        <v>0</v>
      </c>
      <c r="BQ177" s="5">
        <f t="shared" si="187"/>
        <v>0</v>
      </c>
      <c r="BR177" s="5">
        <f t="shared" si="188"/>
        <v>0</v>
      </c>
      <c r="BS177" s="5">
        <f t="shared" si="189"/>
        <v>0</v>
      </c>
      <c r="BT177" s="11">
        <f t="shared" si="190"/>
        <v>0</v>
      </c>
      <c r="BU177" s="11">
        <f t="shared" si="191"/>
        <v>0</v>
      </c>
      <c r="BV177" s="5">
        <f t="shared" si="192"/>
        <v>0</v>
      </c>
      <c r="BW177" s="5">
        <f t="shared" si="193"/>
        <v>0</v>
      </c>
      <c r="BX177" s="5">
        <f t="shared" si="194"/>
        <v>0</v>
      </c>
      <c r="BY177" s="5">
        <f t="shared" si="195"/>
        <v>0</v>
      </c>
      <c r="BZ177" s="5">
        <f t="shared" si="196"/>
        <v>0</v>
      </c>
      <c r="CA177" s="5">
        <f t="shared" si="197"/>
        <v>0</v>
      </c>
      <c r="CB177" s="5">
        <f t="shared" si="198"/>
        <v>0</v>
      </c>
      <c r="CC177" s="5">
        <f t="shared" si="199"/>
        <v>0</v>
      </c>
      <c r="CD177" s="5">
        <f t="shared" si="200"/>
        <v>0</v>
      </c>
      <c r="CE177" s="5">
        <f t="shared" si="227"/>
        <v>0</v>
      </c>
      <c r="CF177" s="5">
        <f t="shared" si="202"/>
        <v>0</v>
      </c>
      <c r="CG177" s="5">
        <f t="shared" si="203"/>
        <v>0</v>
      </c>
      <c r="CH177" s="5">
        <f t="shared" si="204"/>
        <v>0</v>
      </c>
      <c r="CI177" s="5">
        <f t="shared" si="205"/>
        <v>0</v>
      </c>
      <c r="CJ177" s="5">
        <f t="shared" si="206"/>
        <v>0</v>
      </c>
      <c r="CK177" s="5">
        <f t="shared" si="207"/>
        <v>0</v>
      </c>
      <c r="CL177" s="5">
        <f t="shared" si="208"/>
        <v>0</v>
      </c>
      <c r="CM177" s="5">
        <f t="shared" si="209"/>
        <v>0</v>
      </c>
      <c r="CN177" s="5">
        <f t="shared" si="210"/>
        <v>0</v>
      </c>
      <c r="CO177" s="5">
        <f t="shared" si="211"/>
        <v>0</v>
      </c>
      <c r="CP177" s="5">
        <f t="shared" si="212"/>
        <v>0</v>
      </c>
      <c r="CQ177" s="5">
        <f t="shared" si="213"/>
        <v>0</v>
      </c>
      <c r="CR177" s="5">
        <f t="shared" si="214"/>
        <v>0</v>
      </c>
      <c r="CS177" s="5">
        <f t="shared" si="215"/>
        <v>0</v>
      </c>
      <c r="CT177" s="11">
        <f t="shared" si="216"/>
        <v>0</v>
      </c>
      <c r="CU177" s="46">
        <f t="shared" si="217"/>
        <v>-54.75</v>
      </c>
      <c r="CV177" s="5">
        <f t="shared" si="218"/>
        <v>0</v>
      </c>
      <c r="CW177" s="5">
        <f t="shared" si="219"/>
        <v>0</v>
      </c>
      <c r="CX177" s="41">
        <f t="shared" si="220"/>
        <v>0</v>
      </c>
      <c r="CY177" s="41">
        <f t="shared" si="221"/>
        <v>0</v>
      </c>
      <c r="CZ177" s="41">
        <f t="shared" si="222"/>
        <v>0</v>
      </c>
      <c r="DA177" s="41">
        <f t="shared" si="223"/>
        <v>0</v>
      </c>
      <c r="DB177" s="28"/>
    </row>
    <row r="178" spans="1:106" s="16" customFormat="1" ht="29.25" customHeight="1" thickTop="1" thickBot="1" x14ac:dyDescent="0.35">
      <c r="A178" s="3">
        <v>44655</v>
      </c>
      <c r="B178" s="4" t="s">
        <v>2</v>
      </c>
      <c r="C178" s="4" t="s">
        <v>26</v>
      </c>
      <c r="D178" s="8" t="s">
        <v>10</v>
      </c>
      <c r="E178" s="4" t="s">
        <v>110</v>
      </c>
      <c r="F178" s="4" t="s">
        <v>24</v>
      </c>
      <c r="G178" s="18" t="s">
        <v>285</v>
      </c>
      <c r="H178" s="25">
        <v>52.25</v>
      </c>
      <c r="I178" s="33">
        <v>47.75</v>
      </c>
      <c r="J178" s="11">
        <v>45.75</v>
      </c>
      <c r="K178" s="11">
        <f t="shared" si="224"/>
        <v>-216.25</v>
      </c>
      <c r="L178" s="47">
        <v>45.75</v>
      </c>
      <c r="M178" s="11"/>
      <c r="N178" s="33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37"/>
      <c r="AD178" s="37"/>
      <c r="AE178" s="71" t="s">
        <v>2</v>
      </c>
      <c r="AF178" s="11">
        <f t="shared" si="152"/>
        <v>0</v>
      </c>
      <c r="AG178" s="5">
        <f t="shared" si="226"/>
        <v>0</v>
      </c>
      <c r="AH178" s="47">
        <f t="shared" si="154"/>
        <v>45.75</v>
      </c>
      <c r="AI178" s="11">
        <f t="shared" si="155"/>
        <v>0</v>
      </c>
      <c r="AJ178" s="13">
        <f t="shared" si="225"/>
        <v>45.75</v>
      </c>
      <c r="AK178" s="13"/>
      <c r="AL178" s="5">
        <f t="shared" si="156"/>
        <v>0</v>
      </c>
      <c r="AM178" s="5">
        <f t="shared" si="157"/>
        <v>0</v>
      </c>
      <c r="AN178" s="47">
        <f t="shared" si="158"/>
        <v>45.75</v>
      </c>
      <c r="AO178" s="11">
        <f t="shared" si="159"/>
        <v>0</v>
      </c>
      <c r="AP178" s="5">
        <f t="shared" si="160"/>
        <v>0</v>
      </c>
      <c r="AQ178" s="5">
        <f t="shared" si="161"/>
        <v>0</v>
      </c>
      <c r="AR178" s="5">
        <f t="shared" si="162"/>
        <v>0</v>
      </c>
      <c r="AS178" s="5">
        <f t="shared" si="163"/>
        <v>0</v>
      </c>
      <c r="AT178" s="5">
        <f t="shared" si="164"/>
        <v>0</v>
      </c>
      <c r="AU178" s="5">
        <f t="shared" si="165"/>
        <v>0</v>
      </c>
      <c r="AV178" s="5">
        <f t="shared" si="166"/>
        <v>0</v>
      </c>
      <c r="AW178" s="5">
        <f t="shared" si="167"/>
        <v>0</v>
      </c>
      <c r="AX178" s="5">
        <f t="shared" si="168"/>
        <v>0</v>
      </c>
      <c r="AY178" s="5">
        <f t="shared" si="169"/>
        <v>0</v>
      </c>
      <c r="AZ178" s="5">
        <f t="shared" si="170"/>
        <v>0</v>
      </c>
      <c r="BA178" s="5">
        <f t="shared" si="171"/>
        <v>0</v>
      </c>
      <c r="BB178" s="5">
        <f t="shared" si="172"/>
        <v>0</v>
      </c>
      <c r="BC178" s="5">
        <f t="shared" si="173"/>
        <v>0</v>
      </c>
      <c r="BD178" s="5">
        <f t="shared" si="174"/>
        <v>0</v>
      </c>
      <c r="BE178" s="5">
        <f t="shared" si="175"/>
        <v>0</v>
      </c>
      <c r="BF178" s="5">
        <f t="shared" si="176"/>
        <v>0</v>
      </c>
      <c r="BG178" s="5">
        <f t="shared" si="177"/>
        <v>0</v>
      </c>
      <c r="BH178" s="5">
        <f t="shared" si="178"/>
        <v>0</v>
      </c>
      <c r="BI178" s="11">
        <f t="shared" si="179"/>
        <v>0</v>
      </c>
      <c r="BJ178" s="5">
        <f t="shared" si="180"/>
        <v>0</v>
      </c>
      <c r="BK178" s="5">
        <f t="shared" si="181"/>
        <v>0</v>
      </c>
      <c r="BL178" s="5">
        <f t="shared" si="182"/>
        <v>0</v>
      </c>
      <c r="BM178" s="5">
        <f t="shared" si="183"/>
        <v>0</v>
      </c>
      <c r="BN178" s="5">
        <f t="shared" si="184"/>
        <v>0</v>
      </c>
      <c r="BO178" s="5">
        <f t="shared" si="185"/>
        <v>0</v>
      </c>
      <c r="BP178" s="5">
        <f t="shared" si="186"/>
        <v>0</v>
      </c>
      <c r="BQ178" s="5">
        <f t="shared" si="187"/>
        <v>0</v>
      </c>
      <c r="BR178" s="5">
        <f t="shared" si="188"/>
        <v>0</v>
      </c>
      <c r="BS178" s="5">
        <f t="shared" si="189"/>
        <v>0</v>
      </c>
      <c r="BT178" s="11">
        <f t="shared" si="190"/>
        <v>0</v>
      </c>
      <c r="BU178" s="11">
        <f t="shared" si="191"/>
        <v>0</v>
      </c>
      <c r="BV178" s="5">
        <f t="shared" si="192"/>
        <v>0</v>
      </c>
      <c r="BW178" s="5">
        <f t="shared" si="193"/>
        <v>0</v>
      </c>
      <c r="BX178" s="5">
        <f t="shared" si="194"/>
        <v>0</v>
      </c>
      <c r="BY178" s="5">
        <f t="shared" si="195"/>
        <v>0</v>
      </c>
      <c r="BZ178" s="5">
        <f t="shared" si="196"/>
        <v>0</v>
      </c>
      <c r="CA178" s="5">
        <f t="shared" si="197"/>
        <v>0</v>
      </c>
      <c r="CB178" s="5">
        <f t="shared" si="198"/>
        <v>0</v>
      </c>
      <c r="CC178" s="5">
        <f t="shared" si="199"/>
        <v>0</v>
      </c>
      <c r="CD178" s="5">
        <f t="shared" si="200"/>
        <v>0</v>
      </c>
      <c r="CE178" s="5">
        <f t="shared" si="227"/>
        <v>0</v>
      </c>
      <c r="CF178" s="5">
        <f t="shared" si="202"/>
        <v>0</v>
      </c>
      <c r="CG178" s="5">
        <f t="shared" si="203"/>
        <v>0</v>
      </c>
      <c r="CH178" s="5">
        <f t="shared" si="204"/>
        <v>0</v>
      </c>
      <c r="CI178" s="5">
        <f t="shared" si="205"/>
        <v>0</v>
      </c>
      <c r="CJ178" s="5">
        <f t="shared" si="206"/>
        <v>0</v>
      </c>
      <c r="CK178" s="5">
        <f t="shared" si="207"/>
        <v>0</v>
      </c>
      <c r="CL178" s="5">
        <f t="shared" si="208"/>
        <v>0</v>
      </c>
      <c r="CM178" s="5">
        <f t="shared" si="209"/>
        <v>0</v>
      </c>
      <c r="CN178" s="5">
        <f t="shared" si="210"/>
        <v>0</v>
      </c>
      <c r="CO178" s="5">
        <f t="shared" si="211"/>
        <v>0</v>
      </c>
      <c r="CP178" s="5">
        <f t="shared" si="212"/>
        <v>0</v>
      </c>
      <c r="CQ178" s="5">
        <f t="shared" si="213"/>
        <v>0</v>
      </c>
      <c r="CR178" s="5">
        <f t="shared" si="214"/>
        <v>0</v>
      </c>
      <c r="CS178" s="5">
        <f t="shared" si="215"/>
        <v>0</v>
      </c>
      <c r="CT178" s="11">
        <f t="shared" si="216"/>
        <v>0</v>
      </c>
      <c r="CU178" s="5">
        <f t="shared" si="217"/>
        <v>0</v>
      </c>
      <c r="CV178" s="5">
        <f t="shared" si="218"/>
        <v>0</v>
      </c>
      <c r="CW178" s="5">
        <f t="shared" si="219"/>
        <v>0</v>
      </c>
      <c r="CX178" s="41">
        <f t="shared" si="220"/>
        <v>0</v>
      </c>
      <c r="CY178" s="41">
        <f t="shared" si="221"/>
        <v>0</v>
      </c>
      <c r="CZ178" s="41">
        <f t="shared" si="222"/>
        <v>0</v>
      </c>
      <c r="DA178" s="41">
        <f t="shared" si="223"/>
        <v>0</v>
      </c>
      <c r="DB178" s="28"/>
    </row>
    <row r="179" spans="1:106" s="16" customFormat="1" ht="29.25" customHeight="1" thickTop="1" thickBot="1" x14ac:dyDescent="0.35">
      <c r="A179" s="3">
        <v>44655</v>
      </c>
      <c r="B179" s="4" t="s">
        <v>1</v>
      </c>
      <c r="C179" s="4" t="s">
        <v>25</v>
      </c>
      <c r="D179" s="8" t="s">
        <v>10</v>
      </c>
      <c r="E179" s="4" t="s">
        <v>110</v>
      </c>
      <c r="F179" s="4" t="s">
        <v>24</v>
      </c>
      <c r="G179" s="18" t="s">
        <v>286</v>
      </c>
      <c r="H179" s="25">
        <v>55.5</v>
      </c>
      <c r="I179" s="33">
        <v>44.5</v>
      </c>
      <c r="J179" s="11">
        <v>42.5</v>
      </c>
      <c r="K179" s="11">
        <f t="shared" si="224"/>
        <v>-173.75</v>
      </c>
      <c r="L179" s="11"/>
      <c r="M179" s="47">
        <v>42.5</v>
      </c>
      <c r="N179" s="33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37"/>
      <c r="AD179" s="37"/>
      <c r="AE179" s="71" t="s">
        <v>1</v>
      </c>
      <c r="AF179" s="11">
        <f t="shared" si="152"/>
        <v>0</v>
      </c>
      <c r="AG179" s="48">
        <f t="shared" si="226"/>
        <v>42.5</v>
      </c>
      <c r="AH179" s="11">
        <f t="shared" si="154"/>
        <v>0</v>
      </c>
      <c r="AI179" s="11">
        <f t="shared" si="155"/>
        <v>0</v>
      </c>
      <c r="AJ179" s="13">
        <f t="shared" si="225"/>
        <v>42.5</v>
      </c>
      <c r="AK179" s="13"/>
      <c r="AL179" s="5">
        <f t="shared" si="156"/>
        <v>0</v>
      </c>
      <c r="AM179" s="5">
        <f t="shared" si="157"/>
        <v>0</v>
      </c>
      <c r="AN179" s="11">
        <f t="shared" si="158"/>
        <v>0</v>
      </c>
      <c r="AO179" s="11">
        <f t="shared" si="159"/>
        <v>0</v>
      </c>
      <c r="AP179" s="5">
        <f t="shared" si="160"/>
        <v>0</v>
      </c>
      <c r="AQ179" s="48">
        <f t="shared" si="161"/>
        <v>42.5</v>
      </c>
      <c r="AR179" s="5">
        <f t="shared" si="162"/>
        <v>0</v>
      </c>
      <c r="AS179" s="5">
        <f t="shared" si="163"/>
        <v>0</v>
      </c>
      <c r="AT179" s="5">
        <f t="shared" si="164"/>
        <v>0</v>
      </c>
      <c r="AU179" s="5">
        <f t="shared" si="165"/>
        <v>0</v>
      </c>
      <c r="AV179" s="5">
        <f t="shared" si="166"/>
        <v>0</v>
      </c>
      <c r="AW179" s="5">
        <f t="shared" si="167"/>
        <v>0</v>
      </c>
      <c r="AX179" s="5">
        <f t="shared" si="168"/>
        <v>0</v>
      </c>
      <c r="AY179" s="5">
        <f t="shared" si="169"/>
        <v>0</v>
      </c>
      <c r="AZ179" s="5">
        <f t="shared" si="170"/>
        <v>0</v>
      </c>
      <c r="BA179" s="5">
        <f t="shared" si="171"/>
        <v>0</v>
      </c>
      <c r="BB179" s="5">
        <f t="shared" si="172"/>
        <v>0</v>
      </c>
      <c r="BC179" s="5">
        <f t="shared" si="173"/>
        <v>0</v>
      </c>
      <c r="BD179" s="5">
        <f t="shared" si="174"/>
        <v>0</v>
      </c>
      <c r="BE179" s="5">
        <f t="shared" si="175"/>
        <v>0</v>
      </c>
      <c r="BF179" s="5">
        <f t="shared" si="176"/>
        <v>0</v>
      </c>
      <c r="BG179" s="5">
        <f t="shared" si="177"/>
        <v>0</v>
      </c>
      <c r="BH179" s="5">
        <f t="shared" si="178"/>
        <v>0</v>
      </c>
      <c r="BI179" s="11">
        <f t="shared" si="179"/>
        <v>0</v>
      </c>
      <c r="BJ179" s="5">
        <f t="shared" si="180"/>
        <v>0</v>
      </c>
      <c r="BK179" s="5">
        <f t="shared" si="181"/>
        <v>0</v>
      </c>
      <c r="BL179" s="5">
        <f t="shared" si="182"/>
        <v>0</v>
      </c>
      <c r="BM179" s="5">
        <f t="shared" si="183"/>
        <v>0</v>
      </c>
      <c r="BN179" s="5">
        <f t="shared" si="184"/>
        <v>0</v>
      </c>
      <c r="BO179" s="5">
        <f t="shared" si="185"/>
        <v>0</v>
      </c>
      <c r="BP179" s="5">
        <f t="shared" si="186"/>
        <v>0</v>
      </c>
      <c r="BQ179" s="5">
        <f t="shared" si="187"/>
        <v>0</v>
      </c>
      <c r="BR179" s="5">
        <f t="shared" si="188"/>
        <v>0</v>
      </c>
      <c r="BS179" s="5">
        <f t="shared" si="189"/>
        <v>0</v>
      </c>
      <c r="BT179" s="11">
        <f t="shared" si="190"/>
        <v>0</v>
      </c>
      <c r="BU179" s="11">
        <f t="shared" si="191"/>
        <v>0</v>
      </c>
      <c r="BV179" s="5">
        <f t="shared" si="192"/>
        <v>0</v>
      </c>
      <c r="BW179" s="5">
        <f t="shared" si="193"/>
        <v>0</v>
      </c>
      <c r="BX179" s="5">
        <f t="shared" si="194"/>
        <v>0</v>
      </c>
      <c r="BY179" s="5">
        <f t="shared" si="195"/>
        <v>0</v>
      </c>
      <c r="BZ179" s="5">
        <f t="shared" si="196"/>
        <v>0</v>
      </c>
      <c r="CA179" s="5">
        <f t="shared" si="197"/>
        <v>0</v>
      </c>
      <c r="CB179" s="5">
        <f t="shared" si="198"/>
        <v>0</v>
      </c>
      <c r="CC179" s="5">
        <f t="shared" si="199"/>
        <v>0</v>
      </c>
      <c r="CD179" s="5">
        <f t="shared" si="200"/>
        <v>0</v>
      </c>
      <c r="CE179" s="5">
        <f t="shared" si="227"/>
        <v>0</v>
      </c>
      <c r="CF179" s="5">
        <f t="shared" si="202"/>
        <v>0</v>
      </c>
      <c r="CG179" s="5">
        <f t="shared" si="203"/>
        <v>0</v>
      </c>
      <c r="CH179" s="5">
        <f t="shared" si="204"/>
        <v>0</v>
      </c>
      <c r="CI179" s="5">
        <f t="shared" si="205"/>
        <v>0</v>
      </c>
      <c r="CJ179" s="5">
        <f t="shared" si="206"/>
        <v>0</v>
      </c>
      <c r="CK179" s="5">
        <f t="shared" si="207"/>
        <v>0</v>
      </c>
      <c r="CL179" s="5">
        <f t="shared" si="208"/>
        <v>0</v>
      </c>
      <c r="CM179" s="5">
        <f t="shared" si="209"/>
        <v>0</v>
      </c>
      <c r="CN179" s="5">
        <f t="shared" si="210"/>
        <v>0</v>
      </c>
      <c r="CO179" s="5">
        <f t="shared" si="211"/>
        <v>0</v>
      </c>
      <c r="CP179" s="5">
        <f t="shared" si="212"/>
        <v>0</v>
      </c>
      <c r="CQ179" s="5">
        <f t="shared" si="213"/>
        <v>0</v>
      </c>
      <c r="CR179" s="5">
        <f t="shared" si="214"/>
        <v>0</v>
      </c>
      <c r="CS179" s="5">
        <f t="shared" si="215"/>
        <v>0</v>
      </c>
      <c r="CT179" s="11">
        <f t="shared" si="216"/>
        <v>0</v>
      </c>
      <c r="CU179" s="5">
        <f t="shared" si="217"/>
        <v>0</v>
      </c>
      <c r="CV179" s="5">
        <f t="shared" si="218"/>
        <v>0</v>
      </c>
      <c r="CW179" s="5">
        <f t="shared" si="219"/>
        <v>0</v>
      </c>
      <c r="CX179" s="41">
        <f t="shared" si="220"/>
        <v>0</v>
      </c>
      <c r="CY179" s="41">
        <f t="shared" si="221"/>
        <v>0</v>
      </c>
      <c r="CZ179" s="41">
        <f t="shared" si="222"/>
        <v>0</v>
      </c>
      <c r="DA179" s="41">
        <f t="shared" si="223"/>
        <v>0</v>
      </c>
      <c r="DB179" s="28"/>
    </row>
    <row r="180" spans="1:106" s="16" customFormat="1" ht="29.25" customHeight="1" thickTop="1" thickBot="1" x14ac:dyDescent="0.35">
      <c r="A180" s="3">
        <v>44655</v>
      </c>
      <c r="B180" s="4" t="s">
        <v>6</v>
      </c>
      <c r="C180" s="4" t="s">
        <v>26</v>
      </c>
      <c r="D180" s="8" t="s">
        <v>10</v>
      </c>
      <c r="E180" s="4" t="s">
        <v>110</v>
      </c>
      <c r="F180" s="4" t="s">
        <v>24</v>
      </c>
      <c r="G180" s="18" t="s">
        <v>287</v>
      </c>
      <c r="H180" s="25">
        <v>48.5</v>
      </c>
      <c r="I180" s="33">
        <v>51.5</v>
      </c>
      <c r="J180" s="11">
        <v>49.5</v>
      </c>
      <c r="K180" s="11">
        <f t="shared" si="224"/>
        <v>-124.25</v>
      </c>
      <c r="L180" s="11"/>
      <c r="M180" s="11"/>
      <c r="N180" s="33"/>
      <c r="O180" s="11"/>
      <c r="P180" s="11"/>
      <c r="Q180" s="47">
        <v>49.5</v>
      </c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37"/>
      <c r="AD180" s="37"/>
      <c r="AE180" s="71" t="s">
        <v>6</v>
      </c>
      <c r="AF180" s="11">
        <f t="shared" si="152"/>
        <v>0</v>
      </c>
      <c r="AG180" s="5">
        <f t="shared" si="226"/>
        <v>0</v>
      </c>
      <c r="AH180" s="47">
        <f t="shared" si="154"/>
        <v>49.5</v>
      </c>
      <c r="AI180" s="11">
        <f t="shared" si="155"/>
        <v>0</v>
      </c>
      <c r="AJ180" s="13">
        <f t="shared" si="225"/>
        <v>49.5</v>
      </c>
      <c r="AK180" s="13"/>
      <c r="AL180" s="5">
        <f t="shared" si="156"/>
        <v>0</v>
      </c>
      <c r="AM180" s="5">
        <f t="shared" si="157"/>
        <v>0</v>
      </c>
      <c r="AN180" s="11">
        <f t="shared" si="158"/>
        <v>0</v>
      </c>
      <c r="AO180" s="11">
        <f t="shared" si="159"/>
        <v>0</v>
      </c>
      <c r="AP180" s="5">
        <f t="shared" si="160"/>
        <v>0</v>
      </c>
      <c r="AQ180" s="5">
        <f t="shared" si="161"/>
        <v>0</v>
      </c>
      <c r="AR180" s="5">
        <f t="shared" si="162"/>
        <v>0</v>
      </c>
      <c r="AS180" s="5">
        <f t="shared" si="163"/>
        <v>0</v>
      </c>
      <c r="AT180" s="5">
        <f t="shared" si="164"/>
        <v>0</v>
      </c>
      <c r="AU180" s="5">
        <f t="shared" si="165"/>
        <v>0</v>
      </c>
      <c r="AV180" s="5">
        <f t="shared" si="166"/>
        <v>0</v>
      </c>
      <c r="AW180" s="5">
        <f t="shared" si="167"/>
        <v>0</v>
      </c>
      <c r="AX180" s="5">
        <f t="shared" si="168"/>
        <v>0</v>
      </c>
      <c r="AY180" s="5">
        <f t="shared" si="169"/>
        <v>0</v>
      </c>
      <c r="AZ180" s="5">
        <f t="shared" si="170"/>
        <v>0</v>
      </c>
      <c r="BA180" s="5">
        <f t="shared" si="171"/>
        <v>0</v>
      </c>
      <c r="BB180" s="5">
        <f t="shared" si="172"/>
        <v>0</v>
      </c>
      <c r="BC180" s="5">
        <f t="shared" si="173"/>
        <v>0</v>
      </c>
      <c r="BD180" s="5">
        <f t="shared" si="174"/>
        <v>0</v>
      </c>
      <c r="BE180" s="5">
        <f t="shared" si="175"/>
        <v>0</v>
      </c>
      <c r="BF180" s="5">
        <f t="shared" si="176"/>
        <v>0</v>
      </c>
      <c r="BG180" s="5">
        <f t="shared" si="177"/>
        <v>0</v>
      </c>
      <c r="BH180" s="48">
        <f t="shared" si="178"/>
        <v>49.5</v>
      </c>
      <c r="BI180" s="11">
        <f t="shared" si="179"/>
        <v>0</v>
      </c>
      <c r="BJ180" s="5">
        <f t="shared" si="180"/>
        <v>0</v>
      </c>
      <c r="BK180" s="5">
        <f t="shared" si="181"/>
        <v>0</v>
      </c>
      <c r="BL180" s="5">
        <f t="shared" si="182"/>
        <v>0</v>
      </c>
      <c r="BM180" s="5">
        <f t="shared" si="183"/>
        <v>0</v>
      </c>
      <c r="BN180" s="5">
        <f t="shared" si="184"/>
        <v>0</v>
      </c>
      <c r="BO180" s="5">
        <f t="shared" si="185"/>
        <v>0</v>
      </c>
      <c r="BP180" s="5">
        <f t="shared" si="186"/>
        <v>0</v>
      </c>
      <c r="BQ180" s="5">
        <f t="shared" si="187"/>
        <v>0</v>
      </c>
      <c r="BR180" s="5">
        <f t="shared" si="188"/>
        <v>0</v>
      </c>
      <c r="BS180" s="5">
        <f t="shared" si="189"/>
        <v>0</v>
      </c>
      <c r="BT180" s="11">
        <f t="shared" si="190"/>
        <v>0</v>
      </c>
      <c r="BU180" s="11">
        <f t="shared" si="191"/>
        <v>0</v>
      </c>
      <c r="BV180" s="5">
        <f t="shared" si="192"/>
        <v>0</v>
      </c>
      <c r="BW180" s="5">
        <f t="shared" si="193"/>
        <v>0</v>
      </c>
      <c r="BX180" s="5">
        <f t="shared" si="194"/>
        <v>0</v>
      </c>
      <c r="BY180" s="5">
        <f t="shared" si="195"/>
        <v>0</v>
      </c>
      <c r="BZ180" s="5">
        <f t="shared" si="196"/>
        <v>0</v>
      </c>
      <c r="CA180" s="5">
        <f t="shared" si="197"/>
        <v>0</v>
      </c>
      <c r="CB180" s="5">
        <f t="shared" si="198"/>
        <v>0</v>
      </c>
      <c r="CC180" s="5">
        <f t="shared" si="199"/>
        <v>0</v>
      </c>
      <c r="CD180" s="5">
        <f t="shared" si="200"/>
        <v>0</v>
      </c>
      <c r="CE180" s="5">
        <f t="shared" si="227"/>
        <v>0</v>
      </c>
      <c r="CF180" s="5">
        <f t="shared" si="202"/>
        <v>0</v>
      </c>
      <c r="CG180" s="5">
        <f t="shared" si="203"/>
        <v>0</v>
      </c>
      <c r="CH180" s="5">
        <f t="shared" si="204"/>
        <v>0</v>
      </c>
      <c r="CI180" s="5">
        <f t="shared" si="205"/>
        <v>0</v>
      </c>
      <c r="CJ180" s="5">
        <f t="shared" si="206"/>
        <v>0</v>
      </c>
      <c r="CK180" s="5">
        <f t="shared" si="207"/>
        <v>0</v>
      </c>
      <c r="CL180" s="5">
        <f t="shared" si="208"/>
        <v>0</v>
      </c>
      <c r="CM180" s="5">
        <f t="shared" si="209"/>
        <v>0</v>
      </c>
      <c r="CN180" s="5">
        <f t="shared" si="210"/>
        <v>0</v>
      </c>
      <c r="CO180" s="5">
        <f t="shared" si="211"/>
        <v>0</v>
      </c>
      <c r="CP180" s="5">
        <f t="shared" si="212"/>
        <v>0</v>
      </c>
      <c r="CQ180" s="5">
        <f t="shared" si="213"/>
        <v>0</v>
      </c>
      <c r="CR180" s="5">
        <f t="shared" si="214"/>
        <v>0</v>
      </c>
      <c r="CS180" s="5">
        <f t="shared" si="215"/>
        <v>0</v>
      </c>
      <c r="CT180" s="11">
        <f t="shared" si="216"/>
        <v>0</v>
      </c>
      <c r="CU180" s="5">
        <f t="shared" si="217"/>
        <v>0</v>
      </c>
      <c r="CV180" s="5">
        <f t="shared" si="218"/>
        <v>0</v>
      </c>
      <c r="CW180" s="5">
        <f t="shared" si="219"/>
        <v>0</v>
      </c>
      <c r="CX180" s="41">
        <f t="shared" si="220"/>
        <v>0</v>
      </c>
      <c r="CY180" s="41">
        <f t="shared" si="221"/>
        <v>0</v>
      </c>
      <c r="CZ180" s="41">
        <f t="shared" si="222"/>
        <v>0</v>
      </c>
      <c r="DA180" s="41">
        <f t="shared" si="223"/>
        <v>0</v>
      </c>
      <c r="DB180" s="28"/>
    </row>
    <row r="181" spans="1:106" s="16" customFormat="1" ht="29.25" customHeight="1" thickTop="1" thickBot="1" x14ac:dyDescent="0.35">
      <c r="A181" s="3">
        <v>44655</v>
      </c>
      <c r="B181" s="4" t="s">
        <v>8</v>
      </c>
      <c r="C181" s="4" t="s">
        <v>23</v>
      </c>
      <c r="D181" s="8" t="s">
        <v>10</v>
      </c>
      <c r="E181" s="4" t="s">
        <v>110</v>
      </c>
      <c r="F181" s="4" t="s">
        <v>104</v>
      </c>
      <c r="G181" s="18" t="s">
        <v>281</v>
      </c>
      <c r="H181" s="25">
        <v>54.25</v>
      </c>
      <c r="I181" s="33">
        <v>54.25</v>
      </c>
      <c r="J181" s="11">
        <v>52.25</v>
      </c>
      <c r="K181" s="11">
        <f t="shared" si="224"/>
        <v>-72</v>
      </c>
      <c r="L181" s="11"/>
      <c r="M181" s="11"/>
      <c r="N181" s="33"/>
      <c r="O181" s="11"/>
      <c r="P181" s="11"/>
      <c r="Q181" s="11"/>
      <c r="R181" s="11"/>
      <c r="S181" s="47">
        <v>52.25</v>
      </c>
      <c r="T181" s="11"/>
      <c r="U181" s="11"/>
      <c r="V181" s="11"/>
      <c r="W181" s="11"/>
      <c r="X181" s="11"/>
      <c r="Y181" s="11"/>
      <c r="Z181" s="11"/>
      <c r="AA181" s="11"/>
      <c r="AB181" s="11"/>
      <c r="AC181" s="37"/>
      <c r="AD181" s="37"/>
      <c r="AE181" s="71" t="s">
        <v>8</v>
      </c>
      <c r="AF181" s="47">
        <f t="shared" si="152"/>
        <v>52.25</v>
      </c>
      <c r="AG181" s="5">
        <f t="shared" si="226"/>
        <v>0</v>
      </c>
      <c r="AH181" s="11">
        <f t="shared" si="154"/>
        <v>0</v>
      </c>
      <c r="AI181" s="11">
        <f t="shared" si="155"/>
        <v>0</v>
      </c>
      <c r="AJ181" s="13">
        <f t="shared" si="225"/>
        <v>52.25</v>
      </c>
      <c r="AK181" s="13"/>
      <c r="AL181" s="5">
        <f t="shared" si="156"/>
        <v>0</v>
      </c>
      <c r="AM181" s="5">
        <f t="shared" si="157"/>
        <v>0</v>
      </c>
      <c r="AN181" s="11">
        <f t="shared" si="158"/>
        <v>0</v>
      </c>
      <c r="AO181" s="11">
        <f t="shared" si="159"/>
        <v>0</v>
      </c>
      <c r="AP181" s="5">
        <f t="shared" si="160"/>
        <v>0</v>
      </c>
      <c r="AQ181" s="5">
        <f t="shared" si="161"/>
        <v>0</v>
      </c>
      <c r="AR181" s="5">
        <f t="shared" si="162"/>
        <v>0</v>
      </c>
      <c r="AS181" s="5">
        <f t="shared" si="163"/>
        <v>0</v>
      </c>
      <c r="AT181" s="5">
        <f t="shared" si="164"/>
        <v>0</v>
      </c>
      <c r="AU181" s="5">
        <f t="shared" si="165"/>
        <v>0</v>
      </c>
      <c r="AV181" s="5">
        <f t="shared" si="166"/>
        <v>0</v>
      </c>
      <c r="AW181" s="5">
        <f t="shared" si="167"/>
        <v>0</v>
      </c>
      <c r="AX181" s="5">
        <f t="shared" si="168"/>
        <v>0</v>
      </c>
      <c r="AY181" s="5">
        <f t="shared" si="169"/>
        <v>0</v>
      </c>
      <c r="AZ181" s="5">
        <f t="shared" si="170"/>
        <v>0</v>
      </c>
      <c r="BA181" s="5">
        <f t="shared" si="171"/>
        <v>0</v>
      </c>
      <c r="BB181" s="5">
        <f t="shared" si="172"/>
        <v>0</v>
      </c>
      <c r="BC181" s="5">
        <f t="shared" si="173"/>
        <v>0</v>
      </c>
      <c r="BD181" s="5">
        <f t="shared" si="174"/>
        <v>0</v>
      </c>
      <c r="BE181" s="5">
        <f t="shared" si="175"/>
        <v>0</v>
      </c>
      <c r="BF181" s="5">
        <f t="shared" si="176"/>
        <v>0</v>
      </c>
      <c r="BG181" s="5">
        <f t="shared" si="177"/>
        <v>0</v>
      </c>
      <c r="BH181" s="5">
        <f t="shared" si="178"/>
        <v>0</v>
      </c>
      <c r="BI181" s="11">
        <f t="shared" si="179"/>
        <v>0</v>
      </c>
      <c r="BJ181" s="5">
        <f t="shared" si="180"/>
        <v>0</v>
      </c>
      <c r="BK181" s="5">
        <f t="shared" si="181"/>
        <v>0</v>
      </c>
      <c r="BL181" s="5">
        <f t="shared" si="182"/>
        <v>0</v>
      </c>
      <c r="BM181" s="5">
        <f t="shared" si="183"/>
        <v>0</v>
      </c>
      <c r="BN181" s="48">
        <f t="shared" si="184"/>
        <v>52.25</v>
      </c>
      <c r="BO181" s="5">
        <f t="shared" si="185"/>
        <v>0</v>
      </c>
      <c r="BP181" s="5">
        <f t="shared" si="186"/>
        <v>0</v>
      </c>
      <c r="BQ181" s="5">
        <f t="shared" si="187"/>
        <v>0</v>
      </c>
      <c r="BR181" s="5">
        <f t="shared" si="188"/>
        <v>0</v>
      </c>
      <c r="BS181" s="5">
        <f t="shared" si="189"/>
        <v>0</v>
      </c>
      <c r="BT181" s="11">
        <f t="shared" si="190"/>
        <v>0</v>
      </c>
      <c r="BU181" s="11">
        <f t="shared" si="191"/>
        <v>0</v>
      </c>
      <c r="BV181" s="5">
        <f t="shared" si="192"/>
        <v>0</v>
      </c>
      <c r="BW181" s="5">
        <f t="shared" si="193"/>
        <v>0</v>
      </c>
      <c r="BX181" s="5">
        <f t="shared" si="194"/>
        <v>0</v>
      </c>
      <c r="BY181" s="5">
        <f t="shared" si="195"/>
        <v>0</v>
      </c>
      <c r="BZ181" s="5">
        <f t="shared" si="196"/>
        <v>0</v>
      </c>
      <c r="CA181" s="5">
        <f t="shared" si="197"/>
        <v>0</v>
      </c>
      <c r="CB181" s="5">
        <f t="shared" si="198"/>
        <v>0</v>
      </c>
      <c r="CC181" s="5">
        <f t="shared" si="199"/>
        <v>0</v>
      </c>
      <c r="CD181" s="5">
        <f t="shared" si="200"/>
        <v>0</v>
      </c>
      <c r="CE181" s="5">
        <f t="shared" si="227"/>
        <v>0</v>
      </c>
      <c r="CF181" s="5">
        <f t="shared" si="202"/>
        <v>0</v>
      </c>
      <c r="CG181" s="5">
        <f t="shared" si="203"/>
        <v>0</v>
      </c>
      <c r="CH181" s="5">
        <f t="shared" si="204"/>
        <v>0</v>
      </c>
      <c r="CI181" s="5">
        <f t="shared" si="205"/>
        <v>0</v>
      </c>
      <c r="CJ181" s="5">
        <f t="shared" si="206"/>
        <v>0</v>
      </c>
      <c r="CK181" s="5">
        <f t="shared" si="207"/>
        <v>0</v>
      </c>
      <c r="CL181" s="5">
        <f t="shared" si="208"/>
        <v>0</v>
      </c>
      <c r="CM181" s="5">
        <f t="shared" si="209"/>
        <v>0</v>
      </c>
      <c r="CN181" s="5">
        <f t="shared" si="210"/>
        <v>0</v>
      </c>
      <c r="CO181" s="5">
        <f t="shared" si="211"/>
        <v>0</v>
      </c>
      <c r="CP181" s="5">
        <f t="shared" si="212"/>
        <v>0</v>
      </c>
      <c r="CQ181" s="5">
        <f t="shared" si="213"/>
        <v>0</v>
      </c>
      <c r="CR181" s="5">
        <f t="shared" si="214"/>
        <v>0</v>
      </c>
      <c r="CS181" s="5">
        <f t="shared" si="215"/>
        <v>0</v>
      </c>
      <c r="CT181" s="11">
        <f t="shared" si="216"/>
        <v>0</v>
      </c>
      <c r="CU181" s="5">
        <f t="shared" si="217"/>
        <v>0</v>
      </c>
      <c r="CV181" s="5">
        <f t="shared" si="218"/>
        <v>0</v>
      </c>
      <c r="CW181" s="5">
        <f t="shared" si="219"/>
        <v>0</v>
      </c>
      <c r="CX181" s="41">
        <f t="shared" si="220"/>
        <v>0</v>
      </c>
      <c r="CY181" s="41">
        <f t="shared" si="221"/>
        <v>0</v>
      </c>
      <c r="CZ181" s="41">
        <f t="shared" si="222"/>
        <v>0</v>
      </c>
      <c r="DA181" s="41">
        <f t="shared" si="223"/>
        <v>0</v>
      </c>
      <c r="DB181" s="28"/>
    </row>
    <row r="182" spans="1:106" s="16" customFormat="1" ht="29.25" customHeight="1" thickTop="1" thickBot="1" x14ac:dyDescent="0.35">
      <c r="A182" s="3">
        <v>44655</v>
      </c>
      <c r="B182" s="4" t="s">
        <v>9</v>
      </c>
      <c r="C182" s="4" t="s">
        <v>26</v>
      </c>
      <c r="D182" s="8" t="s">
        <v>10</v>
      </c>
      <c r="E182" s="4" t="s">
        <v>110</v>
      </c>
      <c r="F182" s="4" t="s">
        <v>24</v>
      </c>
      <c r="G182" s="18" t="s">
        <v>288</v>
      </c>
      <c r="H182" s="25">
        <v>56</v>
      </c>
      <c r="I182" s="33">
        <v>44</v>
      </c>
      <c r="J182" s="11">
        <v>42</v>
      </c>
      <c r="K182" s="11">
        <f t="shared" si="224"/>
        <v>-30</v>
      </c>
      <c r="L182" s="11"/>
      <c r="M182" s="11"/>
      <c r="N182" s="33"/>
      <c r="O182" s="11"/>
      <c r="P182" s="11"/>
      <c r="Q182" s="11"/>
      <c r="R182" s="11"/>
      <c r="S182" s="11"/>
      <c r="T182" s="47">
        <v>42</v>
      </c>
      <c r="U182" s="11"/>
      <c r="V182" s="11"/>
      <c r="W182" s="11"/>
      <c r="X182" s="11"/>
      <c r="Y182" s="11"/>
      <c r="Z182" s="11"/>
      <c r="AA182" s="11"/>
      <c r="AB182" s="11"/>
      <c r="AC182" s="37"/>
      <c r="AD182" s="37"/>
      <c r="AE182" s="71" t="s">
        <v>9</v>
      </c>
      <c r="AF182" s="11">
        <f t="shared" si="152"/>
        <v>0</v>
      </c>
      <c r="AG182" s="5">
        <f t="shared" si="226"/>
        <v>0</v>
      </c>
      <c r="AH182" s="47">
        <f t="shared" si="154"/>
        <v>42</v>
      </c>
      <c r="AI182" s="11">
        <f t="shared" si="155"/>
        <v>0</v>
      </c>
      <c r="AJ182" s="13">
        <f t="shared" si="225"/>
        <v>42</v>
      </c>
      <c r="AK182" s="13"/>
      <c r="AL182" s="5">
        <f t="shared" si="156"/>
        <v>0</v>
      </c>
      <c r="AM182" s="5">
        <f t="shared" si="157"/>
        <v>0</v>
      </c>
      <c r="AN182" s="11">
        <f t="shared" si="158"/>
        <v>0</v>
      </c>
      <c r="AO182" s="11">
        <f t="shared" si="159"/>
        <v>0</v>
      </c>
      <c r="AP182" s="5">
        <f t="shared" si="160"/>
        <v>0</v>
      </c>
      <c r="AQ182" s="5">
        <f t="shared" si="161"/>
        <v>0</v>
      </c>
      <c r="AR182" s="5">
        <f t="shared" si="162"/>
        <v>0</v>
      </c>
      <c r="AS182" s="5">
        <f t="shared" si="163"/>
        <v>0</v>
      </c>
      <c r="AT182" s="5">
        <f t="shared" si="164"/>
        <v>0</v>
      </c>
      <c r="AU182" s="5">
        <f t="shared" si="165"/>
        <v>0</v>
      </c>
      <c r="AV182" s="5">
        <f t="shared" si="166"/>
        <v>0</v>
      </c>
      <c r="AW182" s="5">
        <f t="shared" si="167"/>
        <v>0</v>
      </c>
      <c r="AX182" s="5">
        <f t="shared" si="168"/>
        <v>0</v>
      </c>
      <c r="AY182" s="5">
        <f t="shared" si="169"/>
        <v>0</v>
      </c>
      <c r="AZ182" s="5">
        <f t="shared" si="170"/>
        <v>0</v>
      </c>
      <c r="BA182" s="5">
        <f t="shared" si="171"/>
        <v>0</v>
      </c>
      <c r="BB182" s="5">
        <f t="shared" si="172"/>
        <v>0</v>
      </c>
      <c r="BC182" s="5">
        <f t="shared" si="173"/>
        <v>0</v>
      </c>
      <c r="BD182" s="5">
        <f t="shared" si="174"/>
        <v>0</v>
      </c>
      <c r="BE182" s="5">
        <f t="shared" si="175"/>
        <v>0</v>
      </c>
      <c r="BF182" s="5">
        <f t="shared" si="176"/>
        <v>0</v>
      </c>
      <c r="BG182" s="5">
        <f t="shared" si="177"/>
        <v>0</v>
      </c>
      <c r="BH182" s="5">
        <f t="shared" si="178"/>
        <v>0</v>
      </c>
      <c r="BI182" s="11">
        <f t="shared" si="179"/>
        <v>0</v>
      </c>
      <c r="BJ182" s="5">
        <f t="shared" si="180"/>
        <v>0</v>
      </c>
      <c r="BK182" s="5">
        <f t="shared" si="181"/>
        <v>0</v>
      </c>
      <c r="BL182" s="5">
        <f t="shared" si="182"/>
        <v>0</v>
      </c>
      <c r="BM182" s="5">
        <f t="shared" si="183"/>
        <v>0</v>
      </c>
      <c r="BN182" s="5">
        <f t="shared" si="184"/>
        <v>0</v>
      </c>
      <c r="BO182" s="5">
        <f t="shared" si="185"/>
        <v>0</v>
      </c>
      <c r="BP182" s="5">
        <f t="shared" si="186"/>
        <v>0</v>
      </c>
      <c r="BQ182" s="5">
        <f t="shared" si="187"/>
        <v>0</v>
      </c>
      <c r="BR182" s="5">
        <f t="shared" si="188"/>
        <v>0</v>
      </c>
      <c r="BS182" s="5">
        <f t="shared" si="189"/>
        <v>0</v>
      </c>
      <c r="BT182" s="47">
        <f t="shared" si="190"/>
        <v>42</v>
      </c>
      <c r="BU182" s="11">
        <f t="shared" si="191"/>
        <v>0</v>
      </c>
      <c r="BV182" s="5">
        <f t="shared" si="192"/>
        <v>0</v>
      </c>
      <c r="BW182" s="5">
        <f t="shared" si="193"/>
        <v>0</v>
      </c>
      <c r="BX182" s="5">
        <f t="shared" si="194"/>
        <v>0</v>
      </c>
      <c r="BY182" s="5">
        <f t="shared" si="195"/>
        <v>0</v>
      </c>
      <c r="BZ182" s="5">
        <f t="shared" si="196"/>
        <v>0</v>
      </c>
      <c r="CA182" s="5">
        <f t="shared" si="197"/>
        <v>0</v>
      </c>
      <c r="CB182" s="5">
        <f t="shared" si="198"/>
        <v>0</v>
      </c>
      <c r="CC182" s="5">
        <f t="shared" si="199"/>
        <v>0</v>
      </c>
      <c r="CD182" s="5">
        <f t="shared" si="200"/>
        <v>0</v>
      </c>
      <c r="CE182" s="5">
        <f t="shared" si="227"/>
        <v>0</v>
      </c>
      <c r="CF182" s="5">
        <f t="shared" si="202"/>
        <v>0</v>
      </c>
      <c r="CG182" s="5">
        <f t="shared" si="203"/>
        <v>0</v>
      </c>
      <c r="CH182" s="5">
        <f t="shared" si="204"/>
        <v>0</v>
      </c>
      <c r="CI182" s="5">
        <f t="shared" si="205"/>
        <v>0</v>
      </c>
      <c r="CJ182" s="5">
        <f t="shared" si="206"/>
        <v>0</v>
      </c>
      <c r="CK182" s="5">
        <f t="shared" si="207"/>
        <v>0</v>
      </c>
      <c r="CL182" s="5">
        <f t="shared" si="208"/>
        <v>0</v>
      </c>
      <c r="CM182" s="5">
        <f t="shared" si="209"/>
        <v>0</v>
      </c>
      <c r="CN182" s="5">
        <f t="shared" si="210"/>
        <v>0</v>
      </c>
      <c r="CO182" s="5">
        <f t="shared" si="211"/>
        <v>0</v>
      </c>
      <c r="CP182" s="5">
        <f t="shared" si="212"/>
        <v>0</v>
      </c>
      <c r="CQ182" s="5">
        <f t="shared" si="213"/>
        <v>0</v>
      </c>
      <c r="CR182" s="5">
        <f t="shared" si="214"/>
        <v>0</v>
      </c>
      <c r="CS182" s="5">
        <f t="shared" si="215"/>
        <v>0</v>
      </c>
      <c r="CT182" s="11">
        <f t="shared" si="216"/>
        <v>0</v>
      </c>
      <c r="CU182" s="5">
        <f t="shared" si="217"/>
        <v>0</v>
      </c>
      <c r="CV182" s="5">
        <f t="shared" si="218"/>
        <v>0</v>
      </c>
      <c r="CW182" s="5">
        <f t="shared" si="219"/>
        <v>0</v>
      </c>
      <c r="CX182" s="41">
        <f t="shared" si="220"/>
        <v>0</v>
      </c>
      <c r="CY182" s="41">
        <f t="shared" si="221"/>
        <v>0</v>
      </c>
      <c r="CZ182" s="41">
        <f t="shared" si="222"/>
        <v>0</v>
      </c>
      <c r="DA182" s="41">
        <f t="shared" si="223"/>
        <v>0</v>
      </c>
      <c r="DB182" s="28"/>
    </row>
    <row r="183" spans="1:106" s="16" customFormat="1" ht="29.25" customHeight="1" thickTop="1" thickBot="1" x14ac:dyDescent="0.35">
      <c r="A183" s="3">
        <v>44656</v>
      </c>
      <c r="B183" s="4" t="s">
        <v>20</v>
      </c>
      <c r="C183" s="4" t="s">
        <v>25</v>
      </c>
      <c r="D183" s="4" t="s">
        <v>10</v>
      </c>
      <c r="E183" s="4" t="s">
        <v>109</v>
      </c>
      <c r="F183" s="4" t="s">
        <v>24</v>
      </c>
      <c r="G183" s="18" t="s">
        <v>291</v>
      </c>
      <c r="H183" s="25">
        <v>52</v>
      </c>
      <c r="I183" s="44">
        <v>-52</v>
      </c>
      <c r="J183" s="45">
        <v>-53</v>
      </c>
      <c r="K183" s="11">
        <f t="shared" si="224"/>
        <v>-83</v>
      </c>
      <c r="L183" s="11"/>
      <c r="M183" s="11"/>
      <c r="N183" s="33"/>
      <c r="O183" s="11"/>
      <c r="P183" s="11"/>
      <c r="Q183" s="11"/>
      <c r="R183" s="11"/>
      <c r="S183" s="11"/>
      <c r="T183" s="11"/>
      <c r="U183" s="11"/>
      <c r="V183" s="11"/>
      <c r="W183" s="45">
        <v>-53</v>
      </c>
      <c r="X183" s="11"/>
      <c r="Y183" s="11"/>
      <c r="Z183" s="11"/>
      <c r="AA183" s="11"/>
      <c r="AB183" s="11"/>
      <c r="AC183" s="37"/>
      <c r="AD183" s="37"/>
      <c r="AE183" s="71" t="s">
        <v>20</v>
      </c>
      <c r="AF183" s="11">
        <f t="shared" si="152"/>
        <v>0</v>
      </c>
      <c r="AG183" s="45">
        <v>-53</v>
      </c>
      <c r="AH183" s="11">
        <f t="shared" si="154"/>
        <v>0</v>
      </c>
      <c r="AI183" s="11">
        <f t="shared" si="155"/>
        <v>0</v>
      </c>
      <c r="AJ183" s="13">
        <f t="shared" si="225"/>
        <v>-53</v>
      </c>
      <c r="AK183" s="13"/>
      <c r="AL183" s="5">
        <f t="shared" si="156"/>
        <v>0</v>
      </c>
      <c r="AM183" s="5">
        <f t="shared" si="157"/>
        <v>0</v>
      </c>
      <c r="AN183" s="11">
        <f t="shared" si="158"/>
        <v>0</v>
      </c>
      <c r="AO183" s="11">
        <f t="shared" si="159"/>
        <v>0</v>
      </c>
      <c r="AP183" s="5">
        <f t="shared" si="160"/>
        <v>0</v>
      </c>
      <c r="AQ183" s="5">
        <f t="shared" si="161"/>
        <v>0</v>
      </c>
      <c r="AR183" s="5">
        <f t="shared" si="162"/>
        <v>0</v>
      </c>
      <c r="AS183" s="5">
        <f t="shared" si="163"/>
        <v>0</v>
      </c>
      <c r="AT183" s="5">
        <f t="shared" si="164"/>
        <v>0</v>
      </c>
      <c r="AU183" s="5">
        <f t="shared" si="165"/>
        <v>0</v>
      </c>
      <c r="AV183" s="5">
        <f t="shared" si="166"/>
        <v>0</v>
      </c>
      <c r="AW183" s="5">
        <f t="shared" si="167"/>
        <v>0</v>
      </c>
      <c r="AX183" s="5">
        <f t="shared" si="168"/>
        <v>0</v>
      </c>
      <c r="AY183" s="5">
        <f t="shared" si="169"/>
        <v>0</v>
      </c>
      <c r="AZ183" s="5">
        <f t="shared" si="170"/>
        <v>0</v>
      </c>
      <c r="BA183" s="5">
        <f t="shared" si="171"/>
        <v>0</v>
      </c>
      <c r="BB183" s="5">
        <f t="shared" si="172"/>
        <v>0</v>
      </c>
      <c r="BC183" s="5">
        <f t="shared" si="173"/>
        <v>0</v>
      </c>
      <c r="BD183" s="5">
        <f t="shared" si="174"/>
        <v>0</v>
      </c>
      <c r="BE183" s="5">
        <f t="shared" si="175"/>
        <v>0</v>
      </c>
      <c r="BF183" s="5">
        <f t="shared" si="176"/>
        <v>0</v>
      </c>
      <c r="BG183" s="5">
        <f t="shared" si="177"/>
        <v>0</v>
      </c>
      <c r="BH183" s="5">
        <f t="shared" si="178"/>
        <v>0</v>
      </c>
      <c r="BI183" s="11">
        <f t="shared" si="179"/>
        <v>0</v>
      </c>
      <c r="BJ183" s="5">
        <f t="shared" si="180"/>
        <v>0</v>
      </c>
      <c r="BK183" s="5">
        <f t="shared" si="181"/>
        <v>0</v>
      </c>
      <c r="BL183" s="5">
        <f t="shared" si="182"/>
        <v>0</v>
      </c>
      <c r="BM183" s="5">
        <f t="shared" si="183"/>
        <v>0</v>
      </c>
      <c r="BN183" s="5">
        <f t="shared" si="184"/>
        <v>0</v>
      </c>
      <c r="BO183" s="5">
        <f t="shared" si="185"/>
        <v>0</v>
      </c>
      <c r="BP183" s="5">
        <f t="shared" si="186"/>
        <v>0</v>
      </c>
      <c r="BQ183" s="5">
        <f t="shared" si="187"/>
        <v>0</v>
      </c>
      <c r="BR183" s="5">
        <f t="shared" si="188"/>
        <v>0</v>
      </c>
      <c r="BS183" s="5">
        <f t="shared" si="189"/>
        <v>0</v>
      </c>
      <c r="BT183" s="11">
        <f t="shared" si="190"/>
        <v>0</v>
      </c>
      <c r="BU183" s="11">
        <f t="shared" si="191"/>
        <v>0</v>
      </c>
      <c r="BV183" s="5">
        <f t="shared" si="192"/>
        <v>0</v>
      </c>
      <c r="BW183" s="5">
        <f t="shared" si="193"/>
        <v>0</v>
      </c>
      <c r="BX183" s="5">
        <f t="shared" si="194"/>
        <v>0</v>
      </c>
      <c r="BY183" s="5">
        <f t="shared" si="195"/>
        <v>0</v>
      </c>
      <c r="BZ183" s="5">
        <f t="shared" si="196"/>
        <v>0</v>
      </c>
      <c r="CA183" s="5">
        <f t="shared" si="197"/>
        <v>0</v>
      </c>
      <c r="CB183" s="5">
        <f t="shared" si="198"/>
        <v>0</v>
      </c>
      <c r="CC183" s="5">
        <f t="shared" si="199"/>
        <v>0</v>
      </c>
      <c r="CD183" s="5">
        <f t="shared" si="200"/>
        <v>0</v>
      </c>
      <c r="CE183" s="45">
        <v>-53</v>
      </c>
      <c r="CF183" s="5">
        <f t="shared" si="202"/>
        <v>0</v>
      </c>
      <c r="CG183" s="5">
        <f t="shared" si="203"/>
        <v>0</v>
      </c>
      <c r="CH183" s="5">
        <f t="shared" si="204"/>
        <v>0</v>
      </c>
      <c r="CI183" s="5">
        <f t="shared" si="205"/>
        <v>0</v>
      </c>
      <c r="CJ183" s="5">
        <f t="shared" si="206"/>
        <v>0</v>
      </c>
      <c r="CK183" s="5">
        <f t="shared" si="207"/>
        <v>0</v>
      </c>
      <c r="CL183" s="5">
        <f t="shared" si="208"/>
        <v>0</v>
      </c>
      <c r="CM183" s="5">
        <f t="shared" si="209"/>
        <v>0</v>
      </c>
      <c r="CN183" s="5">
        <f t="shared" si="210"/>
        <v>0</v>
      </c>
      <c r="CO183" s="5">
        <f t="shared" si="211"/>
        <v>0</v>
      </c>
      <c r="CP183" s="5">
        <f t="shared" si="212"/>
        <v>0</v>
      </c>
      <c r="CQ183" s="5">
        <f t="shared" si="213"/>
        <v>0</v>
      </c>
      <c r="CR183" s="5">
        <f t="shared" si="214"/>
        <v>0</v>
      </c>
      <c r="CS183" s="5">
        <f t="shared" si="215"/>
        <v>0</v>
      </c>
      <c r="CT183" s="11">
        <f t="shared" si="216"/>
        <v>0</v>
      </c>
      <c r="CU183" s="5">
        <f t="shared" si="217"/>
        <v>0</v>
      </c>
      <c r="CV183" s="5">
        <f t="shared" si="218"/>
        <v>0</v>
      </c>
      <c r="CW183" s="5">
        <f t="shared" si="219"/>
        <v>0</v>
      </c>
      <c r="CX183" s="41">
        <f t="shared" si="220"/>
        <v>0</v>
      </c>
      <c r="CY183" s="41">
        <f t="shared" si="221"/>
        <v>0</v>
      </c>
      <c r="CZ183" s="41">
        <f t="shared" si="222"/>
        <v>0</v>
      </c>
      <c r="DA183" s="41">
        <f t="shared" si="223"/>
        <v>0</v>
      </c>
      <c r="DB183" s="28"/>
    </row>
    <row r="184" spans="1:106" s="16" customFormat="1" ht="29.25" customHeight="1" thickTop="1" thickBot="1" x14ac:dyDescent="0.35">
      <c r="A184" s="3">
        <v>44656</v>
      </c>
      <c r="B184" s="4" t="s">
        <v>22</v>
      </c>
      <c r="C184" s="4" t="s">
        <v>23</v>
      </c>
      <c r="D184" s="8" t="s">
        <v>10</v>
      </c>
      <c r="E184" s="4" t="s">
        <v>102</v>
      </c>
      <c r="F184" s="4" t="s">
        <v>104</v>
      </c>
      <c r="G184" s="18" t="s">
        <v>289</v>
      </c>
      <c r="H184" s="25">
        <v>51</v>
      </c>
      <c r="I184" s="33">
        <v>51</v>
      </c>
      <c r="J184" s="11">
        <v>49</v>
      </c>
      <c r="K184" s="11">
        <f t="shared" si="224"/>
        <v>-34</v>
      </c>
      <c r="L184" s="11"/>
      <c r="M184" s="11"/>
      <c r="N184" s="33"/>
      <c r="O184" s="11"/>
      <c r="P184" s="11"/>
      <c r="Q184" s="11"/>
      <c r="R184" s="11"/>
      <c r="S184" s="11"/>
      <c r="T184" s="11"/>
      <c r="U184" s="11"/>
      <c r="V184" s="11"/>
      <c r="W184" s="11"/>
      <c r="X184" s="47">
        <v>49</v>
      </c>
      <c r="Y184" s="11"/>
      <c r="Z184" s="11"/>
      <c r="AA184" s="11"/>
      <c r="AB184" s="11"/>
      <c r="AC184" s="37"/>
      <c r="AD184" s="37"/>
      <c r="AE184" s="71" t="s">
        <v>22</v>
      </c>
      <c r="AF184" s="47">
        <f t="shared" si="152"/>
        <v>49</v>
      </c>
      <c r="AG184" s="5">
        <f t="shared" ref="AG184:AG215" si="228">IF(C184="HF2",J184,0)</f>
        <v>0</v>
      </c>
      <c r="AH184" s="11">
        <f t="shared" si="154"/>
        <v>0</v>
      </c>
      <c r="AI184" s="11">
        <f t="shared" si="155"/>
        <v>0</v>
      </c>
      <c r="AJ184" s="13">
        <f t="shared" si="225"/>
        <v>49</v>
      </c>
      <c r="AK184" s="13"/>
      <c r="AL184" s="5">
        <f t="shared" si="156"/>
        <v>0</v>
      </c>
      <c r="AM184" s="5">
        <f t="shared" si="157"/>
        <v>0</v>
      </c>
      <c r="AN184" s="11">
        <f t="shared" si="158"/>
        <v>0</v>
      </c>
      <c r="AO184" s="11">
        <f t="shared" si="159"/>
        <v>0</v>
      </c>
      <c r="AP184" s="5">
        <f t="shared" si="160"/>
        <v>0</v>
      </c>
      <c r="AQ184" s="5">
        <f t="shared" si="161"/>
        <v>0</v>
      </c>
      <c r="AR184" s="5">
        <f t="shared" si="162"/>
        <v>0</v>
      </c>
      <c r="AS184" s="5">
        <f t="shared" si="163"/>
        <v>0</v>
      </c>
      <c r="AT184" s="5">
        <f t="shared" si="164"/>
        <v>0</v>
      </c>
      <c r="AU184" s="5">
        <f t="shared" si="165"/>
        <v>0</v>
      </c>
      <c r="AV184" s="5">
        <f t="shared" si="166"/>
        <v>0</v>
      </c>
      <c r="AW184" s="5">
        <f t="shared" si="167"/>
        <v>0</v>
      </c>
      <c r="AX184" s="5">
        <f t="shared" si="168"/>
        <v>0</v>
      </c>
      <c r="AY184" s="5">
        <f t="shared" si="169"/>
        <v>0</v>
      </c>
      <c r="AZ184" s="5">
        <f t="shared" si="170"/>
        <v>0</v>
      </c>
      <c r="BA184" s="5">
        <f t="shared" si="171"/>
        <v>0</v>
      </c>
      <c r="BB184" s="5">
        <f t="shared" si="172"/>
        <v>0</v>
      </c>
      <c r="BC184" s="5">
        <f t="shared" si="173"/>
        <v>0</v>
      </c>
      <c r="BD184" s="5">
        <f t="shared" si="174"/>
        <v>0</v>
      </c>
      <c r="BE184" s="5">
        <f t="shared" si="175"/>
        <v>0</v>
      </c>
      <c r="BF184" s="5">
        <f t="shared" si="176"/>
        <v>0</v>
      </c>
      <c r="BG184" s="5">
        <f t="shared" si="177"/>
        <v>0</v>
      </c>
      <c r="BH184" s="5">
        <f t="shared" si="178"/>
        <v>0</v>
      </c>
      <c r="BI184" s="11">
        <f t="shared" si="179"/>
        <v>0</v>
      </c>
      <c r="BJ184" s="5">
        <f t="shared" si="180"/>
        <v>0</v>
      </c>
      <c r="BK184" s="5">
        <f t="shared" si="181"/>
        <v>0</v>
      </c>
      <c r="BL184" s="5">
        <f t="shared" si="182"/>
        <v>0</v>
      </c>
      <c r="BM184" s="5">
        <f t="shared" si="183"/>
        <v>0</v>
      </c>
      <c r="BN184" s="5">
        <f t="shared" si="184"/>
        <v>0</v>
      </c>
      <c r="BO184" s="5">
        <f t="shared" si="185"/>
        <v>0</v>
      </c>
      <c r="BP184" s="5">
        <f t="shared" si="186"/>
        <v>0</v>
      </c>
      <c r="BQ184" s="5">
        <f t="shared" si="187"/>
        <v>0</v>
      </c>
      <c r="BR184" s="5">
        <f t="shared" si="188"/>
        <v>0</v>
      </c>
      <c r="BS184" s="5">
        <f t="shared" si="189"/>
        <v>0</v>
      </c>
      <c r="BT184" s="11">
        <f t="shared" si="190"/>
        <v>0</v>
      </c>
      <c r="BU184" s="11">
        <f t="shared" si="191"/>
        <v>0</v>
      </c>
      <c r="BV184" s="5">
        <f t="shared" si="192"/>
        <v>0</v>
      </c>
      <c r="BW184" s="5">
        <f t="shared" si="193"/>
        <v>0</v>
      </c>
      <c r="BX184" s="5">
        <f t="shared" si="194"/>
        <v>0</v>
      </c>
      <c r="BY184" s="5">
        <f t="shared" si="195"/>
        <v>0</v>
      </c>
      <c r="BZ184" s="5">
        <f t="shared" si="196"/>
        <v>0</v>
      </c>
      <c r="CA184" s="5">
        <f t="shared" si="197"/>
        <v>0</v>
      </c>
      <c r="CB184" s="5">
        <f t="shared" si="198"/>
        <v>0</v>
      </c>
      <c r="CC184" s="5">
        <f t="shared" si="199"/>
        <v>0</v>
      </c>
      <c r="CD184" s="5">
        <f t="shared" si="200"/>
        <v>0</v>
      </c>
      <c r="CE184" s="5">
        <f t="shared" ref="CE184:CE215" si="229">IF(B184="GOLD",AG184,0)</f>
        <v>0</v>
      </c>
      <c r="CF184" s="5">
        <f t="shared" si="202"/>
        <v>0</v>
      </c>
      <c r="CG184" s="5">
        <f t="shared" si="203"/>
        <v>0</v>
      </c>
      <c r="CH184" s="48">
        <f t="shared" si="204"/>
        <v>49</v>
      </c>
      <c r="CI184" s="5">
        <f t="shared" si="205"/>
        <v>0</v>
      </c>
      <c r="CJ184" s="5">
        <f t="shared" si="206"/>
        <v>0</v>
      </c>
      <c r="CK184" s="5">
        <f t="shared" si="207"/>
        <v>0</v>
      </c>
      <c r="CL184" s="5">
        <f t="shared" si="208"/>
        <v>0</v>
      </c>
      <c r="CM184" s="5">
        <f t="shared" si="209"/>
        <v>0</v>
      </c>
      <c r="CN184" s="5">
        <f t="shared" si="210"/>
        <v>0</v>
      </c>
      <c r="CO184" s="5">
        <f t="shared" si="211"/>
        <v>0</v>
      </c>
      <c r="CP184" s="5">
        <f t="shared" si="212"/>
        <v>0</v>
      </c>
      <c r="CQ184" s="5">
        <f t="shared" si="213"/>
        <v>0</v>
      </c>
      <c r="CR184" s="5">
        <f t="shared" si="214"/>
        <v>0</v>
      </c>
      <c r="CS184" s="5">
        <f t="shared" si="215"/>
        <v>0</v>
      </c>
      <c r="CT184" s="11">
        <f t="shared" si="216"/>
        <v>0</v>
      </c>
      <c r="CU184" s="5">
        <f t="shared" si="217"/>
        <v>0</v>
      </c>
      <c r="CV184" s="5">
        <f t="shared" si="218"/>
        <v>0</v>
      </c>
      <c r="CW184" s="5">
        <f t="shared" si="219"/>
        <v>0</v>
      </c>
      <c r="CX184" s="41">
        <f t="shared" si="220"/>
        <v>0</v>
      </c>
      <c r="CY184" s="41">
        <f t="shared" si="221"/>
        <v>0</v>
      </c>
      <c r="CZ184" s="41">
        <f t="shared" si="222"/>
        <v>0</v>
      </c>
      <c r="DA184" s="41">
        <f t="shared" si="223"/>
        <v>0</v>
      </c>
      <c r="DB184" s="28"/>
    </row>
    <row r="185" spans="1:106" s="16" customFormat="1" ht="29.25" customHeight="1" thickTop="1" thickBot="1" x14ac:dyDescent="0.35">
      <c r="A185" s="3">
        <v>44656</v>
      </c>
      <c r="B185" s="4" t="s">
        <v>85</v>
      </c>
      <c r="C185" s="4" t="s">
        <v>23</v>
      </c>
      <c r="D185" s="8" t="s">
        <v>10</v>
      </c>
      <c r="E185" s="4" t="s">
        <v>102</v>
      </c>
      <c r="F185" s="4" t="s">
        <v>104</v>
      </c>
      <c r="G185" s="18" t="s">
        <v>290</v>
      </c>
      <c r="H185" s="25">
        <v>50.25</v>
      </c>
      <c r="I185" s="33">
        <v>50.25</v>
      </c>
      <c r="J185" s="11">
        <v>48.25</v>
      </c>
      <c r="K185" s="11">
        <f t="shared" si="224"/>
        <v>14.25</v>
      </c>
      <c r="L185" s="11"/>
      <c r="M185" s="11"/>
      <c r="N185" s="33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47">
        <v>48.25</v>
      </c>
      <c r="AA185" s="11"/>
      <c r="AB185" s="11"/>
      <c r="AC185" s="37"/>
      <c r="AD185" s="37"/>
      <c r="AE185" s="71" t="s">
        <v>85</v>
      </c>
      <c r="AF185" s="47">
        <f t="shared" si="152"/>
        <v>48.25</v>
      </c>
      <c r="AG185" s="5">
        <f t="shared" si="228"/>
        <v>0</v>
      </c>
      <c r="AH185" s="11">
        <f t="shared" si="154"/>
        <v>0</v>
      </c>
      <c r="AI185" s="11">
        <f t="shared" si="155"/>
        <v>0</v>
      </c>
      <c r="AJ185" s="13">
        <f t="shared" si="225"/>
        <v>48.25</v>
      </c>
      <c r="AK185" s="13"/>
      <c r="AL185" s="5">
        <f t="shared" si="156"/>
        <v>0</v>
      </c>
      <c r="AM185" s="5">
        <f t="shared" si="157"/>
        <v>0</v>
      </c>
      <c r="AN185" s="11">
        <f t="shared" si="158"/>
        <v>0</v>
      </c>
      <c r="AO185" s="11">
        <f t="shared" si="159"/>
        <v>0</v>
      </c>
      <c r="AP185" s="5">
        <f t="shared" si="160"/>
        <v>0</v>
      </c>
      <c r="AQ185" s="5">
        <f t="shared" si="161"/>
        <v>0</v>
      </c>
      <c r="AR185" s="5">
        <f t="shared" si="162"/>
        <v>0</v>
      </c>
      <c r="AS185" s="5">
        <f t="shared" si="163"/>
        <v>0</v>
      </c>
      <c r="AT185" s="5">
        <f t="shared" si="164"/>
        <v>0</v>
      </c>
      <c r="AU185" s="5">
        <f t="shared" si="165"/>
        <v>0</v>
      </c>
      <c r="AV185" s="5">
        <f t="shared" si="166"/>
        <v>0</v>
      </c>
      <c r="AW185" s="5">
        <f t="shared" si="167"/>
        <v>0</v>
      </c>
      <c r="AX185" s="5">
        <f t="shared" si="168"/>
        <v>0</v>
      </c>
      <c r="AY185" s="5">
        <f t="shared" si="169"/>
        <v>0</v>
      </c>
      <c r="AZ185" s="5">
        <f t="shared" si="170"/>
        <v>0</v>
      </c>
      <c r="BA185" s="5">
        <f t="shared" si="171"/>
        <v>0</v>
      </c>
      <c r="BB185" s="5">
        <f t="shared" si="172"/>
        <v>0</v>
      </c>
      <c r="BC185" s="5">
        <f t="shared" si="173"/>
        <v>0</v>
      </c>
      <c r="BD185" s="5">
        <f t="shared" si="174"/>
        <v>0</v>
      </c>
      <c r="BE185" s="5">
        <f t="shared" si="175"/>
        <v>0</v>
      </c>
      <c r="BF185" s="5">
        <f t="shared" si="176"/>
        <v>0</v>
      </c>
      <c r="BG185" s="5">
        <f t="shared" si="177"/>
        <v>0</v>
      </c>
      <c r="BH185" s="5">
        <f t="shared" si="178"/>
        <v>0</v>
      </c>
      <c r="BI185" s="11">
        <f t="shared" si="179"/>
        <v>0</v>
      </c>
      <c r="BJ185" s="5">
        <f t="shared" si="180"/>
        <v>0</v>
      </c>
      <c r="BK185" s="5">
        <f t="shared" si="181"/>
        <v>0</v>
      </c>
      <c r="BL185" s="5">
        <f t="shared" si="182"/>
        <v>0</v>
      </c>
      <c r="BM185" s="5">
        <f t="shared" si="183"/>
        <v>0</v>
      </c>
      <c r="BN185" s="5">
        <f t="shared" si="184"/>
        <v>0</v>
      </c>
      <c r="BO185" s="5">
        <f t="shared" si="185"/>
        <v>0</v>
      </c>
      <c r="BP185" s="5">
        <f t="shared" si="186"/>
        <v>0</v>
      </c>
      <c r="BQ185" s="5">
        <f t="shared" si="187"/>
        <v>0</v>
      </c>
      <c r="BR185" s="5">
        <f t="shared" si="188"/>
        <v>0</v>
      </c>
      <c r="BS185" s="5">
        <f t="shared" si="189"/>
        <v>0</v>
      </c>
      <c r="BT185" s="11">
        <f t="shared" si="190"/>
        <v>0</v>
      </c>
      <c r="BU185" s="11">
        <f t="shared" si="191"/>
        <v>0</v>
      </c>
      <c r="BV185" s="5">
        <f t="shared" si="192"/>
        <v>0</v>
      </c>
      <c r="BW185" s="5">
        <f t="shared" si="193"/>
        <v>0</v>
      </c>
      <c r="BX185" s="5">
        <f t="shared" si="194"/>
        <v>0</v>
      </c>
      <c r="BY185" s="5">
        <f t="shared" si="195"/>
        <v>0</v>
      </c>
      <c r="BZ185" s="5">
        <f t="shared" si="196"/>
        <v>0</v>
      </c>
      <c r="CA185" s="5">
        <f t="shared" si="197"/>
        <v>0</v>
      </c>
      <c r="CB185" s="5">
        <f t="shared" si="198"/>
        <v>0</v>
      </c>
      <c r="CC185" s="5">
        <f t="shared" si="199"/>
        <v>0</v>
      </c>
      <c r="CD185" s="5">
        <f t="shared" si="200"/>
        <v>0</v>
      </c>
      <c r="CE185" s="5">
        <f t="shared" si="229"/>
        <v>0</v>
      </c>
      <c r="CF185" s="5">
        <f t="shared" si="202"/>
        <v>0</v>
      </c>
      <c r="CG185" s="5">
        <f t="shared" si="203"/>
        <v>0</v>
      </c>
      <c r="CH185" s="5">
        <f t="shared" si="204"/>
        <v>0</v>
      </c>
      <c r="CI185" s="5">
        <f t="shared" si="205"/>
        <v>0</v>
      </c>
      <c r="CJ185" s="5">
        <f t="shared" si="206"/>
        <v>0</v>
      </c>
      <c r="CK185" s="5">
        <f t="shared" si="207"/>
        <v>0</v>
      </c>
      <c r="CL185" s="5">
        <f t="shared" si="208"/>
        <v>0</v>
      </c>
      <c r="CM185" s="5">
        <f t="shared" si="209"/>
        <v>0</v>
      </c>
      <c r="CN185" s="5">
        <f t="shared" si="210"/>
        <v>0</v>
      </c>
      <c r="CO185" s="5">
        <f t="shared" si="211"/>
        <v>0</v>
      </c>
      <c r="CP185" s="48">
        <f t="shared" si="212"/>
        <v>48.25</v>
      </c>
      <c r="CQ185" s="5">
        <f t="shared" si="213"/>
        <v>0</v>
      </c>
      <c r="CR185" s="5">
        <f t="shared" si="214"/>
        <v>0</v>
      </c>
      <c r="CS185" s="5">
        <f t="shared" si="215"/>
        <v>0</v>
      </c>
      <c r="CT185" s="11">
        <f t="shared" si="216"/>
        <v>0</v>
      </c>
      <c r="CU185" s="5">
        <f t="shared" si="217"/>
        <v>0</v>
      </c>
      <c r="CV185" s="5">
        <f t="shared" si="218"/>
        <v>0</v>
      </c>
      <c r="CW185" s="5">
        <f t="shared" si="219"/>
        <v>0</v>
      </c>
      <c r="CX185" s="41">
        <f t="shared" si="220"/>
        <v>0</v>
      </c>
      <c r="CY185" s="41">
        <f t="shared" si="221"/>
        <v>0</v>
      </c>
      <c r="CZ185" s="41">
        <f t="shared" si="222"/>
        <v>0</v>
      </c>
      <c r="DA185" s="41">
        <f t="shared" si="223"/>
        <v>0</v>
      </c>
      <c r="DB185" s="28"/>
    </row>
    <row r="186" spans="1:106" s="16" customFormat="1" ht="29.25" customHeight="1" thickTop="1" thickBot="1" x14ac:dyDescent="0.35">
      <c r="A186" s="3">
        <v>44657</v>
      </c>
      <c r="B186" s="4" t="s">
        <v>18</v>
      </c>
      <c r="C186" s="4" t="s">
        <v>23</v>
      </c>
      <c r="D186" s="8" t="s">
        <v>10</v>
      </c>
      <c r="E186" s="4" t="s">
        <v>103</v>
      </c>
      <c r="F186" s="4" t="s">
        <v>104</v>
      </c>
      <c r="G186" s="18" t="s">
        <v>292</v>
      </c>
      <c r="H186" s="25">
        <v>47.75</v>
      </c>
      <c r="I186" s="33">
        <v>47.75</v>
      </c>
      <c r="J186" s="11">
        <v>45.75</v>
      </c>
      <c r="K186" s="11">
        <f t="shared" si="224"/>
        <v>60</v>
      </c>
      <c r="L186" s="11"/>
      <c r="M186" s="11"/>
      <c r="N186" s="33"/>
      <c r="O186" s="11"/>
      <c r="P186" s="11"/>
      <c r="Q186" s="11"/>
      <c r="R186" s="11"/>
      <c r="S186" s="11"/>
      <c r="T186" s="11"/>
      <c r="U186" s="11"/>
      <c r="V186" s="47">
        <v>45.75</v>
      </c>
      <c r="W186" s="11"/>
      <c r="X186" s="11"/>
      <c r="Y186" s="11"/>
      <c r="Z186" s="11"/>
      <c r="AA186" s="11"/>
      <c r="AB186" s="11"/>
      <c r="AC186" s="37"/>
      <c r="AD186" s="37"/>
      <c r="AE186" s="71" t="s">
        <v>18</v>
      </c>
      <c r="AF186" s="47">
        <f t="shared" si="152"/>
        <v>45.75</v>
      </c>
      <c r="AG186" s="5">
        <f t="shared" si="228"/>
        <v>0</v>
      </c>
      <c r="AH186" s="11">
        <f t="shared" si="154"/>
        <v>0</v>
      </c>
      <c r="AI186" s="11">
        <f t="shared" si="155"/>
        <v>0</v>
      </c>
      <c r="AJ186" s="13">
        <f t="shared" si="225"/>
        <v>45.75</v>
      </c>
      <c r="AK186" s="13"/>
      <c r="AL186" s="5">
        <f t="shared" si="156"/>
        <v>0</v>
      </c>
      <c r="AM186" s="5">
        <f t="shared" si="157"/>
        <v>0</v>
      </c>
      <c r="AN186" s="11">
        <f t="shared" si="158"/>
        <v>0</v>
      </c>
      <c r="AO186" s="11">
        <f t="shared" si="159"/>
        <v>0</v>
      </c>
      <c r="AP186" s="5">
        <f t="shared" si="160"/>
        <v>0</v>
      </c>
      <c r="AQ186" s="5">
        <f t="shared" si="161"/>
        <v>0</v>
      </c>
      <c r="AR186" s="5">
        <f t="shared" si="162"/>
        <v>0</v>
      </c>
      <c r="AS186" s="5">
        <f t="shared" si="163"/>
        <v>0</v>
      </c>
      <c r="AT186" s="5">
        <f t="shared" si="164"/>
        <v>0</v>
      </c>
      <c r="AU186" s="5">
        <f t="shared" si="165"/>
        <v>0</v>
      </c>
      <c r="AV186" s="5">
        <f t="shared" si="166"/>
        <v>0</v>
      </c>
      <c r="AW186" s="5">
        <f t="shared" si="167"/>
        <v>0</v>
      </c>
      <c r="AX186" s="5">
        <f t="shared" si="168"/>
        <v>0</v>
      </c>
      <c r="AY186" s="5">
        <f t="shared" si="169"/>
        <v>0</v>
      </c>
      <c r="AZ186" s="5">
        <f t="shared" si="170"/>
        <v>0</v>
      </c>
      <c r="BA186" s="5">
        <f t="shared" si="171"/>
        <v>0</v>
      </c>
      <c r="BB186" s="5">
        <f t="shared" si="172"/>
        <v>0</v>
      </c>
      <c r="BC186" s="5">
        <f t="shared" si="173"/>
        <v>0</v>
      </c>
      <c r="BD186" s="5">
        <f t="shared" si="174"/>
        <v>0</v>
      </c>
      <c r="BE186" s="5">
        <f t="shared" si="175"/>
        <v>0</v>
      </c>
      <c r="BF186" s="5">
        <f t="shared" si="176"/>
        <v>0</v>
      </c>
      <c r="BG186" s="5">
        <f t="shared" si="177"/>
        <v>0</v>
      </c>
      <c r="BH186" s="5">
        <f t="shared" si="178"/>
        <v>0</v>
      </c>
      <c r="BI186" s="11">
        <f t="shared" si="179"/>
        <v>0</v>
      </c>
      <c r="BJ186" s="5">
        <f t="shared" si="180"/>
        <v>0</v>
      </c>
      <c r="BK186" s="5">
        <f t="shared" si="181"/>
        <v>0</v>
      </c>
      <c r="BL186" s="5">
        <f t="shared" si="182"/>
        <v>0</v>
      </c>
      <c r="BM186" s="5">
        <f t="shared" si="183"/>
        <v>0</v>
      </c>
      <c r="BN186" s="5">
        <f t="shared" si="184"/>
        <v>0</v>
      </c>
      <c r="BO186" s="5">
        <f t="shared" si="185"/>
        <v>0</v>
      </c>
      <c r="BP186" s="5">
        <f t="shared" si="186"/>
        <v>0</v>
      </c>
      <c r="BQ186" s="5">
        <f t="shared" si="187"/>
        <v>0</v>
      </c>
      <c r="BR186" s="5">
        <f t="shared" si="188"/>
        <v>0</v>
      </c>
      <c r="BS186" s="5">
        <f t="shared" si="189"/>
        <v>0</v>
      </c>
      <c r="BT186" s="11">
        <f t="shared" si="190"/>
        <v>0</v>
      </c>
      <c r="BU186" s="11">
        <f t="shared" si="191"/>
        <v>0</v>
      </c>
      <c r="BV186" s="5">
        <f t="shared" si="192"/>
        <v>0</v>
      </c>
      <c r="BW186" s="5">
        <f t="shared" si="193"/>
        <v>0</v>
      </c>
      <c r="BX186" s="5">
        <f t="shared" si="194"/>
        <v>0</v>
      </c>
      <c r="BY186" s="5">
        <f t="shared" si="195"/>
        <v>0</v>
      </c>
      <c r="BZ186" s="48">
        <f t="shared" si="196"/>
        <v>45.75</v>
      </c>
      <c r="CA186" s="5">
        <f t="shared" si="197"/>
        <v>0</v>
      </c>
      <c r="CB186" s="5">
        <f t="shared" si="198"/>
        <v>0</v>
      </c>
      <c r="CC186" s="5">
        <f t="shared" si="199"/>
        <v>0</v>
      </c>
      <c r="CD186" s="5">
        <f t="shared" si="200"/>
        <v>0</v>
      </c>
      <c r="CE186" s="5">
        <f t="shared" si="229"/>
        <v>0</v>
      </c>
      <c r="CF186" s="5">
        <f t="shared" si="202"/>
        <v>0</v>
      </c>
      <c r="CG186" s="5">
        <f t="shared" si="203"/>
        <v>0</v>
      </c>
      <c r="CH186" s="5">
        <f t="shared" si="204"/>
        <v>0</v>
      </c>
      <c r="CI186" s="5">
        <f t="shared" si="205"/>
        <v>0</v>
      </c>
      <c r="CJ186" s="5">
        <f t="shared" si="206"/>
        <v>0</v>
      </c>
      <c r="CK186" s="5">
        <f t="shared" si="207"/>
        <v>0</v>
      </c>
      <c r="CL186" s="5">
        <f t="shared" si="208"/>
        <v>0</v>
      </c>
      <c r="CM186" s="5">
        <f t="shared" si="209"/>
        <v>0</v>
      </c>
      <c r="CN186" s="5">
        <f t="shared" si="210"/>
        <v>0</v>
      </c>
      <c r="CO186" s="5">
        <f t="shared" si="211"/>
        <v>0</v>
      </c>
      <c r="CP186" s="5">
        <f t="shared" si="212"/>
        <v>0</v>
      </c>
      <c r="CQ186" s="5">
        <f t="shared" si="213"/>
        <v>0</v>
      </c>
      <c r="CR186" s="5">
        <f t="shared" si="214"/>
        <v>0</v>
      </c>
      <c r="CS186" s="5">
        <f t="shared" si="215"/>
        <v>0</v>
      </c>
      <c r="CT186" s="11">
        <f t="shared" si="216"/>
        <v>0</v>
      </c>
      <c r="CU186" s="5">
        <f t="shared" si="217"/>
        <v>0</v>
      </c>
      <c r="CV186" s="5">
        <f t="shared" si="218"/>
        <v>0</v>
      </c>
      <c r="CW186" s="5">
        <f t="shared" si="219"/>
        <v>0</v>
      </c>
      <c r="CX186" s="41">
        <f t="shared" si="220"/>
        <v>0</v>
      </c>
      <c r="CY186" s="41">
        <f t="shared" si="221"/>
        <v>0</v>
      </c>
      <c r="CZ186" s="41">
        <f t="shared" si="222"/>
        <v>0</v>
      </c>
      <c r="DA186" s="41">
        <f t="shared" si="223"/>
        <v>0</v>
      </c>
      <c r="DB186" s="28"/>
    </row>
    <row r="187" spans="1:106" s="16" customFormat="1" ht="29.25" customHeight="1" thickTop="1" thickBot="1" x14ac:dyDescent="0.35">
      <c r="A187" s="3">
        <v>44657</v>
      </c>
      <c r="B187" s="4" t="s">
        <v>20</v>
      </c>
      <c r="C187" s="4" t="s">
        <v>23</v>
      </c>
      <c r="D187" s="4" t="s">
        <v>10</v>
      </c>
      <c r="E187" s="4" t="s">
        <v>109</v>
      </c>
      <c r="F187" s="4" t="s">
        <v>104</v>
      </c>
      <c r="G187" s="18" t="s">
        <v>293</v>
      </c>
      <c r="H187" s="25">
        <v>44.25</v>
      </c>
      <c r="I187" s="44">
        <v>-55.75</v>
      </c>
      <c r="J187" s="45">
        <v>-56.75</v>
      </c>
      <c r="K187" s="11">
        <f t="shared" si="224"/>
        <v>3.25</v>
      </c>
      <c r="L187" s="11"/>
      <c r="M187" s="11"/>
      <c r="N187" s="33"/>
      <c r="O187" s="11"/>
      <c r="P187" s="11"/>
      <c r="Q187" s="11"/>
      <c r="R187" s="11"/>
      <c r="S187" s="11"/>
      <c r="T187" s="11"/>
      <c r="U187" s="11"/>
      <c r="V187" s="11"/>
      <c r="W187" s="45">
        <v>-56.75</v>
      </c>
      <c r="X187" s="11"/>
      <c r="Y187" s="11"/>
      <c r="Z187" s="11"/>
      <c r="AA187" s="11"/>
      <c r="AB187" s="11"/>
      <c r="AC187" s="37"/>
      <c r="AD187" s="37"/>
      <c r="AE187" s="71" t="s">
        <v>20</v>
      </c>
      <c r="AF187" s="45">
        <f t="shared" si="152"/>
        <v>-56.75</v>
      </c>
      <c r="AG187" s="5">
        <f t="shared" si="228"/>
        <v>0</v>
      </c>
      <c r="AH187" s="11">
        <f t="shared" si="154"/>
        <v>0</v>
      </c>
      <c r="AI187" s="11">
        <f t="shared" si="155"/>
        <v>0</v>
      </c>
      <c r="AJ187" s="13">
        <f t="shared" si="225"/>
        <v>-56.75</v>
      </c>
      <c r="AK187" s="13"/>
      <c r="AL187" s="5">
        <f t="shared" si="156"/>
        <v>0</v>
      </c>
      <c r="AM187" s="5">
        <f t="shared" si="157"/>
        <v>0</v>
      </c>
      <c r="AN187" s="11">
        <f t="shared" si="158"/>
        <v>0</v>
      </c>
      <c r="AO187" s="11">
        <f t="shared" si="159"/>
        <v>0</v>
      </c>
      <c r="AP187" s="5">
        <f t="shared" si="160"/>
        <v>0</v>
      </c>
      <c r="AQ187" s="5">
        <f t="shared" si="161"/>
        <v>0</v>
      </c>
      <c r="AR187" s="5">
        <f t="shared" si="162"/>
        <v>0</v>
      </c>
      <c r="AS187" s="5">
        <f t="shared" si="163"/>
        <v>0</v>
      </c>
      <c r="AT187" s="5">
        <f t="shared" si="164"/>
        <v>0</v>
      </c>
      <c r="AU187" s="5">
        <f t="shared" si="165"/>
        <v>0</v>
      </c>
      <c r="AV187" s="5">
        <f t="shared" si="166"/>
        <v>0</v>
      </c>
      <c r="AW187" s="5">
        <f t="shared" si="167"/>
        <v>0</v>
      </c>
      <c r="AX187" s="5">
        <f t="shared" si="168"/>
        <v>0</v>
      </c>
      <c r="AY187" s="5">
        <f t="shared" si="169"/>
        <v>0</v>
      </c>
      <c r="AZ187" s="5">
        <f t="shared" si="170"/>
        <v>0</v>
      </c>
      <c r="BA187" s="5">
        <f t="shared" si="171"/>
        <v>0</v>
      </c>
      <c r="BB187" s="5">
        <f t="shared" si="172"/>
        <v>0</v>
      </c>
      <c r="BC187" s="5">
        <f t="shared" si="173"/>
        <v>0</v>
      </c>
      <c r="BD187" s="5">
        <f t="shared" si="174"/>
        <v>0</v>
      </c>
      <c r="BE187" s="5">
        <f t="shared" si="175"/>
        <v>0</v>
      </c>
      <c r="BF187" s="5">
        <f t="shared" si="176"/>
        <v>0</v>
      </c>
      <c r="BG187" s="5">
        <f t="shared" si="177"/>
        <v>0</v>
      </c>
      <c r="BH187" s="5">
        <f t="shared" si="178"/>
        <v>0</v>
      </c>
      <c r="BI187" s="11">
        <f t="shared" si="179"/>
        <v>0</v>
      </c>
      <c r="BJ187" s="5">
        <f t="shared" si="180"/>
        <v>0</v>
      </c>
      <c r="BK187" s="5">
        <f t="shared" si="181"/>
        <v>0</v>
      </c>
      <c r="BL187" s="5">
        <f t="shared" si="182"/>
        <v>0</v>
      </c>
      <c r="BM187" s="5">
        <f t="shared" si="183"/>
        <v>0</v>
      </c>
      <c r="BN187" s="5">
        <f t="shared" si="184"/>
        <v>0</v>
      </c>
      <c r="BO187" s="5">
        <f t="shared" si="185"/>
        <v>0</v>
      </c>
      <c r="BP187" s="5">
        <f t="shared" si="186"/>
        <v>0</v>
      </c>
      <c r="BQ187" s="5">
        <f t="shared" si="187"/>
        <v>0</v>
      </c>
      <c r="BR187" s="5">
        <f t="shared" si="188"/>
        <v>0</v>
      </c>
      <c r="BS187" s="5">
        <f t="shared" si="189"/>
        <v>0</v>
      </c>
      <c r="BT187" s="11">
        <f t="shared" si="190"/>
        <v>0</v>
      </c>
      <c r="BU187" s="11">
        <f t="shared" si="191"/>
        <v>0</v>
      </c>
      <c r="BV187" s="5">
        <f t="shared" si="192"/>
        <v>0</v>
      </c>
      <c r="BW187" s="5">
        <f t="shared" si="193"/>
        <v>0</v>
      </c>
      <c r="BX187" s="5">
        <f t="shared" si="194"/>
        <v>0</v>
      </c>
      <c r="BY187" s="5">
        <f t="shared" si="195"/>
        <v>0</v>
      </c>
      <c r="BZ187" s="5">
        <f t="shared" si="196"/>
        <v>0</v>
      </c>
      <c r="CA187" s="5">
        <f t="shared" si="197"/>
        <v>0</v>
      </c>
      <c r="CB187" s="5">
        <f t="shared" si="198"/>
        <v>0</v>
      </c>
      <c r="CC187" s="5">
        <f t="shared" si="199"/>
        <v>0</v>
      </c>
      <c r="CD187" s="46">
        <f t="shared" si="200"/>
        <v>-56.75</v>
      </c>
      <c r="CE187" s="5">
        <f t="shared" si="229"/>
        <v>0</v>
      </c>
      <c r="CF187" s="5">
        <f t="shared" si="202"/>
        <v>0</v>
      </c>
      <c r="CG187" s="5">
        <f t="shared" si="203"/>
        <v>0</v>
      </c>
      <c r="CH187" s="5">
        <f t="shared" si="204"/>
        <v>0</v>
      </c>
      <c r="CI187" s="5">
        <f t="shared" si="205"/>
        <v>0</v>
      </c>
      <c r="CJ187" s="5">
        <f t="shared" si="206"/>
        <v>0</v>
      </c>
      <c r="CK187" s="5">
        <f t="shared" si="207"/>
        <v>0</v>
      </c>
      <c r="CL187" s="5">
        <f t="shared" si="208"/>
        <v>0</v>
      </c>
      <c r="CM187" s="5">
        <f t="shared" si="209"/>
        <v>0</v>
      </c>
      <c r="CN187" s="5">
        <f t="shared" si="210"/>
        <v>0</v>
      </c>
      <c r="CO187" s="5">
        <f t="shared" si="211"/>
        <v>0</v>
      </c>
      <c r="CP187" s="5">
        <f t="shared" si="212"/>
        <v>0</v>
      </c>
      <c r="CQ187" s="5">
        <f t="shared" si="213"/>
        <v>0</v>
      </c>
      <c r="CR187" s="5">
        <f t="shared" si="214"/>
        <v>0</v>
      </c>
      <c r="CS187" s="5">
        <f t="shared" si="215"/>
        <v>0</v>
      </c>
      <c r="CT187" s="11">
        <f t="shared" si="216"/>
        <v>0</v>
      </c>
      <c r="CU187" s="5">
        <f t="shared" si="217"/>
        <v>0</v>
      </c>
      <c r="CV187" s="5">
        <f t="shared" si="218"/>
        <v>0</v>
      </c>
      <c r="CW187" s="5">
        <f t="shared" si="219"/>
        <v>0</v>
      </c>
      <c r="CX187" s="41">
        <f t="shared" si="220"/>
        <v>0</v>
      </c>
      <c r="CY187" s="41">
        <f t="shared" si="221"/>
        <v>0</v>
      </c>
      <c r="CZ187" s="41">
        <f t="shared" si="222"/>
        <v>0</v>
      </c>
      <c r="DA187" s="41">
        <f t="shared" si="223"/>
        <v>0</v>
      </c>
      <c r="DB187" s="28"/>
    </row>
    <row r="188" spans="1:106" s="16" customFormat="1" ht="29.25" customHeight="1" thickTop="1" thickBot="1" x14ac:dyDescent="0.35">
      <c r="A188" s="3">
        <v>44657</v>
      </c>
      <c r="B188" s="4" t="s">
        <v>90</v>
      </c>
      <c r="C188" s="4" t="s">
        <v>25</v>
      </c>
      <c r="D188" s="8" t="s">
        <v>10</v>
      </c>
      <c r="E188" s="4" t="s">
        <v>102</v>
      </c>
      <c r="F188" s="4" t="s">
        <v>104</v>
      </c>
      <c r="G188" s="18" t="s">
        <v>294</v>
      </c>
      <c r="H188" s="25">
        <v>44.5</v>
      </c>
      <c r="I188" s="44">
        <v>-45.5</v>
      </c>
      <c r="J188" s="45">
        <v>-46.5</v>
      </c>
      <c r="K188" s="11">
        <f t="shared" si="224"/>
        <v>-43.25</v>
      </c>
      <c r="L188" s="11"/>
      <c r="M188" s="11"/>
      <c r="N188" s="33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45">
        <v>-46.5</v>
      </c>
      <c r="AB188" s="11"/>
      <c r="AC188" s="37"/>
      <c r="AD188" s="37"/>
      <c r="AE188" s="71" t="s">
        <v>90</v>
      </c>
      <c r="AF188" s="11">
        <f t="shared" si="152"/>
        <v>0</v>
      </c>
      <c r="AG188" s="46">
        <f t="shared" si="228"/>
        <v>-46.5</v>
      </c>
      <c r="AH188" s="11">
        <f t="shared" si="154"/>
        <v>0</v>
      </c>
      <c r="AI188" s="11">
        <f t="shared" si="155"/>
        <v>0</v>
      </c>
      <c r="AJ188" s="13">
        <f t="shared" si="225"/>
        <v>-46.5</v>
      </c>
      <c r="AK188" s="13"/>
      <c r="AL188" s="5">
        <f t="shared" si="156"/>
        <v>0</v>
      </c>
      <c r="AM188" s="5">
        <f t="shared" si="157"/>
        <v>0</v>
      </c>
      <c r="AN188" s="11">
        <f t="shared" si="158"/>
        <v>0</v>
      </c>
      <c r="AO188" s="11">
        <f t="shared" si="159"/>
        <v>0</v>
      </c>
      <c r="AP188" s="5">
        <f t="shared" si="160"/>
        <v>0</v>
      </c>
      <c r="AQ188" s="5">
        <f t="shared" si="161"/>
        <v>0</v>
      </c>
      <c r="AR188" s="5">
        <f t="shared" si="162"/>
        <v>0</v>
      </c>
      <c r="AS188" s="5">
        <f t="shared" si="163"/>
        <v>0</v>
      </c>
      <c r="AT188" s="5">
        <f t="shared" si="164"/>
        <v>0</v>
      </c>
      <c r="AU188" s="5">
        <f t="shared" si="165"/>
        <v>0</v>
      </c>
      <c r="AV188" s="5">
        <f t="shared" si="166"/>
        <v>0</v>
      </c>
      <c r="AW188" s="5">
        <f t="shared" si="167"/>
        <v>0</v>
      </c>
      <c r="AX188" s="5">
        <f t="shared" si="168"/>
        <v>0</v>
      </c>
      <c r="AY188" s="5">
        <f t="shared" si="169"/>
        <v>0</v>
      </c>
      <c r="AZ188" s="5">
        <f t="shared" si="170"/>
        <v>0</v>
      </c>
      <c r="BA188" s="5">
        <f t="shared" si="171"/>
        <v>0</v>
      </c>
      <c r="BB188" s="5">
        <f t="shared" si="172"/>
        <v>0</v>
      </c>
      <c r="BC188" s="5">
        <f t="shared" si="173"/>
        <v>0</v>
      </c>
      <c r="BD188" s="5">
        <f t="shared" si="174"/>
        <v>0</v>
      </c>
      <c r="BE188" s="5">
        <f t="shared" si="175"/>
        <v>0</v>
      </c>
      <c r="BF188" s="5">
        <f t="shared" si="176"/>
        <v>0</v>
      </c>
      <c r="BG188" s="5">
        <f t="shared" si="177"/>
        <v>0</v>
      </c>
      <c r="BH188" s="5">
        <f t="shared" si="178"/>
        <v>0</v>
      </c>
      <c r="BI188" s="11">
        <f t="shared" si="179"/>
        <v>0</v>
      </c>
      <c r="BJ188" s="5">
        <f t="shared" si="180"/>
        <v>0</v>
      </c>
      <c r="BK188" s="5">
        <f t="shared" si="181"/>
        <v>0</v>
      </c>
      <c r="BL188" s="5">
        <f t="shared" si="182"/>
        <v>0</v>
      </c>
      <c r="BM188" s="5">
        <f t="shared" si="183"/>
        <v>0</v>
      </c>
      <c r="BN188" s="5">
        <f t="shared" si="184"/>
        <v>0</v>
      </c>
      <c r="BO188" s="5">
        <f t="shared" si="185"/>
        <v>0</v>
      </c>
      <c r="BP188" s="5">
        <f t="shared" si="186"/>
        <v>0</v>
      </c>
      <c r="BQ188" s="5">
        <f t="shared" si="187"/>
        <v>0</v>
      </c>
      <c r="BR188" s="5">
        <f t="shared" si="188"/>
        <v>0</v>
      </c>
      <c r="BS188" s="5">
        <f t="shared" si="189"/>
        <v>0</v>
      </c>
      <c r="BT188" s="11">
        <f t="shared" si="190"/>
        <v>0</v>
      </c>
      <c r="BU188" s="11">
        <f t="shared" si="191"/>
        <v>0</v>
      </c>
      <c r="BV188" s="5">
        <f t="shared" si="192"/>
        <v>0</v>
      </c>
      <c r="BW188" s="5">
        <f t="shared" si="193"/>
        <v>0</v>
      </c>
      <c r="BX188" s="5">
        <f t="shared" si="194"/>
        <v>0</v>
      </c>
      <c r="BY188" s="5">
        <f t="shared" si="195"/>
        <v>0</v>
      </c>
      <c r="BZ188" s="5">
        <f t="shared" si="196"/>
        <v>0</v>
      </c>
      <c r="CA188" s="5">
        <f t="shared" si="197"/>
        <v>0</v>
      </c>
      <c r="CB188" s="5">
        <f t="shared" si="198"/>
        <v>0</v>
      </c>
      <c r="CC188" s="5">
        <f t="shared" si="199"/>
        <v>0</v>
      </c>
      <c r="CD188" s="5">
        <f t="shared" si="200"/>
        <v>0</v>
      </c>
      <c r="CE188" s="5">
        <f t="shared" si="229"/>
        <v>0</v>
      </c>
      <c r="CF188" s="5">
        <f t="shared" si="202"/>
        <v>0</v>
      </c>
      <c r="CG188" s="5">
        <f t="shared" si="203"/>
        <v>0</v>
      </c>
      <c r="CH188" s="5">
        <f t="shared" si="204"/>
        <v>0</v>
      </c>
      <c r="CI188" s="5">
        <f t="shared" si="205"/>
        <v>0</v>
      </c>
      <c r="CJ188" s="5">
        <f t="shared" si="206"/>
        <v>0</v>
      </c>
      <c r="CK188" s="5">
        <f t="shared" si="207"/>
        <v>0</v>
      </c>
      <c r="CL188" s="5">
        <f t="shared" si="208"/>
        <v>0</v>
      </c>
      <c r="CM188" s="5">
        <f t="shared" si="209"/>
        <v>0</v>
      </c>
      <c r="CN188" s="5">
        <f t="shared" si="210"/>
        <v>0</v>
      </c>
      <c r="CO188" s="5">
        <f t="shared" si="211"/>
        <v>0</v>
      </c>
      <c r="CP188" s="5">
        <f t="shared" si="212"/>
        <v>0</v>
      </c>
      <c r="CQ188" s="5">
        <f t="shared" si="213"/>
        <v>0</v>
      </c>
      <c r="CR188" s="5">
        <f t="shared" si="214"/>
        <v>0</v>
      </c>
      <c r="CS188" s="5">
        <f t="shared" si="215"/>
        <v>0</v>
      </c>
      <c r="CT188" s="11">
        <f t="shared" si="216"/>
        <v>0</v>
      </c>
      <c r="CU188" s="46">
        <f t="shared" si="217"/>
        <v>-46.5</v>
      </c>
      <c r="CV188" s="5">
        <f t="shared" si="218"/>
        <v>0</v>
      </c>
      <c r="CW188" s="5">
        <f t="shared" si="219"/>
        <v>0</v>
      </c>
      <c r="CX188" s="41">
        <f t="shared" si="220"/>
        <v>0</v>
      </c>
      <c r="CY188" s="41">
        <f t="shared" si="221"/>
        <v>0</v>
      </c>
      <c r="CZ188" s="41">
        <f t="shared" si="222"/>
        <v>0</v>
      </c>
      <c r="DA188" s="41">
        <f t="shared" si="223"/>
        <v>0</v>
      </c>
      <c r="DB188" s="28"/>
    </row>
    <row r="189" spans="1:106" s="16" customFormat="1" ht="29.25" customHeight="1" thickTop="1" thickBot="1" x14ac:dyDescent="0.35">
      <c r="A189" s="3">
        <v>44657</v>
      </c>
      <c r="B189" s="4" t="s">
        <v>1</v>
      </c>
      <c r="C189" s="4" t="s">
        <v>25</v>
      </c>
      <c r="D189" s="8" t="s">
        <v>10</v>
      </c>
      <c r="E189" s="4" t="s">
        <v>110</v>
      </c>
      <c r="F189" s="4" t="s">
        <v>104</v>
      </c>
      <c r="G189" s="18" t="s">
        <v>295</v>
      </c>
      <c r="H189" s="25">
        <v>50.25</v>
      </c>
      <c r="I189" s="33">
        <v>50.25</v>
      </c>
      <c r="J189" s="11">
        <v>48.25</v>
      </c>
      <c r="K189" s="11">
        <f t="shared" si="224"/>
        <v>5</v>
      </c>
      <c r="L189" s="11"/>
      <c r="M189" s="47">
        <v>48.25</v>
      </c>
      <c r="N189" s="33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37"/>
      <c r="AD189" s="37"/>
      <c r="AE189" s="71" t="s">
        <v>1</v>
      </c>
      <c r="AF189" s="11">
        <f t="shared" si="152"/>
        <v>0</v>
      </c>
      <c r="AG189" s="48">
        <f t="shared" si="228"/>
        <v>48.25</v>
      </c>
      <c r="AH189" s="11">
        <f t="shared" si="154"/>
        <v>0</v>
      </c>
      <c r="AI189" s="11">
        <f t="shared" si="155"/>
        <v>0</v>
      </c>
      <c r="AJ189" s="13">
        <f t="shared" si="225"/>
        <v>48.25</v>
      </c>
      <c r="AK189" s="13"/>
      <c r="AL189" s="5">
        <f t="shared" si="156"/>
        <v>0</v>
      </c>
      <c r="AM189" s="5">
        <f t="shared" si="157"/>
        <v>0</v>
      </c>
      <c r="AN189" s="11">
        <f t="shared" si="158"/>
        <v>0</v>
      </c>
      <c r="AO189" s="11">
        <f t="shared" si="159"/>
        <v>0</v>
      </c>
      <c r="AP189" s="5">
        <f t="shared" si="160"/>
        <v>0</v>
      </c>
      <c r="AQ189" s="48">
        <f t="shared" si="161"/>
        <v>48.25</v>
      </c>
      <c r="AR189" s="5">
        <f t="shared" si="162"/>
        <v>0</v>
      </c>
      <c r="AS189" s="5">
        <f t="shared" si="163"/>
        <v>0</v>
      </c>
      <c r="AT189" s="5">
        <f t="shared" si="164"/>
        <v>0</v>
      </c>
      <c r="AU189" s="5">
        <f t="shared" si="165"/>
        <v>0</v>
      </c>
      <c r="AV189" s="5">
        <f t="shared" si="166"/>
        <v>0</v>
      </c>
      <c r="AW189" s="5">
        <f t="shared" si="167"/>
        <v>0</v>
      </c>
      <c r="AX189" s="5">
        <f t="shared" si="168"/>
        <v>0</v>
      </c>
      <c r="AY189" s="5">
        <f t="shared" si="169"/>
        <v>0</v>
      </c>
      <c r="AZ189" s="5">
        <f t="shared" si="170"/>
        <v>0</v>
      </c>
      <c r="BA189" s="5">
        <f t="shared" si="171"/>
        <v>0</v>
      </c>
      <c r="BB189" s="5">
        <f t="shared" si="172"/>
        <v>0</v>
      </c>
      <c r="BC189" s="5">
        <f t="shared" si="173"/>
        <v>0</v>
      </c>
      <c r="BD189" s="5">
        <f t="shared" si="174"/>
        <v>0</v>
      </c>
      <c r="BE189" s="5">
        <f t="shared" si="175"/>
        <v>0</v>
      </c>
      <c r="BF189" s="5">
        <f t="shared" si="176"/>
        <v>0</v>
      </c>
      <c r="BG189" s="5">
        <f t="shared" si="177"/>
        <v>0</v>
      </c>
      <c r="BH189" s="5">
        <f t="shared" si="178"/>
        <v>0</v>
      </c>
      <c r="BI189" s="11">
        <f t="shared" si="179"/>
        <v>0</v>
      </c>
      <c r="BJ189" s="5">
        <f t="shared" si="180"/>
        <v>0</v>
      </c>
      <c r="BK189" s="5">
        <f t="shared" si="181"/>
        <v>0</v>
      </c>
      <c r="BL189" s="5">
        <f t="shared" si="182"/>
        <v>0</v>
      </c>
      <c r="BM189" s="5">
        <f t="shared" si="183"/>
        <v>0</v>
      </c>
      <c r="BN189" s="5">
        <f t="shared" si="184"/>
        <v>0</v>
      </c>
      <c r="BO189" s="5">
        <f t="shared" si="185"/>
        <v>0</v>
      </c>
      <c r="BP189" s="5">
        <f t="shared" si="186"/>
        <v>0</v>
      </c>
      <c r="BQ189" s="5">
        <f t="shared" si="187"/>
        <v>0</v>
      </c>
      <c r="BR189" s="5">
        <f t="shared" si="188"/>
        <v>0</v>
      </c>
      <c r="BS189" s="5">
        <f t="shared" si="189"/>
        <v>0</v>
      </c>
      <c r="BT189" s="11">
        <f t="shared" si="190"/>
        <v>0</v>
      </c>
      <c r="BU189" s="11">
        <f t="shared" si="191"/>
        <v>0</v>
      </c>
      <c r="BV189" s="5">
        <f t="shared" si="192"/>
        <v>0</v>
      </c>
      <c r="BW189" s="5">
        <f t="shared" si="193"/>
        <v>0</v>
      </c>
      <c r="BX189" s="5">
        <f t="shared" si="194"/>
        <v>0</v>
      </c>
      <c r="BY189" s="5">
        <f t="shared" si="195"/>
        <v>0</v>
      </c>
      <c r="BZ189" s="5">
        <f t="shared" si="196"/>
        <v>0</v>
      </c>
      <c r="CA189" s="5">
        <f t="shared" si="197"/>
        <v>0</v>
      </c>
      <c r="CB189" s="5">
        <f t="shared" si="198"/>
        <v>0</v>
      </c>
      <c r="CC189" s="5">
        <f t="shared" si="199"/>
        <v>0</v>
      </c>
      <c r="CD189" s="5">
        <f t="shared" si="200"/>
        <v>0</v>
      </c>
      <c r="CE189" s="5">
        <f t="shared" si="229"/>
        <v>0</v>
      </c>
      <c r="CF189" s="5">
        <f t="shared" si="202"/>
        <v>0</v>
      </c>
      <c r="CG189" s="5">
        <f t="shared" si="203"/>
        <v>0</v>
      </c>
      <c r="CH189" s="5">
        <f t="shared" si="204"/>
        <v>0</v>
      </c>
      <c r="CI189" s="5">
        <f t="shared" si="205"/>
        <v>0</v>
      </c>
      <c r="CJ189" s="5">
        <f t="shared" si="206"/>
        <v>0</v>
      </c>
      <c r="CK189" s="5">
        <f t="shared" si="207"/>
        <v>0</v>
      </c>
      <c r="CL189" s="5">
        <f t="shared" si="208"/>
        <v>0</v>
      </c>
      <c r="CM189" s="5">
        <f t="shared" si="209"/>
        <v>0</v>
      </c>
      <c r="CN189" s="5">
        <f t="shared" si="210"/>
        <v>0</v>
      </c>
      <c r="CO189" s="5">
        <f t="shared" si="211"/>
        <v>0</v>
      </c>
      <c r="CP189" s="5">
        <f t="shared" si="212"/>
        <v>0</v>
      </c>
      <c r="CQ189" s="5">
        <f t="shared" si="213"/>
        <v>0</v>
      </c>
      <c r="CR189" s="5">
        <f t="shared" si="214"/>
        <v>0</v>
      </c>
      <c r="CS189" s="5">
        <f t="shared" si="215"/>
        <v>0</v>
      </c>
      <c r="CT189" s="11">
        <f t="shared" si="216"/>
        <v>0</v>
      </c>
      <c r="CU189" s="5">
        <f t="shared" si="217"/>
        <v>0</v>
      </c>
      <c r="CV189" s="5">
        <f t="shared" si="218"/>
        <v>0</v>
      </c>
      <c r="CW189" s="5">
        <f t="shared" si="219"/>
        <v>0</v>
      </c>
      <c r="CX189" s="41">
        <f t="shared" si="220"/>
        <v>0</v>
      </c>
      <c r="CY189" s="41">
        <f t="shared" si="221"/>
        <v>0</v>
      </c>
      <c r="CZ189" s="41">
        <f t="shared" si="222"/>
        <v>0</v>
      </c>
      <c r="DA189" s="41">
        <f t="shared" si="223"/>
        <v>0</v>
      </c>
      <c r="DB189" s="28"/>
    </row>
    <row r="190" spans="1:106" s="16" customFormat="1" ht="29.25" customHeight="1" thickTop="1" thickBot="1" x14ac:dyDescent="0.35">
      <c r="A190" s="3">
        <v>44657</v>
      </c>
      <c r="B190" s="4" t="s">
        <v>8</v>
      </c>
      <c r="C190" s="4" t="s">
        <v>25</v>
      </c>
      <c r="D190" s="8" t="s">
        <v>10</v>
      </c>
      <c r="E190" s="4" t="s">
        <v>110</v>
      </c>
      <c r="F190" s="4" t="s">
        <v>24</v>
      </c>
      <c r="G190" s="18" t="s">
        <v>296</v>
      </c>
      <c r="H190" s="25">
        <v>67.25</v>
      </c>
      <c r="I190" s="33">
        <v>32.75</v>
      </c>
      <c r="J190" s="11">
        <v>30.75</v>
      </c>
      <c r="K190" s="11">
        <f t="shared" si="224"/>
        <v>35.75</v>
      </c>
      <c r="L190" s="11"/>
      <c r="M190" s="11"/>
      <c r="N190" s="33"/>
      <c r="O190" s="11"/>
      <c r="P190" s="11"/>
      <c r="Q190" s="11"/>
      <c r="R190" s="11"/>
      <c r="S190" s="47">
        <v>30.75</v>
      </c>
      <c r="T190" s="11"/>
      <c r="U190" s="11"/>
      <c r="V190" s="11"/>
      <c r="W190" s="11"/>
      <c r="X190" s="11"/>
      <c r="Y190" s="11"/>
      <c r="Z190" s="11"/>
      <c r="AA190" s="11"/>
      <c r="AB190" s="11"/>
      <c r="AC190" s="37"/>
      <c r="AD190" s="37"/>
      <c r="AE190" s="71" t="s">
        <v>8</v>
      </c>
      <c r="AF190" s="11">
        <f t="shared" si="152"/>
        <v>0</v>
      </c>
      <c r="AG190" s="48">
        <f t="shared" si="228"/>
        <v>30.75</v>
      </c>
      <c r="AH190" s="11">
        <f t="shared" si="154"/>
        <v>0</v>
      </c>
      <c r="AI190" s="11">
        <f t="shared" si="155"/>
        <v>0</v>
      </c>
      <c r="AJ190" s="13">
        <f t="shared" si="225"/>
        <v>30.75</v>
      </c>
      <c r="AK190" s="13"/>
      <c r="AL190" s="5">
        <f t="shared" si="156"/>
        <v>0</v>
      </c>
      <c r="AM190" s="5">
        <f t="shared" si="157"/>
        <v>0</v>
      </c>
      <c r="AN190" s="11">
        <f t="shared" si="158"/>
        <v>0</v>
      </c>
      <c r="AO190" s="11">
        <f t="shared" si="159"/>
        <v>0</v>
      </c>
      <c r="AP190" s="5">
        <f t="shared" si="160"/>
        <v>0</v>
      </c>
      <c r="AQ190" s="5">
        <f t="shared" si="161"/>
        <v>0</v>
      </c>
      <c r="AR190" s="5">
        <f t="shared" si="162"/>
        <v>0</v>
      </c>
      <c r="AS190" s="5">
        <f t="shared" si="163"/>
        <v>0</v>
      </c>
      <c r="AT190" s="5">
        <f t="shared" si="164"/>
        <v>0</v>
      </c>
      <c r="AU190" s="5">
        <f t="shared" si="165"/>
        <v>0</v>
      </c>
      <c r="AV190" s="5">
        <f t="shared" si="166"/>
        <v>0</v>
      </c>
      <c r="AW190" s="5">
        <f t="shared" si="167"/>
        <v>0</v>
      </c>
      <c r="AX190" s="5">
        <f t="shared" si="168"/>
        <v>0</v>
      </c>
      <c r="AY190" s="5">
        <f t="shared" si="169"/>
        <v>0</v>
      </c>
      <c r="AZ190" s="5">
        <f t="shared" si="170"/>
        <v>0</v>
      </c>
      <c r="BA190" s="5">
        <f t="shared" si="171"/>
        <v>0</v>
      </c>
      <c r="BB190" s="5">
        <f t="shared" si="172"/>
        <v>0</v>
      </c>
      <c r="BC190" s="5">
        <f t="shared" si="173"/>
        <v>0</v>
      </c>
      <c r="BD190" s="5">
        <f t="shared" si="174"/>
        <v>0</v>
      </c>
      <c r="BE190" s="5">
        <f t="shared" si="175"/>
        <v>0</v>
      </c>
      <c r="BF190" s="5">
        <f t="shared" si="176"/>
        <v>0</v>
      </c>
      <c r="BG190" s="5">
        <f t="shared" si="177"/>
        <v>0</v>
      </c>
      <c r="BH190" s="5">
        <f t="shared" si="178"/>
        <v>0</v>
      </c>
      <c r="BI190" s="11">
        <f t="shared" si="179"/>
        <v>0</v>
      </c>
      <c r="BJ190" s="5">
        <f t="shared" si="180"/>
        <v>0</v>
      </c>
      <c r="BK190" s="5">
        <f t="shared" si="181"/>
        <v>0</v>
      </c>
      <c r="BL190" s="5">
        <f t="shared" si="182"/>
        <v>0</v>
      </c>
      <c r="BM190" s="5">
        <f t="shared" si="183"/>
        <v>0</v>
      </c>
      <c r="BN190" s="5">
        <f t="shared" si="184"/>
        <v>0</v>
      </c>
      <c r="BO190" s="48">
        <f t="shared" si="185"/>
        <v>30.75</v>
      </c>
      <c r="BP190" s="5">
        <f t="shared" si="186"/>
        <v>0</v>
      </c>
      <c r="BQ190" s="5">
        <f t="shared" si="187"/>
        <v>0</v>
      </c>
      <c r="BR190" s="5">
        <f t="shared" si="188"/>
        <v>0</v>
      </c>
      <c r="BS190" s="5">
        <f t="shared" si="189"/>
        <v>0</v>
      </c>
      <c r="BT190" s="11">
        <f t="shared" si="190"/>
        <v>0</v>
      </c>
      <c r="BU190" s="11">
        <f t="shared" si="191"/>
        <v>0</v>
      </c>
      <c r="BV190" s="5">
        <f t="shared" si="192"/>
        <v>0</v>
      </c>
      <c r="BW190" s="5">
        <f t="shared" si="193"/>
        <v>0</v>
      </c>
      <c r="BX190" s="5">
        <f t="shared" si="194"/>
        <v>0</v>
      </c>
      <c r="BY190" s="5">
        <f t="shared" si="195"/>
        <v>0</v>
      </c>
      <c r="BZ190" s="5">
        <f t="shared" si="196"/>
        <v>0</v>
      </c>
      <c r="CA190" s="5">
        <f t="shared" si="197"/>
        <v>0</v>
      </c>
      <c r="CB190" s="5">
        <f t="shared" si="198"/>
        <v>0</v>
      </c>
      <c r="CC190" s="5">
        <f t="shared" si="199"/>
        <v>0</v>
      </c>
      <c r="CD190" s="5">
        <f t="shared" si="200"/>
        <v>0</v>
      </c>
      <c r="CE190" s="5">
        <f t="shared" si="229"/>
        <v>0</v>
      </c>
      <c r="CF190" s="5">
        <f t="shared" si="202"/>
        <v>0</v>
      </c>
      <c r="CG190" s="5">
        <f t="shared" si="203"/>
        <v>0</v>
      </c>
      <c r="CH190" s="5">
        <f t="shared" si="204"/>
        <v>0</v>
      </c>
      <c r="CI190" s="5">
        <f t="shared" si="205"/>
        <v>0</v>
      </c>
      <c r="CJ190" s="5">
        <f t="shared" si="206"/>
        <v>0</v>
      </c>
      <c r="CK190" s="5">
        <f t="shared" si="207"/>
        <v>0</v>
      </c>
      <c r="CL190" s="5">
        <f t="shared" si="208"/>
        <v>0</v>
      </c>
      <c r="CM190" s="5">
        <f t="shared" si="209"/>
        <v>0</v>
      </c>
      <c r="CN190" s="5">
        <f t="shared" si="210"/>
        <v>0</v>
      </c>
      <c r="CO190" s="5">
        <f t="shared" si="211"/>
        <v>0</v>
      </c>
      <c r="CP190" s="5">
        <f t="shared" si="212"/>
        <v>0</v>
      </c>
      <c r="CQ190" s="5">
        <f t="shared" si="213"/>
        <v>0</v>
      </c>
      <c r="CR190" s="5">
        <f t="shared" si="214"/>
        <v>0</v>
      </c>
      <c r="CS190" s="5">
        <f t="shared" si="215"/>
        <v>0</v>
      </c>
      <c r="CT190" s="11">
        <f t="shared" si="216"/>
        <v>0</v>
      </c>
      <c r="CU190" s="5">
        <f t="shared" si="217"/>
        <v>0</v>
      </c>
      <c r="CV190" s="5">
        <f t="shared" si="218"/>
        <v>0</v>
      </c>
      <c r="CW190" s="5">
        <f t="shared" si="219"/>
        <v>0</v>
      </c>
      <c r="CX190" s="41">
        <f t="shared" si="220"/>
        <v>0</v>
      </c>
      <c r="CY190" s="41">
        <f t="shared" si="221"/>
        <v>0</v>
      </c>
      <c r="CZ190" s="41">
        <f t="shared" si="222"/>
        <v>0</v>
      </c>
      <c r="DA190" s="41">
        <f t="shared" si="223"/>
        <v>0</v>
      </c>
      <c r="DB190" s="28"/>
    </row>
    <row r="191" spans="1:106" s="16" customFormat="1" ht="29.25" customHeight="1" thickTop="1" thickBot="1" x14ac:dyDescent="0.35">
      <c r="A191" s="3">
        <v>44658</v>
      </c>
      <c r="B191" s="4" t="s">
        <v>20</v>
      </c>
      <c r="C191" s="4" t="s">
        <v>23</v>
      </c>
      <c r="D191" s="4" t="s">
        <v>10</v>
      </c>
      <c r="E191" s="4" t="s">
        <v>109</v>
      </c>
      <c r="F191" s="4" t="s">
        <v>24</v>
      </c>
      <c r="G191" s="18" t="s">
        <v>297</v>
      </c>
      <c r="H191" s="25">
        <v>51.5</v>
      </c>
      <c r="I191" s="33">
        <v>48.5</v>
      </c>
      <c r="J191" s="11">
        <v>46.5</v>
      </c>
      <c r="K191" s="11">
        <f t="shared" si="224"/>
        <v>82.25</v>
      </c>
      <c r="L191" s="11"/>
      <c r="M191" s="11"/>
      <c r="N191" s="33"/>
      <c r="O191" s="11"/>
      <c r="P191" s="11"/>
      <c r="Q191" s="11"/>
      <c r="R191" s="11"/>
      <c r="S191" s="11"/>
      <c r="T191" s="11"/>
      <c r="U191" s="11"/>
      <c r="V191" s="11"/>
      <c r="W191" s="47">
        <v>46.5</v>
      </c>
      <c r="X191" s="11"/>
      <c r="Y191" s="11"/>
      <c r="Z191" s="11"/>
      <c r="AA191" s="11"/>
      <c r="AB191" s="11"/>
      <c r="AC191" s="37"/>
      <c r="AD191" s="37"/>
      <c r="AE191" s="71" t="s">
        <v>20</v>
      </c>
      <c r="AF191" s="47">
        <f t="shared" si="152"/>
        <v>46.5</v>
      </c>
      <c r="AG191" s="5">
        <f t="shared" si="228"/>
        <v>0</v>
      </c>
      <c r="AH191" s="11">
        <f t="shared" si="154"/>
        <v>0</v>
      </c>
      <c r="AI191" s="11">
        <f t="shared" si="155"/>
        <v>0</v>
      </c>
      <c r="AJ191" s="13">
        <f t="shared" si="225"/>
        <v>46.5</v>
      </c>
      <c r="AK191" s="13"/>
      <c r="AL191" s="5">
        <f t="shared" si="156"/>
        <v>0</v>
      </c>
      <c r="AM191" s="5">
        <f t="shared" si="157"/>
        <v>0</v>
      </c>
      <c r="AN191" s="11">
        <f t="shared" si="158"/>
        <v>0</v>
      </c>
      <c r="AO191" s="11">
        <f t="shared" si="159"/>
        <v>0</v>
      </c>
      <c r="AP191" s="5">
        <f t="shared" si="160"/>
        <v>0</v>
      </c>
      <c r="AQ191" s="5">
        <f t="shared" si="161"/>
        <v>0</v>
      </c>
      <c r="AR191" s="5">
        <f t="shared" si="162"/>
        <v>0</v>
      </c>
      <c r="AS191" s="5">
        <f t="shared" si="163"/>
        <v>0</v>
      </c>
      <c r="AT191" s="5">
        <f t="shared" si="164"/>
        <v>0</v>
      </c>
      <c r="AU191" s="5">
        <f t="shared" si="165"/>
        <v>0</v>
      </c>
      <c r="AV191" s="5">
        <f t="shared" si="166"/>
        <v>0</v>
      </c>
      <c r="AW191" s="5">
        <f t="shared" si="167"/>
        <v>0</v>
      </c>
      <c r="AX191" s="5">
        <f t="shared" si="168"/>
        <v>0</v>
      </c>
      <c r="AY191" s="5">
        <f t="shared" si="169"/>
        <v>0</v>
      </c>
      <c r="AZ191" s="5">
        <f t="shared" si="170"/>
        <v>0</v>
      </c>
      <c r="BA191" s="5">
        <f t="shared" si="171"/>
        <v>0</v>
      </c>
      <c r="BB191" s="5">
        <f t="shared" si="172"/>
        <v>0</v>
      </c>
      <c r="BC191" s="5">
        <f t="shared" si="173"/>
        <v>0</v>
      </c>
      <c r="BD191" s="5">
        <f t="shared" si="174"/>
        <v>0</v>
      </c>
      <c r="BE191" s="5">
        <f t="shared" si="175"/>
        <v>0</v>
      </c>
      <c r="BF191" s="5">
        <f t="shared" si="176"/>
        <v>0</v>
      </c>
      <c r="BG191" s="5">
        <f t="shared" si="177"/>
        <v>0</v>
      </c>
      <c r="BH191" s="5">
        <f t="shared" si="178"/>
        <v>0</v>
      </c>
      <c r="BI191" s="11">
        <f t="shared" si="179"/>
        <v>0</v>
      </c>
      <c r="BJ191" s="5">
        <f t="shared" si="180"/>
        <v>0</v>
      </c>
      <c r="BK191" s="5">
        <f t="shared" si="181"/>
        <v>0</v>
      </c>
      <c r="BL191" s="5">
        <f t="shared" si="182"/>
        <v>0</v>
      </c>
      <c r="BM191" s="5">
        <f t="shared" si="183"/>
        <v>0</v>
      </c>
      <c r="BN191" s="5">
        <f t="shared" si="184"/>
        <v>0</v>
      </c>
      <c r="BO191" s="5">
        <f t="shared" si="185"/>
        <v>0</v>
      </c>
      <c r="BP191" s="5">
        <f t="shared" si="186"/>
        <v>0</v>
      </c>
      <c r="BQ191" s="5">
        <f t="shared" si="187"/>
        <v>0</v>
      </c>
      <c r="BR191" s="5">
        <f t="shared" si="188"/>
        <v>0</v>
      </c>
      <c r="BS191" s="5">
        <f t="shared" si="189"/>
        <v>0</v>
      </c>
      <c r="BT191" s="11">
        <f t="shared" si="190"/>
        <v>0</v>
      </c>
      <c r="BU191" s="11">
        <f t="shared" si="191"/>
        <v>0</v>
      </c>
      <c r="BV191" s="5">
        <f t="shared" si="192"/>
        <v>0</v>
      </c>
      <c r="BW191" s="5">
        <f t="shared" si="193"/>
        <v>0</v>
      </c>
      <c r="BX191" s="5">
        <f t="shared" si="194"/>
        <v>0</v>
      </c>
      <c r="BY191" s="5">
        <f t="shared" si="195"/>
        <v>0</v>
      </c>
      <c r="BZ191" s="5">
        <f t="shared" si="196"/>
        <v>0</v>
      </c>
      <c r="CA191" s="5">
        <f t="shared" si="197"/>
        <v>0</v>
      </c>
      <c r="CB191" s="5">
        <f t="shared" si="198"/>
        <v>0</v>
      </c>
      <c r="CC191" s="5">
        <f t="shared" si="199"/>
        <v>0</v>
      </c>
      <c r="CD191" s="48">
        <f t="shared" si="200"/>
        <v>46.5</v>
      </c>
      <c r="CE191" s="5">
        <f t="shared" si="229"/>
        <v>0</v>
      </c>
      <c r="CF191" s="5">
        <f t="shared" si="202"/>
        <v>0</v>
      </c>
      <c r="CG191" s="5">
        <f t="shared" si="203"/>
        <v>0</v>
      </c>
      <c r="CH191" s="5">
        <f t="shared" si="204"/>
        <v>0</v>
      </c>
      <c r="CI191" s="5">
        <f t="shared" si="205"/>
        <v>0</v>
      </c>
      <c r="CJ191" s="5">
        <f t="shared" si="206"/>
        <v>0</v>
      </c>
      <c r="CK191" s="5">
        <f t="shared" si="207"/>
        <v>0</v>
      </c>
      <c r="CL191" s="5">
        <f t="shared" si="208"/>
        <v>0</v>
      </c>
      <c r="CM191" s="5">
        <f t="shared" si="209"/>
        <v>0</v>
      </c>
      <c r="CN191" s="5">
        <f t="shared" si="210"/>
        <v>0</v>
      </c>
      <c r="CO191" s="5">
        <f t="shared" si="211"/>
        <v>0</v>
      </c>
      <c r="CP191" s="5">
        <f t="shared" si="212"/>
        <v>0</v>
      </c>
      <c r="CQ191" s="5">
        <f t="shared" si="213"/>
        <v>0</v>
      </c>
      <c r="CR191" s="5">
        <f t="shared" si="214"/>
        <v>0</v>
      </c>
      <c r="CS191" s="5">
        <f t="shared" si="215"/>
        <v>0</v>
      </c>
      <c r="CT191" s="11">
        <f t="shared" si="216"/>
        <v>0</v>
      </c>
      <c r="CU191" s="5">
        <f t="shared" si="217"/>
        <v>0</v>
      </c>
      <c r="CV191" s="5">
        <f t="shared" si="218"/>
        <v>0</v>
      </c>
      <c r="CW191" s="5">
        <f t="shared" si="219"/>
        <v>0</v>
      </c>
      <c r="CX191" s="41">
        <f t="shared" si="220"/>
        <v>0</v>
      </c>
      <c r="CY191" s="41">
        <f t="shared" si="221"/>
        <v>0</v>
      </c>
      <c r="CZ191" s="41">
        <f t="shared" si="222"/>
        <v>0</v>
      </c>
      <c r="DA191" s="41">
        <f t="shared" si="223"/>
        <v>0</v>
      </c>
      <c r="DB191" s="28"/>
    </row>
    <row r="192" spans="1:106" s="16" customFormat="1" ht="29.25" customHeight="1" thickTop="1" thickBot="1" x14ac:dyDescent="0.35">
      <c r="A192" s="3">
        <v>44658</v>
      </c>
      <c r="B192" s="4" t="s">
        <v>2</v>
      </c>
      <c r="C192" s="4" t="s">
        <v>26</v>
      </c>
      <c r="D192" s="8" t="s">
        <v>10</v>
      </c>
      <c r="E192" s="4" t="s">
        <v>110</v>
      </c>
      <c r="F192" s="4" t="s">
        <v>104</v>
      </c>
      <c r="G192" s="18" t="s">
        <v>298</v>
      </c>
      <c r="H192" s="25">
        <v>50.5</v>
      </c>
      <c r="I192" s="44">
        <v>-49.5</v>
      </c>
      <c r="J192" s="45">
        <v>-50.5</v>
      </c>
      <c r="K192" s="11">
        <f t="shared" si="224"/>
        <v>31.75</v>
      </c>
      <c r="L192" s="45">
        <v>-50.5</v>
      </c>
      <c r="M192" s="11"/>
      <c r="N192" s="33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37"/>
      <c r="AD192" s="37"/>
      <c r="AE192" s="71" t="s">
        <v>2</v>
      </c>
      <c r="AF192" s="11">
        <f t="shared" si="152"/>
        <v>0</v>
      </c>
      <c r="AG192" s="5">
        <f t="shared" si="228"/>
        <v>0</v>
      </c>
      <c r="AH192" s="45">
        <f t="shared" si="154"/>
        <v>-50.5</v>
      </c>
      <c r="AI192" s="11">
        <f t="shared" si="155"/>
        <v>0</v>
      </c>
      <c r="AJ192" s="13">
        <f t="shared" si="225"/>
        <v>-50.5</v>
      </c>
      <c r="AK192" s="13"/>
      <c r="AL192" s="5">
        <f t="shared" si="156"/>
        <v>0</v>
      </c>
      <c r="AM192" s="5">
        <f t="shared" si="157"/>
        <v>0</v>
      </c>
      <c r="AN192" s="45">
        <f t="shared" si="158"/>
        <v>-50.5</v>
      </c>
      <c r="AO192" s="11">
        <f t="shared" si="159"/>
        <v>0</v>
      </c>
      <c r="AP192" s="5">
        <f t="shared" si="160"/>
        <v>0</v>
      </c>
      <c r="AQ192" s="5">
        <f t="shared" si="161"/>
        <v>0</v>
      </c>
      <c r="AR192" s="5">
        <f t="shared" si="162"/>
        <v>0</v>
      </c>
      <c r="AS192" s="5">
        <f t="shared" si="163"/>
        <v>0</v>
      </c>
      <c r="AT192" s="5">
        <f t="shared" si="164"/>
        <v>0</v>
      </c>
      <c r="AU192" s="5">
        <f t="shared" si="165"/>
        <v>0</v>
      </c>
      <c r="AV192" s="5">
        <f t="shared" si="166"/>
        <v>0</v>
      </c>
      <c r="AW192" s="5">
        <f t="shared" si="167"/>
        <v>0</v>
      </c>
      <c r="AX192" s="5">
        <f t="shared" si="168"/>
        <v>0</v>
      </c>
      <c r="AY192" s="5">
        <f t="shared" si="169"/>
        <v>0</v>
      </c>
      <c r="AZ192" s="5">
        <f t="shared" si="170"/>
        <v>0</v>
      </c>
      <c r="BA192" s="5">
        <f t="shared" si="171"/>
        <v>0</v>
      </c>
      <c r="BB192" s="5">
        <f t="shared" si="172"/>
        <v>0</v>
      </c>
      <c r="BC192" s="5">
        <f t="shared" si="173"/>
        <v>0</v>
      </c>
      <c r="BD192" s="5">
        <f t="shared" si="174"/>
        <v>0</v>
      </c>
      <c r="BE192" s="5">
        <f t="shared" si="175"/>
        <v>0</v>
      </c>
      <c r="BF192" s="5">
        <f t="shared" si="176"/>
        <v>0</v>
      </c>
      <c r="BG192" s="5">
        <f t="shared" si="177"/>
        <v>0</v>
      </c>
      <c r="BH192" s="5">
        <f t="shared" si="178"/>
        <v>0</v>
      </c>
      <c r="BI192" s="11">
        <f t="shared" si="179"/>
        <v>0</v>
      </c>
      <c r="BJ192" s="5">
        <f t="shared" si="180"/>
        <v>0</v>
      </c>
      <c r="BK192" s="5">
        <f t="shared" si="181"/>
        <v>0</v>
      </c>
      <c r="BL192" s="5">
        <f t="shared" si="182"/>
        <v>0</v>
      </c>
      <c r="BM192" s="5">
        <f t="shared" si="183"/>
        <v>0</v>
      </c>
      <c r="BN192" s="5">
        <f t="shared" si="184"/>
        <v>0</v>
      </c>
      <c r="BO192" s="5">
        <f t="shared" si="185"/>
        <v>0</v>
      </c>
      <c r="BP192" s="5">
        <f t="shared" si="186"/>
        <v>0</v>
      </c>
      <c r="BQ192" s="5">
        <f t="shared" si="187"/>
        <v>0</v>
      </c>
      <c r="BR192" s="5">
        <f t="shared" si="188"/>
        <v>0</v>
      </c>
      <c r="BS192" s="5">
        <f t="shared" si="189"/>
        <v>0</v>
      </c>
      <c r="BT192" s="11">
        <f t="shared" si="190"/>
        <v>0</v>
      </c>
      <c r="BU192" s="11">
        <f t="shared" si="191"/>
        <v>0</v>
      </c>
      <c r="BV192" s="5">
        <f t="shared" si="192"/>
        <v>0</v>
      </c>
      <c r="BW192" s="5">
        <f t="shared" si="193"/>
        <v>0</v>
      </c>
      <c r="BX192" s="5">
        <f t="shared" si="194"/>
        <v>0</v>
      </c>
      <c r="BY192" s="5">
        <f t="shared" si="195"/>
        <v>0</v>
      </c>
      <c r="BZ192" s="5">
        <f t="shared" si="196"/>
        <v>0</v>
      </c>
      <c r="CA192" s="5">
        <f t="shared" si="197"/>
        <v>0</v>
      </c>
      <c r="CB192" s="5">
        <f t="shared" si="198"/>
        <v>0</v>
      </c>
      <c r="CC192" s="5">
        <f t="shared" si="199"/>
        <v>0</v>
      </c>
      <c r="CD192" s="5">
        <f t="shared" si="200"/>
        <v>0</v>
      </c>
      <c r="CE192" s="5">
        <f t="shared" si="229"/>
        <v>0</v>
      </c>
      <c r="CF192" s="5">
        <f t="shared" si="202"/>
        <v>0</v>
      </c>
      <c r="CG192" s="5">
        <f t="shared" si="203"/>
        <v>0</v>
      </c>
      <c r="CH192" s="5">
        <f t="shared" si="204"/>
        <v>0</v>
      </c>
      <c r="CI192" s="5">
        <f t="shared" si="205"/>
        <v>0</v>
      </c>
      <c r="CJ192" s="5">
        <f t="shared" si="206"/>
        <v>0</v>
      </c>
      <c r="CK192" s="5">
        <f t="shared" si="207"/>
        <v>0</v>
      </c>
      <c r="CL192" s="5">
        <f t="shared" si="208"/>
        <v>0</v>
      </c>
      <c r="CM192" s="5">
        <f t="shared" si="209"/>
        <v>0</v>
      </c>
      <c r="CN192" s="5">
        <f t="shared" si="210"/>
        <v>0</v>
      </c>
      <c r="CO192" s="5">
        <f t="shared" si="211"/>
        <v>0</v>
      </c>
      <c r="CP192" s="5">
        <f t="shared" si="212"/>
        <v>0</v>
      </c>
      <c r="CQ192" s="5">
        <f t="shared" si="213"/>
        <v>0</v>
      </c>
      <c r="CR192" s="5">
        <f t="shared" si="214"/>
        <v>0</v>
      </c>
      <c r="CS192" s="5">
        <f t="shared" si="215"/>
        <v>0</v>
      </c>
      <c r="CT192" s="11">
        <f t="shared" si="216"/>
        <v>0</v>
      </c>
      <c r="CU192" s="5">
        <f t="shared" si="217"/>
        <v>0</v>
      </c>
      <c r="CV192" s="5">
        <f t="shared" si="218"/>
        <v>0</v>
      </c>
      <c r="CW192" s="5">
        <f t="shared" si="219"/>
        <v>0</v>
      </c>
      <c r="CX192" s="41">
        <f t="shared" si="220"/>
        <v>0</v>
      </c>
      <c r="CY192" s="41">
        <f t="shared" si="221"/>
        <v>0</v>
      </c>
      <c r="CZ192" s="41">
        <f t="shared" si="222"/>
        <v>0</v>
      </c>
      <c r="DA192" s="41">
        <f t="shared" si="223"/>
        <v>0</v>
      </c>
      <c r="DB192" s="28"/>
    </row>
    <row r="193" spans="1:106" s="16" customFormat="1" ht="29.25" customHeight="1" thickTop="1" thickBot="1" x14ac:dyDescent="0.35">
      <c r="A193" s="3">
        <v>44658</v>
      </c>
      <c r="B193" s="4" t="s">
        <v>4</v>
      </c>
      <c r="C193" s="4" t="s">
        <v>23</v>
      </c>
      <c r="D193" s="8" t="s">
        <v>10</v>
      </c>
      <c r="E193" s="4" t="s">
        <v>110</v>
      </c>
      <c r="F193" s="4" t="s">
        <v>104</v>
      </c>
      <c r="G193" s="18" t="s">
        <v>299</v>
      </c>
      <c r="H193" s="25">
        <v>48</v>
      </c>
      <c r="I193" s="44">
        <v>-52</v>
      </c>
      <c r="J193" s="45">
        <v>-53</v>
      </c>
      <c r="K193" s="11">
        <f t="shared" si="224"/>
        <v>-21.25</v>
      </c>
      <c r="L193" s="11"/>
      <c r="M193" s="11"/>
      <c r="N193" s="33"/>
      <c r="O193" s="45">
        <v>-53</v>
      </c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37"/>
      <c r="AD193" s="37"/>
      <c r="AE193" s="71" t="s">
        <v>4</v>
      </c>
      <c r="AF193" s="45">
        <f t="shared" si="152"/>
        <v>-53</v>
      </c>
      <c r="AG193" s="5">
        <f t="shared" si="228"/>
        <v>0</v>
      </c>
      <c r="AH193" s="11">
        <f t="shared" si="154"/>
        <v>0</v>
      </c>
      <c r="AI193" s="11">
        <f t="shared" si="155"/>
        <v>0</v>
      </c>
      <c r="AJ193" s="13">
        <f t="shared" si="225"/>
        <v>-53</v>
      </c>
      <c r="AK193" s="13"/>
      <c r="AL193" s="5">
        <f t="shared" si="156"/>
        <v>0</v>
      </c>
      <c r="AM193" s="5">
        <f t="shared" si="157"/>
        <v>0</v>
      </c>
      <c r="AN193" s="11">
        <f t="shared" si="158"/>
        <v>0</v>
      </c>
      <c r="AO193" s="11">
        <f t="shared" si="159"/>
        <v>0</v>
      </c>
      <c r="AP193" s="5">
        <f t="shared" si="160"/>
        <v>0</v>
      </c>
      <c r="AQ193" s="5">
        <f t="shared" si="161"/>
        <v>0</v>
      </c>
      <c r="AR193" s="5">
        <f t="shared" si="162"/>
        <v>0</v>
      </c>
      <c r="AS193" s="5">
        <f t="shared" si="163"/>
        <v>0</v>
      </c>
      <c r="AT193" s="5">
        <f t="shared" si="164"/>
        <v>0</v>
      </c>
      <c r="AU193" s="5">
        <f t="shared" si="165"/>
        <v>0</v>
      </c>
      <c r="AV193" s="5">
        <f t="shared" si="166"/>
        <v>0</v>
      </c>
      <c r="AW193" s="5">
        <f t="shared" si="167"/>
        <v>0</v>
      </c>
      <c r="AX193" s="46">
        <f t="shared" si="168"/>
        <v>-53</v>
      </c>
      <c r="AY193" s="5">
        <f t="shared" si="169"/>
        <v>0</v>
      </c>
      <c r="AZ193" s="5">
        <f t="shared" si="170"/>
        <v>0</v>
      </c>
      <c r="BA193" s="5">
        <f t="shared" si="171"/>
        <v>0</v>
      </c>
      <c r="BB193" s="5">
        <f t="shared" si="172"/>
        <v>0</v>
      </c>
      <c r="BC193" s="5">
        <f t="shared" si="173"/>
        <v>0</v>
      </c>
      <c r="BD193" s="5">
        <f t="shared" si="174"/>
        <v>0</v>
      </c>
      <c r="BE193" s="5">
        <f t="shared" si="175"/>
        <v>0</v>
      </c>
      <c r="BF193" s="5">
        <f t="shared" si="176"/>
        <v>0</v>
      </c>
      <c r="BG193" s="5">
        <f t="shared" si="177"/>
        <v>0</v>
      </c>
      <c r="BH193" s="5">
        <f t="shared" si="178"/>
        <v>0</v>
      </c>
      <c r="BI193" s="11">
        <f t="shared" si="179"/>
        <v>0</v>
      </c>
      <c r="BJ193" s="5">
        <f t="shared" si="180"/>
        <v>0</v>
      </c>
      <c r="BK193" s="5">
        <f t="shared" si="181"/>
        <v>0</v>
      </c>
      <c r="BL193" s="5">
        <f t="shared" si="182"/>
        <v>0</v>
      </c>
      <c r="BM193" s="5">
        <f t="shared" si="183"/>
        <v>0</v>
      </c>
      <c r="BN193" s="5">
        <f t="shared" si="184"/>
        <v>0</v>
      </c>
      <c r="BO193" s="5">
        <f t="shared" si="185"/>
        <v>0</v>
      </c>
      <c r="BP193" s="5">
        <f t="shared" si="186"/>
        <v>0</v>
      </c>
      <c r="BQ193" s="5">
        <f t="shared" si="187"/>
        <v>0</v>
      </c>
      <c r="BR193" s="5">
        <f t="shared" si="188"/>
        <v>0</v>
      </c>
      <c r="BS193" s="5">
        <f t="shared" si="189"/>
        <v>0</v>
      </c>
      <c r="BT193" s="11">
        <f t="shared" si="190"/>
        <v>0</v>
      </c>
      <c r="BU193" s="11">
        <f t="shared" si="191"/>
        <v>0</v>
      </c>
      <c r="BV193" s="5">
        <f t="shared" si="192"/>
        <v>0</v>
      </c>
      <c r="BW193" s="5">
        <f t="shared" si="193"/>
        <v>0</v>
      </c>
      <c r="BX193" s="5">
        <f t="shared" si="194"/>
        <v>0</v>
      </c>
      <c r="BY193" s="5">
        <f t="shared" si="195"/>
        <v>0</v>
      </c>
      <c r="BZ193" s="5">
        <f t="shared" si="196"/>
        <v>0</v>
      </c>
      <c r="CA193" s="5">
        <f t="shared" si="197"/>
        <v>0</v>
      </c>
      <c r="CB193" s="5">
        <f t="shared" si="198"/>
        <v>0</v>
      </c>
      <c r="CC193" s="5">
        <f t="shared" si="199"/>
        <v>0</v>
      </c>
      <c r="CD193" s="5">
        <f t="shared" si="200"/>
        <v>0</v>
      </c>
      <c r="CE193" s="5">
        <f t="shared" si="229"/>
        <v>0</v>
      </c>
      <c r="CF193" s="5">
        <f t="shared" si="202"/>
        <v>0</v>
      </c>
      <c r="CG193" s="5">
        <f t="shared" si="203"/>
        <v>0</v>
      </c>
      <c r="CH193" s="5">
        <f t="shared" si="204"/>
        <v>0</v>
      </c>
      <c r="CI193" s="5">
        <f t="shared" si="205"/>
        <v>0</v>
      </c>
      <c r="CJ193" s="5">
        <f t="shared" si="206"/>
        <v>0</v>
      </c>
      <c r="CK193" s="5">
        <f t="shared" si="207"/>
        <v>0</v>
      </c>
      <c r="CL193" s="5">
        <f t="shared" si="208"/>
        <v>0</v>
      </c>
      <c r="CM193" s="5">
        <f t="shared" si="209"/>
        <v>0</v>
      </c>
      <c r="CN193" s="5">
        <f t="shared" si="210"/>
        <v>0</v>
      </c>
      <c r="CO193" s="5">
        <f t="shared" si="211"/>
        <v>0</v>
      </c>
      <c r="CP193" s="5">
        <f t="shared" si="212"/>
        <v>0</v>
      </c>
      <c r="CQ193" s="5">
        <f t="shared" si="213"/>
        <v>0</v>
      </c>
      <c r="CR193" s="5">
        <f t="shared" si="214"/>
        <v>0</v>
      </c>
      <c r="CS193" s="5">
        <f t="shared" si="215"/>
        <v>0</v>
      </c>
      <c r="CT193" s="11">
        <f t="shared" si="216"/>
        <v>0</v>
      </c>
      <c r="CU193" s="5">
        <f t="shared" si="217"/>
        <v>0</v>
      </c>
      <c r="CV193" s="5">
        <f t="shared" si="218"/>
        <v>0</v>
      </c>
      <c r="CW193" s="5">
        <f t="shared" si="219"/>
        <v>0</v>
      </c>
      <c r="CX193" s="41">
        <f t="shared" si="220"/>
        <v>0</v>
      </c>
      <c r="CY193" s="41">
        <f t="shared" si="221"/>
        <v>0</v>
      </c>
      <c r="CZ193" s="41">
        <f t="shared" si="222"/>
        <v>0</v>
      </c>
      <c r="DA193" s="41">
        <f t="shared" si="223"/>
        <v>0</v>
      </c>
      <c r="DB193" s="28"/>
    </row>
    <row r="194" spans="1:106" s="16" customFormat="1" ht="29.25" customHeight="1" thickTop="1" thickBot="1" x14ac:dyDescent="0.35">
      <c r="A194" s="3">
        <v>44661</v>
      </c>
      <c r="B194" s="4" t="s">
        <v>4</v>
      </c>
      <c r="C194" s="4" t="s">
        <v>23</v>
      </c>
      <c r="D194" s="8" t="s">
        <v>10</v>
      </c>
      <c r="E194" s="4" t="s">
        <v>110</v>
      </c>
      <c r="F194" s="4" t="s">
        <v>24</v>
      </c>
      <c r="G194" s="18" t="s">
        <v>300</v>
      </c>
      <c r="H194" s="25">
        <v>56.25</v>
      </c>
      <c r="I194" s="33">
        <v>43.75</v>
      </c>
      <c r="J194" s="11">
        <v>41.75</v>
      </c>
      <c r="K194" s="11">
        <f t="shared" si="224"/>
        <v>20.5</v>
      </c>
      <c r="L194" s="11"/>
      <c r="M194" s="11"/>
      <c r="N194" s="33"/>
      <c r="O194" s="47">
        <v>41.75</v>
      </c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37"/>
      <c r="AD194" s="37"/>
      <c r="AE194" s="71" t="s">
        <v>4</v>
      </c>
      <c r="AF194" s="47">
        <f t="shared" ref="AF194:AF257" si="230">IF(C194="HF",J194,0)</f>
        <v>41.75</v>
      </c>
      <c r="AG194" s="5">
        <f t="shared" si="228"/>
        <v>0</v>
      </c>
      <c r="AH194" s="11">
        <f t="shared" ref="AH194:AH257" si="231">IF(C194="HF3",J194,0)</f>
        <v>0</v>
      </c>
      <c r="AI194" s="11">
        <f t="shared" ref="AI194:AI257" si="232">IF(C194="DP",J194,0)</f>
        <v>0</v>
      </c>
      <c r="AJ194" s="13">
        <f t="shared" si="225"/>
        <v>41.75</v>
      </c>
      <c r="AK194" s="13"/>
      <c r="AL194" s="5">
        <f t="shared" ref="AL194:AL257" si="233">IF(B194="AUD/JPY",AF194,0)</f>
        <v>0</v>
      </c>
      <c r="AM194" s="5">
        <f t="shared" ref="AM194:AM257" si="234">IF(B194="AUD/JPY",AG194,0)</f>
        <v>0</v>
      </c>
      <c r="AN194" s="11">
        <f t="shared" ref="AN194:AN257" si="235">IF(B194="AUD/JPY",AH194,0)</f>
        <v>0</v>
      </c>
      <c r="AO194" s="11">
        <f t="shared" ref="AO194:AO257" si="236">IF(B194="AUD/JPY",AI194,0)</f>
        <v>0</v>
      </c>
      <c r="AP194" s="5">
        <f t="shared" ref="AP194:AP257" si="237">IF(B194="AUD/USD",AF194,0)</f>
        <v>0</v>
      </c>
      <c r="AQ194" s="5">
        <f t="shared" ref="AQ194:AQ257" si="238">IF(B194="AUD/USD",AG194,0)</f>
        <v>0</v>
      </c>
      <c r="AR194" s="5">
        <f t="shared" ref="AR194:AR257" si="239">IF(B194="AUD/USD",AH194,0)</f>
        <v>0</v>
      </c>
      <c r="AS194" s="5">
        <f t="shared" ref="AS194:AS257" si="240">IF(B194="AUD/USD",AI194,0)</f>
        <v>0</v>
      </c>
      <c r="AT194" s="5">
        <f t="shared" ref="AT194:AT257" si="241">IF(B194="EUR/GBP",AF194,0)</f>
        <v>0</v>
      </c>
      <c r="AU194" s="5">
        <f t="shared" ref="AU194:AU257" si="242">IF(B194="EUR/GBP",AG194,0)</f>
        <v>0</v>
      </c>
      <c r="AV194" s="5">
        <f t="shared" ref="AV194:AV257" si="243">IF(B194="EUR/GBP",AH194,0)</f>
        <v>0</v>
      </c>
      <c r="AW194" s="5">
        <f t="shared" ref="AW194:AW257" si="244">IF(B194="EUR/GBP",AI194,0)</f>
        <v>0</v>
      </c>
      <c r="AX194" s="48">
        <f t="shared" ref="AX194:AX257" si="245">IF(B194="EUR/JPY",AF194,0)</f>
        <v>41.75</v>
      </c>
      <c r="AY194" s="5">
        <f t="shared" ref="AY194:AY257" si="246">IF(B194="EUR/JPY",AG194,0)</f>
        <v>0</v>
      </c>
      <c r="AZ194" s="5">
        <f t="shared" ref="AZ194:AZ257" si="247">IF(B194="EUR/JPY",AH194,0)</f>
        <v>0</v>
      </c>
      <c r="BA194" s="5">
        <f t="shared" ref="BA194:BA257" si="248">IF(B194="EUR/JPY",AI194,0)</f>
        <v>0</v>
      </c>
      <c r="BB194" s="5">
        <f t="shared" ref="BB194:BB257" si="249">IF(B194="EUR/USD",AF194,0)</f>
        <v>0</v>
      </c>
      <c r="BC194" s="5">
        <f t="shared" ref="BC194:BC257" si="250">IF(B194="EUR/USD",AG194,0)</f>
        <v>0</v>
      </c>
      <c r="BD194" s="5">
        <f t="shared" ref="BD194:BD257" si="251">IF(B194="EUR/USD",AH194,0)</f>
        <v>0</v>
      </c>
      <c r="BE194" s="5">
        <f t="shared" ref="BE194:BE257" si="252">IF(B194="EUR/USD",AI194,0)</f>
        <v>0</v>
      </c>
      <c r="BF194" s="5">
        <f t="shared" ref="BF194:BF257" si="253">IF(B194="GBP/JPY",AF194,0)</f>
        <v>0</v>
      </c>
      <c r="BG194" s="5">
        <f t="shared" ref="BG194:BG257" si="254">IF(B194="GBP/JPY",AG194,0)</f>
        <v>0</v>
      </c>
      <c r="BH194" s="5">
        <f t="shared" ref="BH194:BH257" si="255">IF(B194="GBP/JPY",AH194,0)</f>
        <v>0</v>
      </c>
      <c r="BI194" s="11">
        <f t="shared" ref="BI194:BI257" si="256">IF(B194="GBP/JPY",AI194,0)</f>
        <v>0</v>
      </c>
      <c r="BJ194" s="5">
        <f t="shared" ref="BJ194:BJ257" si="257">IF(B194="GBP/USD",AF194,0)</f>
        <v>0</v>
      </c>
      <c r="BK194" s="5">
        <f t="shared" ref="BK194:BK257" si="258">IF(B194="GBP/USD",AG194,0)</f>
        <v>0</v>
      </c>
      <c r="BL194" s="5">
        <f t="shared" ref="BL194:BL257" si="259">IF(B194="GBP/USD",AH194,0)</f>
        <v>0</v>
      </c>
      <c r="BM194" s="5">
        <f t="shared" ref="BM194:BM257" si="260">IF(B194="GBP/USD",AI194,0)</f>
        <v>0</v>
      </c>
      <c r="BN194" s="5">
        <f t="shared" ref="BN194:BN257" si="261">IF(B194="USD/CAD",AF194,0)</f>
        <v>0</v>
      </c>
      <c r="BO194" s="5">
        <f t="shared" ref="BO194:BO257" si="262">IF(B194="USD/CAD",AG194,0)</f>
        <v>0</v>
      </c>
      <c r="BP194" s="5">
        <f t="shared" ref="BP194:BP257" si="263">IF(B194="USD/CAD",AH194,0)</f>
        <v>0</v>
      </c>
      <c r="BQ194" s="5">
        <f t="shared" ref="BQ194:BQ257" si="264">IF(B194="USD/CAD",AI194,0)</f>
        <v>0</v>
      </c>
      <c r="BR194" s="5">
        <f t="shared" ref="BR194:BR257" si="265">IF(B194="USD/CHF",AF194,0)</f>
        <v>0</v>
      </c>
      <c r="BS194" s="5">
        <f t="shared" ref="BS194:BS257" si="266">IF(B194="USD/CHF",AG194,0)</f>
        <v>0</v>
      </c>
      <c r="BT194" s="11">
        <f t="shared" ref="BT194:BT257" si="267">IF(B194="USD/CHF",AH194,0)</f>
        <v>0</v>
      </c>
      <c r="BU194" s="11">
        <f t="shared" ref="BU194:BU257" si="268">IF(B194="USD/CHF",AI194,0)</f>
        <v>0</v>
      </c>
      <c r="BV194" s="5">
        <f t="shared" ref="BV194:BV257" si="269">IF(B194="USD/JPY",AF194,0)</f>
        <v>0</v>
      </c>
      <c r="BW194" s="5">
        <f t="shared" ref="BW194:BW257" si="270">IF(B194="USD/JPY",AG194,0)</f>
        <v>0</v>
      </c>
      <c r="BX194" s="5">
        <f t="shared" ref="BX194:BX257" si="271">IF(B194="USD/JPY",AH194,0)</f>
        <v>0</v>
      </c>
      <c r="BY194" s="5">
        <f t="shared" ref="BY194:BY257" si="272">IF(B194="USD/JPY",AI194,0)</f>
        <v>0</v>
      </c>
      <c r="BZ194" s="5">
        <f t="shared" ref="BZ194:BZ257" si="273">IF(B194="CRUDE",AF194,0)</f>
        <v>0</v>
      </c>
      <c r="CA194" s="5">
        <f t="shared" ref="CA194:CA257" si="274">IF(B194="CRUDE",AG194,0)</f>
        <v>0</v>
      </c>
      <c r="CB194" s="5">
        <f t="shared" ref="CB194:CB257" si="275">IF(B194="CRUDE",AH194,0)</f>
        <v>0</v>
      </c>
      <c r="CC194" s="5">
        <f t="shared" ref="CC194:CC257" si="276">IF(B194="CRUDE",AI194,0)</f>
        <v>0</v>
      </c>
      <c r="CD194" s="5">
        <f t="shared" ref="CD194:CD257" si="277">IF(B194="GOLD",AF194,0)</f>
        <v>0</v>
      </c>
      <c r="CE194" s="5">
        <f t="shared" si="229"/>
        <v>0</v>
      </c>
      <c r="CF194" s="5">
        <f t="shared" ref="CF194:CF257" si="278">IF(B194="GOLD",AH194,0)</f>
        <v>0</v>
      </c>
      <c r="CG194" s="5">
        <f t="shared" ref="CG194:CG257" si="279">IF(B194="GOLD",AI194,0)</f>
        <v>0</v>
      </c>
      <c r="CH194" s="5">
        <f t="shared" ref="CH194:CH257" si="280">IF(B194="US 500",AF194,0)</f>
        <v>0</v>
      </c>
      <c r="CI194" s="5">
        <f t="shared" ref="CI194:CI257" si="281">IF(B194="US 500",AG194,0)</f>
        <v>0</v>
      </c>
      <c r="CJ194" s="5">
        <f t="shared" ref="CJ194:CJ257" si="282">IF(B194="US 500",AH194,0)</f>
        <v>0</v>
      </c>
      <c r="CK194" s="5">
        <f t="shared" ref="CK194:CK257" si="283">IF(B194="US 500",AI194,0)</f>
        <v>0</v>
      </c>
      <c r="CL194" s="5">
        <f t="shared" ref="CL194:CL257" si="284">IF(B194="N GAS",AF194,0)</f>
        <v>0</v>
      </c>
      <c r="CM194" s="5">
        <f t="shared" ref="CM194:CM257" si="285">IF(B194="N GAS",AG194,0)</f>
        <v>0</v>
      </c>
      <c r="CN194" s="5">
        <f t="shared" ref="CN194:CN257" si="286">IF(B194="N GAS",AH194,0)</f>
        <v>0</v>
      </c>
      <c r="CO194" s="5">
        <f t="shared" ref="CO194:CO257" si="287">IF(B194="N GAS",AI194,0)</f>
        <v>0</v>
      </c>
      <c r="CP194" s="5">
        <f t="shared" ref="CP194:CP257" si="288">IF(B194="SMALLCAP 2000",AF194,0)</f>
        <v>0</v>
      </c>
      <c r="CQ194" s="5">
        <f t="shared" ref="CQ194:CQ257" si="289">IF(B194="SMALLCAP 2000",AG194,0)</f>
        <v>0</v>
      </c>
      <c r="CR194" s="5">
        <f t="shared" ref="CR194:CR257" si="290">IF(B194="SMALLCAP 2000",AH194,0)</f>
        <v>0</v>
      </c>
      <c r="CS194" s="5">
        <f t="shared" ref="CS194:CS257" si="291">IF(B194="SMALLCAP 2000",AI194,0)</f>
        <v>0</v>
      </c>
      <c r="CT194" s="11">
        <f t="shared" ref="CT194:CT257" si="292">IF(B194="US TECH",AF194,0)</f>
        <v>0</v>
      </c>
      <c r="CU194" s="5">
        <f t="shared" ref="CU194:CU257" si="293">IF(B194="US TECH",AG194,0)</f>
        <v>0</v>
      </c>
      <c r="CV194" s="5">
        <f t="shared" ref="CV194:CV257" si="294">IF(B194="US TECH",AH194,0)</f>
        <v>0</v>
      </c>
      <c r="CW194" s="5">
        <f t="shared" ref="CW194:CW257" si="295">IF(B194="US TECH",AI194,0)</f>
        <v>0</v>
      </c>
      <c r="CX194" s="41">
        <f t="shared" ref="CX194:CX257" si="296">IF(B194="WALL ST 30",AF194,0)</f>
        <v>0</v>
      </c>
      <c r="CY194" s="41">
        <f t="shared" ref="CY194:CY257" si="297">IF(B194="WALL ST 30",AG194,0)</f>
        <v>0</v>
      </c>
      <c r="CZ194" s="41">
        <f t="shared" ref="CZ194:CZ257" si="298">IF(B194="WALL ST 30",AH194,0)</f>
        <v>0</v>
      </c>
      <c r="DA194" s="41">
        <f t="shared" ref="DA194:DA257" si="299">IF(B194="WALL ST 30",AI194,0)</f>
        <v>0</v>
      </c>
      <c r="DB194" s="28"/>
    </row>
    <row r="195" spans="1:106" s="16" customFormat="1" ht="29.25" customHeight="1" thickTop="1" thickBot="1" x14ac:dyDescent="0.35">
      <c r="A195" s="3">
        <v>44662</v>
      </c>
      <c r="B195" s="4" t="s">
        <v>92</v>
      </c>
      <c r="C195" s="4" t="s">
        <v>23</v>
      </c>
      <c r="D195" s="8" t="s">
        <v>10</v>
      </c>
      <c r="E195" s="4" t="s">
        <v>102</v>
      </c>
      <c r="F195" s="4" t="s">
        <v>104</v>
      </c>
      <c r="G195" s="18" t="s">
        <v>301</v>
      </c>
      <c r="H195" s="25">
        <v>53.25</v>
      </c>
      <c r="I195" s="33">
        <v>53.25</v>
      </c>
      <c r="J195" s="11">
        <v>51.25</v>
      </c>
      <c r="K195" s="11">
        <f t="shared" ref="K195:K258" si="300">+SUM(K194+J195)</f>
        <v>71.75</v>
      </c>
      <c r="L195" s="11"/>
      <c r="M195" s="11"/>
      <c r="N195" s="33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47">
        <v>51.25</v>
      </c>
      <c r="AC195" s="37"/>
      <c r="AD195" s="37"/>
      <c r="AE195" s="71" t="s">
        <v>92</v>
      </c>
      <c r="AF195" s="47">
        <f t="shared" si="230"/>
        <v>51.25</v>
      </c>
      <c r="AG195" s="5">
        <f t="shared" si="228"/>
        <v>0</v>
      </c>
      <c r="AH195" s="11">
        <f t="shared" si="231"/>
        <v>0</v>
      </c>
      <c r="AI195" s="11">
        <f t="shared" si="232"/>
        <v>0</v>
      </c>
      <c r="AJ195" s="13">
        <f t="shared" ref="AJ195:AJ258" si="301">+SUM(AF195+AG195+AH195+AI195)</f>
        <v>51.25</v>
      </c>
      <c r="AK195" s="13"/>
      <c r="AL195" s="5">
        <f t="shared" si="233"/>
        <v>0</v>
      </c>
      <c r="AM195" s="5">
        <f t="shared" si="234"/>
        <v>0</v>
      </c>
      <c r="AN195" s="11">
        <f t="shared" si="235"/>
        <v>0</v>
      </c>
      <c r="AO195" s="11">
        <f t="shared" si="236"/>
        <v>0</v>
      </c>
      <c r="AP195" s="5">
        <f t="shared" si="237"/>
        <v>0</v>
      </c>
      <c r="AQ195" s="5">
        <f t="shared" si="238"/>
        <v>0</v>
      </c>
      <c r="AR195" s="5">
        <f t="shared" si="239"/>
        <v>0</v>
      </c>
      <c r="AS195" s="5">
        <f t="shared" si="240"/>
        <v>0</v>
      </c>
      <c r="AT195" s="5">
        <f t="shared" si="241"/>
        <v>0</v>
      </c>
      <c r="AU195" s="5">
        <f t="shared" si="242"/>
        <v>0</v>
      </c>
      <c r="AV195" s="5">
        <f t="shared" si="243"/>
        <v>0</v>
      </c>
      <c r="AW195" s="5">
        <f t="shared" si="244"/>
        <v>0</v>
      </c>
      <c r="AX195" s="5">
        <f t="shared" si="245"/>
        <v>0</v>
      </c>
      <c r="AY195" s="5">
        <f t="shared" si="246"/>
        <v>0</v>
      </c>
      <c r="AZ195" s="5">
        <f t="shared" si="247"/>
        <v>0</v>
      </c>
      <c r="BA195" s="5">
        <f t="shared" si="248"/>
        <v>0</v>
      </c>
      <c r="BB195" s="5">
        <f t="shared" si="249"/>
        <v>0</v>
      </c>
      <c r="BC195" s="5">
        <f t="shared" si="250"/>
        <v>0</v>
      </c>
      <c r="BD195" s="5">
        <f t="shared" si="251"/>
        <v>0</v>
      </c>
      <c r="BE195" s="5">
        <f t="shared" si="252"/>
        <v>0</v>
      </c>
      <c r="BF195" s="5">
        <f t="shared" si="253"/>
        <v>0</v>
      </c>
      <c r="BG195" s="5">
        <f t="shared" si="254"/>
        <v>0</v>
      </c>
      <c r="BH195" s="5">
        <f t="shared" si="255"/>
        <v>0</v>
      </c>
      <c r="BI195" s="11">
        <f t="shared" si="256"/>
        <v>0</v>
      </c>
      <c r="BJ195" s="5">
        <f t="shared" si="257"/>
        <v>0</v>
      </c>
      <c r="BK195" s="5">
        <f t="shared" si="258"/>
        <v>0</v>
      </c>
      <c r="BL195" s="5">
        <f t="shared" si="259"/>
        <v>0</v>
      </c>
      <c r="BM195" s="5">
        <f t="shared" si="260"/>
        <v>0</v>
      </c>
      <c r="BN195" s="5">
        <f t="shared" si="261"/>
        <v>0</v>
      </c>
      <c r="BO195" s="5">
        <f t="shared" si="262"/>
        <v>0</v>
      </c>
      <c r="BP195" s="5">
        <f t="shared" si="263"/>
        <v>0</v>
      </c>
      <c r="BQ195" s="5">
        <f t="shared" si="264"/>
        <v>0</v>
      </c>
      <c r="BR195" s="5">
        <f t="shared" si="265"/>
        <v>0</v>
      </c>
      <c r="BS195" s="5">
        <f t="shared" si="266"/>
        <v>0</v>
      </c>
      <c r="BT195" s="11">
        <f t="shared" si="267"/>
        <v>0</v>
      </c>
      <c r="BU195" s="11">
        <f t="shared" si="268"/>
        <v>0</v>
      </c>
      <c r="BV195" s="5">
        <f t="shared" si="269"/>
        <v>0</v>
      </c>
      <c r="BW195" s="5">
        <f t="shared" si="270"/>
        <v>0</v>
      </c>
      <c r="BX195" s="5">
        <f t="shared" si="271"/>
        <v>0</v>
      </c>
      <c r="BY195" s="5">
        <f t="shared" si="272"/>
        <v>0</v>
      </c>
      <c r="BZ195" s="5">
        <f t="shared" si="273"/>
        <v>0</v>
      </c>
      <c r="CA195" s="5">
        <f t="shared" si="274"/>
        <v>0</v>
      </c>
      <c r="CB195" s="5">
        <f t="shared" si="275"/>
        <v>0</v>
      </c>
      <c r="CC195" s="5">
        <f t="shared" si="276"/>
        <v>0</v>
      </c>
      <c r="CD195" s="5">
        <f t="shared" si="277"/>
        <v>0</v>
      </c>
      <c r="CE195" s="5">
        <f t="shared" si="229"/>
        <v>0</v>
      </c>
      <c r="CF195" s="5">
        <f t="shared" si="278"/>
        <v>0</v>
      </c>
      <c r="CG195" s="5">
        <f t="shared" si="279"/>
        <v>0</v>
      </c>
      <c r="CH195" s="5">
        <f t="shared" si="280"/>
        <v>0</v>
      </c>
      <c r="CI195" s="5">
        <f t="shared" si="281"/>
        <v>0</v>
      </c>
      <c r="CJ195" s="5">
        <f t="shared" si="282"/>
        <v>0</v>
      </c>
      <c r="CK195" s="5">
        <f t="shared" si="283"/>
        <v>0</v>
      </c>
      <c r="CL195" s="5">
        <f t="shared" si="284"/>
        <v>0</v>
      </c>
      <c r="CM195" s="5">
        <f t="shared" si="285"/>
        <v>0</v>
      </c>
      <c r="CN195" s="5">
        <f t="shared" si="286"/>
        <v>0</v>
      </c>
      <c r="CO195" s="5">
        <f t="shared" si="287"/>
        <v>0</v>
      </c>
      <c r="CP195" s="5">
        <f t="shared" si="288"/>
        <v>0</v>
      </c>
      <c r="CQ195" s="5">
        <f t="shared" si="289"/>
        <v>0</v>
      </c>
      <c r="CR195" s="5">
        <f t="shared" si="290"/>
        <v>0</v>
      </c>
      <c r="CS195" s="5">
        <f t="shared" si="291"/>
        <v>0</v>
      </c>
      <c r="CT195" s="11">
        <f t="shared" si="292"/>
        <v>0</v>
      </c>
      <c r="CU195" s="5">
        <f t="shared" si="293"/>
        <v>0</v>
      </c>
      <c r="CV195" s="5">
        <f t="shared" si="294"/>
        <v>0</v>
      </c>
      <c r="CW195" s="5">
        <f t="shared" si="295"/>
        <v>0</v>
      </c>
      <c r="CX195" s="49">
        <f t="shared" si="296"/>
        <v>51.25</v>
      </c>
      <c r="CY195" s="41">
        <f t="shared" si="297"/>
        <v>0</v>
      </c>
      <c r="CZ195" s="41">
        <f t="shared" si="298"/>
        <v>0</v>
      </c>
      <c r="DA195" s="41">
        <f t="shared" si="299"/>
        <v>0</v>
      </c>
      <c r="DB195" s="28"/>
    </row>
    <row r="196" spans="1:106" s="16" customFormat="1" ht="29.25" customHeight="1" thickTop="1" thickBot="1" x14ac:dyDescent="0.35">
      <c r="A196" s="3">
        <v>44662</v>
      </c>
      <c r="B196" s="4" t="s">
        <v>2</v>
      </c>
      <c r="C196" s="4" t="s">
        <v>25</v>
      </c>
      <c r="D196" s="8" t="s">
        <v>10</v>
      </c>
      <c r="E196" s="4" t="s">
        <v>110</v>
      </c>
      <c r="F196" s="4" t="s">
        <v>24</v>
      </c>
      <c r="G196" s="18" t="s">
        <v>302</v>
      </c>
      <c r="H196" s="25">
        <v>57.25</v>
      </c>
      <c r="I196" s="33">
        <v>42.75</v>
      </c>
      <c r="J196" s="11">
        <v>40.75</v>
      </c>
      <c r="K196" s="11">
        <f t="shared" si="300"/>
        <v>112.5</v>
      </c>
      <c r="L196" s="47">
        <v>40.75</v>
      </c>
      <c r="M196" s="11"/>
      <c r="N196" s="33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37"/>
      <c r="AD196" s="37"/>
      <c r="AE196" s="71" t="s">
        <v>2</v>
      </c>
      <c r="AF196" s="11">
        <f t="shared" si="230"/>
        <v>0</v>
      </c>
      <c r="AG196" s="48">
        <f t="shared" si="228"/>
        <v>40.75</v>
      </c>
      <c r="AH196" s="11">
        <f t="shared" si="231"/>
        <v>0</v>
      </c>
      <c r="AI196" s="11">
        <f t="shared" si="232"/>
        <v>0</v>
      </c>
      <c r="AJ196" s="13">
        <f t="shared" si="301"/>
        <v>40.75</v>
      </c>
      <c r="AK196" s="13"/>
      <c r="AL196" s="5">
        <f t="shared" si="233"/>
        <v>0</v>
      </c>
      <c r="AM196" s="48">
        <f t="shared" si="234"/>
        <v>40.75</v>
      </c>
      <c r="AN196" s="11">
        <f t="shared" si="235"/>
        <v>0</v>
      </c>
      <c r="AO196" s="11">
        <f t="shared" si="236"/>
        <v>0</v>
      </c>
      <c r="AP196" s="5">
        <f t="shared" si="237"/>
        <v>0</v>
      </c>
      <c r="AQ196" s="5">
        <f t="shared" si="238"/>
        <v>0</v>
      </c>
      <c r="AR196" s="5">
        <f t="shared" si="239"/>
        <v>0</v>
      </c>
      <c r="AS196" s="5">
        <f t="shared" si="240"/>
        <v>0</v>
      </c>
      <c r="AT196" s="5">
        <f t="shared" si="241"/>
        <v>0</v>
      </c>
      <c r="AU196" s="5">
        <f t="shared" si="242"/>
        <v>0</v>
      </c>
      <c r="AV196" s="5">
        <f t="shared" si="243"/>
        <v>0</v>
      </c>
      <c r="AW196" s="5">
        <f t="shared" si="244"/>
        <v>0</v>
      </c>
      <c r="AX196" s="5">
        <f t="shared" si="245"/>
        <v>0</v>
      </c>
      <c r="AY196" s="5">
        <f t="shared" si="246"/>
        <v>0</v>
      </c>
      <c r="AZ196" s="5">
        <f t="shared" si="247"/>
        <v>0</v>
      </c>
      <c r="BA196" s="5">
        <f t="shared" si="248"/>
        <v>0</v>
      </c>
      <c r="BB196" s="5">
        <f t="shared" si="249"/>
        <v>0</v>
      </c>
      <c r="BC196" s="5">
        <f t="shared" si="250"/>
        <v>0</v>
      </c>
      <c r="BD196" s="5">
        <f t="shared" si="251"/>
        <v>0</v>
      </c>
      <c r="BE196" s="5">
        <f t="shared" si="252"/>
        <v>0</v>
      </c>
      <c r="BF196" s="5">
        <f t="shared" si="253"/>
        <v>0</v>
      </c>
      <c r="BG196" s="5">
        <f t="shared" si="254"/>
        <v>0</v>
      </c>
      <c r="BH196" s="5">
        <f t="shared" si="255"/>
        <v>0</v>
      </c>
      <c r="BI196" s="11">
        <f t="shared" si="256"/>
        <v>0</v>
      </c>
      <c r="BJ196" s="5">
        <f t="shared" si="257"/>
        <v>0</v>
      </c>
      <c r="BK196" s="5">
        <f t="shared" si="258"/>
        <v>0</v>
      </c>
      <c r="BL196" s="5">
        <f t="shared" si="259"/>
        <v>0</v>
      </c>
      <c r="BM196" s="5">
        <f t="shared" si="260"/>
        <v>0</v>
      </c>
      <c r="BN196" s="5">
        <f t="shared" si="261"/>
        <v>0</v>
      </c>
      <c r="BO196" s="5">
        <f t="shared" si="262"/>
        <v>0</v>
      </c>
      <c r="BP196" s="5">
        <f t="shared" si="263"/>
        <v>0</v>
      </c>
      <c r="BQ196" s="5">
        <f t="shared" si="264"/>
        <v>0</v>
      </c>
      <c r="BR196" s="5">
        <f t="shared" si="265"/>
        <v>0</v>
      </c>
      <c r="BS196" s="5">
        <f t="shared" si="266"/>
        <v>0</v>
      </c>
      <c r="BT196" s="11">
        <f t="shared" si="267"/>
        <v>0</v>
      </c>
      <c r="BU196" s="11">
        <f t="shared" si="268"/>
        <v>0</v>
      </c>
      <c r="BV196" s="5">
        <f t="shared" si="269"/>
        <v>0</v>
      </c>
      <c r="BW196" s="5">
        <f t="shared" si="270"/>
        <v>0</v>
      </c>
      <c r="BX196" s="5">
        <f t="shared" si="271"/>
        <v>0</v>
      </c>
      <c r="BY196" s="5">
        <f t="shared" si="272"/>
        <v>0</v>
      </c>
      <c r="BZ196" s="5">
        <f t="shared" si="273"/>
        <v>0</v>
      </c>
      <c r="CA196" s="5">
        <f t="shared" si="274"/>
        <v>0</v>
      </c>
      <c r="CB196" s="5">
        <f t="shared" si="275"/>
        <v>0</v>
      </c>
      <c r="CC196" s="5">
        <f t="shared" si="276"/>
        <v>0</v>
      </c>
      <c r="CD196" s="5">
        <f t="shared" si="277"/>
        <v>0</v>
      </c>
      <c r="CE196" s="5">
        <f t="shared" si="229"/>
        <v>0</v>
      </c>
      <c r="CF196" s="5">
        <f t="shared" si="278"/>
        <v>0</v>
      </c>
      <c r="CG196" s="5">
        <f t="shared" si="279"/>
        <v>0</v>
      </c>
      <c r="CH196" s="5">
        <f t="shared" si="280"/>
        <v>0</v>
      </c>
      <c r="CI196" s="5">
        <f t="shared" si="281"/>
        <v>0</v>
      </c>
      <c r="CJ196" s="5">
        <f t="shared" si="282"/>
        <v>0</v>
      </c>
      <c r="CK196" s="5">
        <f t="shared" si="283"/>
        <v>0</v>
      </c>
      <c r="CL196" s="5">
        <f t="shared" si="284"/>
        <v>0</v>
      </c>
      <c r="CM196" s="5">
        <f t="shared" si="285"/>
        <v>0</v>
      </c>
      <c r="CN196" s="5">
        <f t="shared" si="286"/>
        <v>0</v>
      </c>
      <c r="CO196" s="5">
        <f t="shared" si="287"/>
        <v>0</v>
      </c>
      <c r="CP196" s="5">
        <f t="shared" si="288"/>
        <v>0</v>
      </c>
      <c r="CQ196" s="5">
        <f t="shared" si="289"/>
        <v>0</v>
      </c>
      <c r="CR196" s="5">
        <f t="shared" si="290"/>
        <v>0</v>
      </c>
      <c r="CS196" s="5">
        <f t="shared" si="291"/>
        <v>0</v>
      </c>
      <c r="CT196" s="11">
        <f t="shared" si="292"/>
        <v>0</v>
      </c>
      <c r="CU196" s="5">
        <f t="shared" si="293"/>
        <v>0</v>
      </c>
      <c r="CV196" s="5">
        <f t="shared" si="294"/>
        <v>0</v>
      </c>
      <c r="CW196" s="5">
        <f t="shared" si="295"/>
        <v>0</v>
      </c>
      <c r="CX196" s="41">
        <f t="shared" si="296"/>
        <v>0</v>
      </c>
      <c r="CY196" s="41">
        <f t="shared" si="297"/>
        <v>0</v>
      </c>
      <c r="CZ196" s="41">
        <f t="shared" si="298"/>
        <v>0</v>
      </c>
      <c r="DA196" s="41">
        <f t="shared" si="299"/>
        <v>0</v>
      </c>
      <c r="DB196" s="28"/>
    </row>
    <row r="197" spans="1:106" s="16" customFormat="1" ht="29.25" customHeight="1" thickTop="1" thickBot="1" x14ac:dyDescent="0.35">
      <c r="A197" s="3">
        <v>44663</v>
      </c>
      <c r="B197" s="4" t="s">
        <v>3</v>
      </c>
      <c r="C197" s="4" t="s">
        <v>23</v>
      </c>
      <c r="D197" s="8" t="s">
        <v>10</v>
      </c>
      <c r="E197" s="4" t="s">
        <v>110</v>
      </c>
      <c r="F197" s="4" t="s">
        <v>104</v>
      </c>
      <c r="G197" s="18" t="s">
        <v>303</v>
      </c>
      <c r="H197" s="25">
        <v>56.25</v>
      </c>
      <c r="I197" s="33">
        <v>56.25</v>
      </c>
      <c r="J197" s="11">
        <v>54.25</v>
      </c>
      <c r="K197" s="11">
        <f t="shared" si="300"/>
        <v>166.75</v>
      </c>
      <c r="L197" s="11"/>
      <c r="M197" s="11"/>
      <c r="N197" s="47">
        <v>54.25</v>
      </c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37"/>
      <c r="AD197" s="37"/>
      <c r="AE197" s="71" t="s">
        <v>3</v>
      </c>
      <c r="AF197" s="47">
        <f t="shared" si="230"/>
        <v>54.25</v>
      </c>
      <c r="AG197" s="5">
        <f t="shared" si="228"/>
        <v>0</v>
      </c>
      <c r="AH197" s="11">
        <f t="shared" si="231"/>
        <v>0</v>
      </c>
      <c r="AI197" s="11">
        <f t="shared" si="232"/>
        <v>0</v>
      </c>
      <c r="AJ197" s="13">
        <f t="shared" si="301"/>
        <v>54.25</v>
      </c>
      <c r="AK197" s="13"/>
      <c r="AL197" s="5">
        <f t="shared" si="233"/>
        <v>0</v>
      </c>
      <c r="AM197" s="5">
        <f t="shared" si="234"/>
        <v>0</v>
      </c>
      <c r="AN197" s="11">
        <f t="shared" si="235"/>
        <v>0</v>
      </c>
      <c r="AO197" s="11">
        <f t="shared" si="236"/>
        <v>0</v>
      </c>
      <c r="AP197" s="5">
        <f t="shared" si="237"/>
        <v>0</v>
      </c>
      <c r="AQ197" s="5">
        <f t="shared" si="238"/>
        <v>0</v>
      </c>
      <c r="AR197" s="5">
        <f t="shared" si="239"/>
        <v>0</v>
      </c>
      <c r="AS197" s="5">
        <f t="shared" si="240"/>
        <v>0</v>
      </c>
      <c r="AT197" s="48">
        <f t="shared" si="241"/>
        <v>54.25</v>
      </c>
      <c r="AU197" s="5">
        <f t="shared" si="242"/>
        <v>0</v>
      </c>
      <c r="AV197" s="5">
        <f t="shared" si="243"/>
        <v>0</v>
      </c>
      <c r="AW197" s="5">
        <f t="shared" si="244"/>
        <v>0</v>
      </c>
      <c r="AX197" s="5">
        <f t="shared" si="245"/>
        <v>0</v>
      </c>
      <c r="AY197" s="5">
        <f t="shared" si="246"/>
        <v>0</v>
      </c>
      <c r="AZ197" s="5">
        <f t="shared" si="247"/>
        <v>0</v>
      </c>
      <c r="BA197" s="5">
        <f t="shared" si="248"/>
        <v>0</v>
      </c>
      <c r="BB197" s="5">
        <f t="shared" si="249"/>
        <v>0</v>
      </c>
      <c r="BC197" s="5">
        <f t="shared" si="250"/>
        <v>0</v>
      </c>
      <c r="BD197" s="5">
        <f t="shared" si="251"/>
        <v>0</v>
      </c>
      <c r="BE197" s="5">
        <f t="shared" si="252"/>
        <v>0</v>
      </c>
      <c r="BF197" s="5">
        <f t="shared" si="253"/>
        <v>0</v>
      </c>
      <c r="BG197" s="5">
        <f t="shared" si="254"/>
        <v>0</v>
      </c>
      <c r="BH197" s="5">
        <f t="shared" si="255"/>
        <v>0</v>
      </c>
      <c r="BI197" s="11">
        <f t="shared" si="256"/>
        <v>0</v>
      </c>
      <c r="BJ197" s="5">
        <f t="shared" si="257"/>
        <v>0</v>
      </c>
      <c r="BK197" s="5">
        <f t="shared" si="258"/>
        <v>0</v>
      </c>
      <c r="BL197" s="5">
        <f t="shared" si="259"/>
        <v>0</v>
      </c>
      <c r="BM197" s="5">
        <f t="shared" si="260"/>
        <v>0</v>
      </c>
      <c r="BN197" s="5">
        <f t="shared" si="261"/>
        <v>0</v>
      </c>
      <c r="BO197" s="5">
        <f t="shared" si="262"/>
        <v>0</v>
      </c>
      <c r="BP197" s="5">
        <f t="shared" si="263"/>
        <v>0</v>
      </c>
      <c r="BQ197" s="5">
        <f t="shared" si="264"/>
        <v>0</v>
      </c>
      <c r="BR197" s="5">
        <f t="shared" si="265"/>
        <v>0</v>
      </c>
      <c r="BS197" s="5">
        <f t="shared" si="266"/>
        <v>0</v>
      </c>
      <c r="BT197" s="11">
        <f t="shared" si="267"/>
        <v>0</v>
      </c>
      <c r="BU197" s="11">
        <f t="shared" si="268"/>
        <v>0</v>
      </c>
      <c r="BV197" s="5">
        <f t="shared" si="269"/>
        <v>0</v>
      </c>
      <c r="BW197" s="5">
        <f t="shared" si="270"/>
        <v>0</v>
      </c>
      <c r="BX197" s="5">
        <f t="shared" si="271"/>
        <v>0</v>
      </c>
      <c r="BY197" s="5">
        <f t="shared" si="272"/>
        <v>0</v>
      </c>
      <c r="BZ197" s="5">
        <f t="shared" si="273"/>
        <v>0</v>
      </c>
      <c r="CA197" s="5">
        <f t="shared" si="274"/>
        <v>0</v>
      </c>
      <c r="CB197" s="5">
        <f t="shared" si="275"/>
        <v>0</v>
      </c>
      <c r="CC197" s="5">
        <f t="shared" si="276"/>
        <v>0</v>
      </c>
      <c r="CD197" s="5">
        <f t="shared" si="277"/>
        <v>0</v>
      </c>
      <c r="CE197" s="5">
        <f t="shared" si="229"/>
        <v>0</v>
      </c>
      <c r="CF197" s="5">
        <f t="shared" si="278"/>
        <v>0</v>
      </c>
      <c r="CG197" s="5">
        <f t="shared" si="279"/>
        <v>0</v>
      </c>
      <c r="CH197" s="5">
        <f t="shared" si="280"/>
        <v>0</v>
      </c>
      <c r="CI197" s="5">
        <f t="shared" si="281"/>
        <v>0</v>
      </c>
      <c r="CJ197" s="5">
        <f t="shared" si="282"/>
        <v>0</v>
      </c>
      <c r="CK197" s="5">
        <f t="shared" si="283"/>
        <v>0</v>
      </c>
      <c r="CL197" s="5">
        <f t="shared" si="284"/>
        <v>0</v>
      </c>
      <c r="CM197" s="5">
        <f t="shared" si="285"/>
        <v>0</v>
      </c>
      <c r="CN197" s="5">
        <f t="shared" si="286"/>
        <v>0</v>
      </c>
      <c r="CO197" s="5">
        <f t="shared" si="287"/>
        <v>0</v>
      </c>
      <c r="CP197" s="5">
        <f t="shared" si="288"/>
        <v>0</v>
      </c>
      <c r="CQ197" s="5">
        <f t="shared" si="289"/>
        <v>0</v>
      </c>
      <c r="CR197" s="5">
        <f t="shared" si="290"/>
        <v>0</v>
      </c>
      <c r="CS197" s="5">
        <f t="shared" si="291"/>
        <v>0</v>
      </c>
      <c r="CT197" s="11">
        <f t="shared" si="292"/>
        <v>0</v>
      </c>
      <c r="CU197" s="5">
        <f t="shared" si="293"/>
        <v>0</v>
      </c>
      <c r="CV197" s="5">
        <f t="shared" si="294"/>
        <v>0</v>
      </c>
      <c r="CW197" s="5">
        <f t="shared" si="295"/>
        <v>0</v>
      </c>
      <c r="CX197" s="41">
        <f t="shared" si="296"/>
        <v>0</v>
      </c>
      <c r="CY197" s="41">
        <f t="shared" si="297"/>
        <v>0</v>
      </c>
      <c r="CZ197" s="41">
        <f t="shared" si="298"/>
        <v>0</v>
      </c>
      <c r="DA197" s="41">
        <f t="shared" si="299"/>
        <v>0</v>
      </c>
      <c r="DB197" s="28"/>
    </row>
    <row r="198" spans="1:106" s="16" customFormat="1" ht="29.25" customHeight="1" thickTop="1" thickBot="1" x14ac:dyDescent="0.35">
      <c r="A198" s="3">
        <v>44663</v>
      </c>
      <c r="B198" s="4" t="s">
        <v>5</v>
      </c>
      <c r="C198" s="4" t="s">
        <v>23</v>
      </c>
      <c r="D198" s="8" t="s">
        <v>10</v>
      </c>
      <c r="E198" s="4" t="s">
        <v>110</v>
      </c>
      <c r="F198" s="4" t="s">
        <v>104</v>
      </c>
      <c r="G198" s="18" t="s">
        <v>304</v>
      </c>
      <c r="H198" s="25">
        <v>47.75</v>
      </c>
      <c r="I198" s="44">
        <v>-52.25</v>
      </c>
      <c r="J198" s="45">
        <v>-53.25</v>
      </c>
      <c r="K198" s="11">
        <f t="shared" si="300"/>
        <v>113.5</v>
      </c>
      <c r="L198" s="11"/>
      <c r="M198" s="11"/>
      <c r="N198" s="33"/>
      <c r="O198" s="11"/>
      <c r="P198" s="45">
        <v>-53.25</v>
      </c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37"/>
      <c r="AD198" s="37"/>
      <c r="AE198" s="71" t="s">
        <v>5</v>
      </c>
      <c r="AF198" s="45">
        <f t="shared" si="230"/>
        <v>-53.25</v>
      </c>
      <c r="AG198" s="5">
        <f t="shared" si="228"/>
        <v>0</v>
      </c>
      <c r="AH198" s="11">
        <f t="shared" si="231"/>
        <v>0</v>
      </c>
      <c r="AI198" s="11">
        <f t="shared" si="232"/>
        <v>0</v>
      </c>
      <c r="AJ198" s="13">
        <f t="shared" si="301"/>
        <v>-53.25</v>
      </c>
      <c r="AK198" s="13"/>
      <c r="AL198" s="5">
        <f t="shared" si="233"/>
        <v>0</v>
      </c>
      <c r="AM198" s="5">
        <f t="shared" si="234"/>
        <v>0</v>
      </c>
      <c r="AN198" s="11">
        <f t="shared" si="235"/>
        <v>0</v>
      </c>
      <c r="AO198" s="11">
        <f t="shared" si="236"/>
        <v>0</v>
      </c>
      <c r="AP198" s="5">
        <f t="shared" si="237"/>
        <v>0</v>
      </c>
      <c r="AQ198" s="5">
        <f t="shared" si="238"/>
        <v>0</v>
      </c>
      <c r="AR198" s="5">
        <f t="shared" si="239"/>
        <v>0</v>
      </c>
      <c r="AS198" s="5">
        <f t="shared" si="240"/>
        <v>0</v>
      </c>
      <c r="AT198" s="5">
        <f t="shared" si="241"/>
        <v>0</v>
      </c>
      <c r="AU198" s="5">
        <f t="shared" si="242"/>
        <v>0</v>
      </c>
      <c r="AV198" s="5">
        <f t="shared" si="243"/>
        <v>0</v>
      </c>
      <c r="AW198" s="5">
        <f t="shared" si="244"/>
        <v>0</v>
      </c>
      <c r="AX198" s="5">
        <f t="shared" si="245"/>
        <v>0</v>
      </c>
      <c r="AY198" s="5">
        <f t="shared" si="246"/>
        <v>0</v>
      </c>
      <c r="AZ198" s="5">
        <f t="shared" si="247"/>
        <v>0</v>
      </c>
      <c r="BA198" s="5">
        <f t="shared" si="248"/>
        <v>0</v>
      </c>
      <c r="BB198" s="45">
        <f t="shared" si="249"/>
        <v>-53.25</v>
      </c>
      <c r="BC198" s="5">
        <f t="shared" si="250"/>
        <v>0</v>
      </c>
      <c r="BD198" s="5">
        <f t="shared" si="251"/>
        <v>0</v>
      </c>
      <c r="BE198" s="5">
        <f t="shared" si="252"/>
        <v>0</v>
      </c>
      <c r="BF198" s="5">
        <f t="shared" si="253"/>
        <v>0</v>
      </c>
      <c r="BG198" s="5">
        <f t="shared" si="254"/>
        <v>0</v>
      </c>
      <c r="BH198" s="5">
        <f t="shared" si="255"/>
        <v>0</v>
      </c>
      <c r="BI198" s="11">
        <f t="shared" si="256"/>
        <v>0</v>
      </c>
      <c r="BJ198" s="5">
        <f t="shared" si="257"/>
        <v>0</v>
      </c>
      <c r="BK198" s="5">
        <f t="shared" si="258"/>
        <v>0</v>
      </c>
      <c r="BL198" s="5">
        <f t="shared" si="259"/>
        <v>0</v>
      </c>
      <c r="BM198" s="5">
        <f t="shared" si="260"/>
        <v>0</v>
      </c>
      <c r="BN198" s="5">
        <f t="shared" si="261"/>
        <v>0</v>
      </c>
      <c r="BO198" s="5">
        <f t="shared" si="262"/>
        <v>0</v>
      </c>
      <c r="BP198" s="5">
        <f t="shared" si="263"/>
        <v>0</v>
      </c>
      <c r="BQ198" s="5">
        <f t="shared" si="264"/>
        <v>0</v>
      </c>
      <c r="BR198" s="5">
        <f t="shared" si="265"/>
        <v>0</v>
      </c>
      <c r="BS198" s="5">
        <f t="shared" si="266"/>
        <v>0</v>
      </c>
      <c r="BT198" s="11">
        <f t="shared" si="267"/>
        <v>0</v>
      </c>
      <c r="BU198" s="11">
        <f t="shared" si="268"/>
        <v>0</v>
      </c>
      <c r="BV198" s="5">
        <f t="shared" si="269"/>
        <v>0</v>
      </c>
      <c r="BW198" s="5">
        <f t="shared" si="270"/>
        <v>0</v>
      </c>
      <c r="BX198" s="5">
        <f t="shared" si="271"/>
        <v>0</v>
      </c>
      <c r="BY198" s="5">
        <f t="shared" si="272"/>
        <v>0</v>
      </c>
      <c r="BZ198" s="5">
        <f t="shared" si="273"/>
        <v>0</v>
      </c>
      <c r="CA198" s="5">
        <f t="shared" si="274"/>
        <v>0</v>
      </c>
      <c r="CB198" s="5">
        <f t="shared" si="275"/>
        <v>0</v>
      </c>
      <c r="CC198" s="5">
        <f t="shared" si="276"/>
        <v>0</v>
      </c>
      <c r="CD198" s="5">
        <f t="shared" si="277"/>
        <v>0</v>
      </c>
      <c r="CE198" s="5">
        <f t="shared" si="229"/>
        <v>0</v>
      </c>
      <c r="CF198" s="5">
        <f t="shared" si="278"/>
        <v>0</v>
      </c>
      <c r="CG198" s="5">
        <f t="shared" si="279"/>
        <v>0</v>
      </c>
      <c r="CH198" s="5">
        <f t="shared" si="280"/>
        <v>0</v>
      </c>
      <c r="CI198" s="5">
        <f t="shared" si="281"/>
        <v>0</v>
      </c>
      <c r="CJ198" s="5">
        <f t="shared" si="282"/>
        <v>0</v>
      </c>
      <c r="CK198" s="5">
        <f t="shared" si="283"/>
        <v>0</v>
      </c>
      <c r="CL198" s="5">
        <f t="shared" si="284"/>
        <v>0</v>
      </c>
      <c r="CM198" s="5">
        <f t="shared" si="285"/>
        <v>0</v>
      </c>
      <c r="CN198" s="5">
        <f t="shared" si="286"/>
        <v>0</v>
      </c>
      <c r="CO198" s="5">
        <f t="shared" si="287"/>
        <v>0</v>
      </c>
      <c r="CP198" s="5">
        <f t="shared" si="288"/>
        <v>0</v>
      </c>
      <c r="CQ198" s="5">
        <f t="shared" si="289"/>
        <v>0</v>
      </c>
      <c r="CR198" s="5">
        <f t="shared" si="290"/>
        <v>0</v>
      </c>
      <c r="CS198" s="5">
        <f t="shared" si="291"/>
        <v>0</v>
      </c>
      <c r="CT198" s="11">
        <f t="shared" si="292"/>
        <v>0</v>
      </c>
      <c r="CU198" s="5">
        <f t="shared" si="293"/>
        <v>0</v>
      </c>
      <c r="CV198" s="5">
        <f t="shared" si="294"/>
        <v>0</v>
      </c>
      <c r="CW198" s="5">
        <f t="shared" si="295"/>
        <v>0</v>
      </c>
      <c r="CX198" s="41">
        <f t="shared" si="296"/>
        <v>0</v>
      </c>
      <c r="CY198" s="41">
        <f t="shared" si="297"/>
        <v>0</v>
      </c>
      <c r="CZ198" s="41">
        <f t="shared" si="298"/>
        <v>0</v>
      </c>
      <c r="DA198" s="41">
        <f t="shared" si="299"/>
        <v>0</v>
      </c>
      <c r="DB198" s="28"/>
    </row>
    <row r="199" spans="1:106" s="16" customFormat="1" ht="29.25" customHeight="1" thickTop="1" thickBot="1" x14ac:dyDescent="0.35">
      <c r="A199" s="3">
        <v>44664</v>
      </c>
      <c r="B199" s="4" t="s">
        <v>9</v>
      </c>
      <c r="C199" s="4" t="s">
        <v>25</v>
      </c>
      <c r="D199" s="8" t="s">
        <v>10</v>
      </c>
      <c r="E199" s="4" t="s">
        <v>110</v>
      </c>
      <c r="F199" s="4" t="s">
        <v>24</v>
      </c>
      <c r="G199" s="18" t="s">
        <v>305</v>
      </c>
      <c r="H199" s="25">
        <v>46.5</v>
      </c>
      <c r="I199" s="33">
        <v>53.5</v>
      </c>
      <c r="J199" s="11">
        <v>51.5</v>
      </c>
      <c r="K199" s="11">
        <f t="shared" si="300"/>
        <v>165</v>
      </c>
      <c r="L199" s="11"/>
      <c r="M199" s="11"/>
      <c r="N199" s="33"/>
      <c r="O199" s="11"/>
      <c r="P199" s="11"/>
      <c r="Q199" s="11"/>
      <c r="R199" s="11"/>
      <c r="S199" s="11"/>
      <c r="T199" s="47">
        <v>51.5</v>
      </c>
      <c r="U199" s="11"/>
      <c r="V199" s="11"/>
      <c r="W199" s="11"/>
      <c r="X199" s="11"/>
      <c r="Y199" s="11"/>
      <c r="Z199" s="11"/>
      <c r="AA199" s="11"/>
      <c r="AB199" s="11"/>
      <c r="AC199" s="37"/>
      <c r="AD199" s="37"/>
      <c r="AE199" s="71" t="s">
        <v>9</v>
      </c>
      <c r="AF199" s="11">
        <f t="shared" si="230"/>
        <v>0</v>
      </c>
      <c r="AG199" s="48">
        <f t="shared" si="228"/>
        <v>51.5</v>
      </c>
      <c r="AH199" s="11">
        <f t="shared" si="231"/>
        <v>0</v>
      </c>
      <c r="AI199" s="11">
        <f t="shared" si="232"/>
        <v>0</v>
      </c>
      <c r="AJ199" s="13">
        <f t="shared" si="301"/>
        <v>51.5</v>
      </c>
      <c r="AK199" s="13"/>
      <c r="AL199" s="5">
        <f t="shared" si="233"/>
        <v>0</v>
      </c>
      <c r="AM199" s="5">
        <f t="shared" si="234"/>
        <v>0</v>
      </c>
      <c r="AN199" s="11">
        <f t="shared" si="235"/>
        <v>0</v>
      </c>
      <c r="AO199" s="11">
        <f t="shared" si="236"/>
        <v>0</v>
      </c>
      <c r="AP199" s="5">
        <f t="shared" si="237"/>
        <v>0</v>
      </c>
      <c r="AQ199" s="5">
        <f t="shared" si="238"/>
        <v>0</v>
      </c>
      <c r="AR199" s="5">
        <f t="shared" si="239"/>
        <v>0</v>
      </c>
      <c r="AS199" s="5">
        <f t="shared" si="240"/>
        <v>0</v>
      </c>
      <c r="AT199" s="5">
        <f t="shared" si="241"/>
        <v>0</v>
      </c>
      <c r="AU199" s="5">
        <f t="shared" si="242"/>
        <v>0</v>
      </c>
      <c r="AV199" s="5">
        <f t="shared" si="243"/>
        <v>0</v>
      </c>
      <c r="AW199" s="5">
        <f t="shared" si="244"/>
        <v>0</v>
      </c>
      <c r="AX199" s="5">
        <f t="shared" si="245"/>
        <v>0</v>
      </c>
      <c r="AY199" s="5">
        <f t="shared" si="246"/>
        <v>0</v>
      </c>
      <c r="AZ199" s="5">
        <f t="shared" si="247"/>
        <v>0</v>
      </c>
      <c r="BA199" s="5">
        <f t="shared" si="248"/>
        <v>0</v>
      </c>
      <c r="BB199" s="11">
        <f t="shared" si="249"/>
        <v>0</v>
      </c>
      <c r="BC199" s="5">
        <f t="shared" si="250"/>
        <v>0</v>
      </c>
      <c r="BD199" s="5">
        <f t="shared" si="251"/>
        <v>0</v>
      </c>
      <c r="BE199" s="5">
        <f t="shared" si="252"/>
        <v>0</v>
      </c>
      <c r="BF199" s="5">
        <f t="shared" si="253"/>
        <v>0</v>
      </c>
      <c r="BG199" s="5">
        <f t="shared" si="254"/>
        <v>0</v>
      </c>
      <c r="BH199" s="5">
        <f t="shared" si="255"/>
        <v>0</v>
      </c>
      <c r="BI199" s="11">
        <f t="shared" si="256"/>
        <v>0</v>
      </c>
      <c r="BJ199" s="5">
        <f t="shared" si="257"/>
        <v>0</v>
      </c>
      <c r="BK199" s="5">
        <f t="shared" si="258"/>
        <v>0</v>
      </c>
      <c r="BL199" s="5">
        <f t="shared" si="259"/>
        <v>0</v>
      </c>
      <c r="BM199" s="5">
        <f t="shared" si="260"/>
        <v>0</v>
      </c>
      <c r="BN199" s="5">
        <f t="shared" si="261"/>
        <v>0</v>
      </c>
      <c r="BO199" s="5">
        <f t="shared" si="262"/>
        <v>0</v>
      </c>
      <c r="BP199" s="5">
        <f t="shared" si="263"/>
        <v>0</v>
      </c>
      <c r="BQ199" s="5">
        <f t="shared" si="264"/>
        <v>0</v>
      </c>
      <c r="BR199" s="5">
        <f t="shared" si="265"/>
        <v>0</v>
      </c>
      <c r="BS199" s="48">
        <f t="shared" si="266"/>
        <v>51.5</v>
      </c>
      <c r="BT199" s="11">
        <f t="shared" si="267"/>
        <v>0</v>
      </c>
      <c r="BU199" s="11">
        <f t="shared" si="268"/>
        <v>0</v>
      </c>
      <c r="BV199" s="5">
        <f t="shared" si="269"/>
        <v>0</v>
      </c>
      <c r="BW199" s="5">
        <f t="shared" si="270"/>
        <v>0</v>
      </c>
      <c r="BX199" s="5">
        <f t="shared" si="271"/>
        <v>0</v>
      </c>
      <c r="BY199" s="5">
        <f t="shared" si="272"/>
        <v>0</v>
      </c>
      <c r="BZ199" s="5">
        <f t="shared" si="273"/>
        <v>0</v>
      </c>
      <c r="CA199" s="5">
        <f t="shared" si="274"/>
        <v>0</v>
      </c>
      <c r="CB199" s="5">
        <f t="shared" si="275"/>
        <v>0</v>
      </c>
      <c r="CC199" s="5">
        <f t="shared" si="276"/>
        <v>0</v>
      </c>
      <c r="CD199" s="5">
        <f t="shared" si="277"/>
        <v>0</v>
      </c>
      <c r="CE199" s="5">
        <f t="shared" si="229"/>
        <v>0</v>
      </c>
      <c r="CF199" s="5">
        <f t="shared" si="278"/>
        <v>0</v>
      </c>
      <c r="CG199" s="5">
        <f t="shared" si="279"/>
        <v>0</v>
      </c>
      <c r="CH199" s="5">
        <f t="shared" si="280"/>
        <v>0</v>
      </c>
      <c r="CI199" s="5">
        <f t="shared" si="281"/>
        <v>0</v>
      </c>
      <c r="CJ199" s="5">
        <f t="shared" si="282"/>
        <v>0</v>
      </c>
      <c r="CK199" s="5">
        <f t="shared" si="283"/>
        <v>0</v>
      </c>
      <c r="CL199" s="5">
        <f t="shared" si="284"/>
        <v>0</v>
      </c>
      <c r="CM199" s="5">
        <f t="shared" si="285"/>
        <v>0</v>
      </c>
      <c r="CN199" s="5">
        <f t="shared" si="286"/>
        <v>0</v>
      </c>
      <c r="CO199" s="5">
        <f t="shared" si="287"/>
        <v>0</v>
      </c>
      <c r="CP199" s="5">
        <f t="shared" si="288"/>
        <v>0</v>
      </c>
      <c r="CQ199" s="5">
        <f t="shared" si="289"/>
        <v>0</v>
      </c>
      <c r="CR199" s="5">
        <f t="shared" si="290"/>
        <v>0</v>
      </c>
      <c r="CS199" s="5">
        <f t="shared" si="291"/>
        <v>0</v>
      </c>
      <c r="CT199" s="11">
        <f t="shared" si="292"/>
        <v>0</v>
      </c>
      <c r="CU199" s="5">
        <f t="shared" si="293"/>
        <v>0</v>
      </c>
      <c r="CV199" s="5">
        <f t="shared" si="294"/>
        <v>0</v>
      </c>
      <c r="CW199" s="5">
        <f t="shared" si="295"/>
        <v>0</v>
      </c>
      <c r="CX199" s="41">
        <f t="shared" si="296"/>
        <v>0</v>
      </c>
      <c r="CY199" s="41">
        <f t="shared" si="297"/>
        <v>0</v>
      </c>
      <c r="CZ199" s="41">
        <f t="shared" si="298"/>
        <v>0</v>
      </c>
      <c r="DA199" s="41">
        <f t="shared" si="299"/>
        <v>0</v>
      </c>
      <c r="DB199" s="28"/>
    </row>
    <row r="200" spans="1:106" s="16" customFormat="1" ht="29.25" customHeight="1" thickTop="1" thickBot="1" x14ac:dyDescent="0.35">
      <c r="A200" s="3">
        <v>44668</v>
      </c>
      <c r="B200" s="4" t="s">
        <v>92</v>
      </c>
      <c r="C200" s="4" t="s">
        <v>26</v>
      </c>
      <c r="D200" s="8" t="s">
        <v>10</v>
      </c>
      <c r="E200" s="4" t="s">
        <v>102</v>
      </c>
      <c r="F200" s="4" t="s">
        <v>24</v>
      </c>
      <c r="G200" s="18" t="s">
        <v>306</v>
      </c>
      <c r="H200" s="25">
        <v>47.5</v>
      </c>
      <c r="I200" s="33">
        <v>52.5</v>
      </c>
      <c r="J200" s="11">
        <v>50.5</v>
      </c>
      <c r="K200" s="11">
        <f t="shared" si="300"/>
        <v>215.5</v>
      </c>
      <c r="L200" s="11"/>
      <c r="M200" s="11"/>
      <c r="N200" s="33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47">
        <v>50.5</v>
      </c>
      <c r="AC200" s="37"/>
      <c r="AD200" s="37"/>
      <c r="AE200" s="71" t="s">
        <v>92</v>
      </c>
      <c r="AF200" s="11">
        <f t="shared" si="230"/>
        <v>0</v>
      </c>
      <c r="AG200" s="5">
        <f t="shared" si="228"/>
        <v>0</v>
      </c>
      <c r="AH200" s="47">
        <f t="shared" si="231"/>
        <v>50.5</v>
      </c>
      <c r="AI200" s="11">
        <f t="shared" si="232"/>
        <v>0</v>
      </c>
      <c r="AJ200" s="13">
        <f t="shared" si="301"/>
        <v>50.5</v>
      </c>
      <c r="AK200" s="13"/>
      <c r="AL200" s="5">
        <f t="shared" si="233"/>
        <v>0</v>
      </c>
      <c r="AM200" s="5">
        <f t="shared" si="234"/>
        <v>0</v>
      </c>
      <c r="AN200" s="11">
        <f t="shared" si="235"/>
        <v>0</v>
      </c>
      <c r="AO200" s="11">
        <f t="shared" si="236"/>
        <v>0</v>
      </c>
      <c r="AP200" s="5">
        <f t="shared" si="237"/>
        <v>0</v>
      </c>
      <c r="AQ200" s="5">
        <f t="shared" si="238"/>
        <v>0</v>
      </c>
      <c r="AR200" s="5">
        <f t="shared" si="239"/>
        <v>0</v>
      </c>
      <c r="AS200" s="5">
        <f t="shared" si="240"/>
        <v>0</v>
      </c>
      <c r="AT200" s="5">
        <f t="shared" si="241"/>
        <v>0</v>
      </c>
      <c r="AU200" s="5">
        <f t="shared" si="242"/>
        <v>0</v>
      </c>
      <c r="AV200" s="5">
        <f t="shared" si="243"/>
        <v>0</v>
      </c>
      <c r="AW200" s="5">
        <f t="shared" si="244"/>
        <v>0</v>
      </c>
      <c r="AX200" s="5">
        <f t="shared" si="245"/>
        <v>0</v>
      </c>
      <c r="AY200" s="5">
        <f t="shared" si="246"/>
        <v>0</v>
      </c>
      <c r="AZ200" s="5">
        <f t="shared" si="247"/>
        <v>0</v>
      </c>
      <c r="BA200" s="5">
        <f t="shared" si="248"/>
        <v>0</v>
      </c>
      <c r="BB200" s="11">
        <f t="shared" si="249"/>
        <v>0</v>
      </c>
      <c r="BC200" s="5">
        <f t="shared" si="250"/>
        <v>0</v>
      </c>
      <c r="BD200" s="5">
        <f t="shared" si="251"/>
        <v>0</v>
      </c>
      <c r="BE200" s="5">
        <f t="shared" si="252"/>
        <v>0</v>
      </c>
      <c r="BF200" s="5">
        <f t="shared" si="253"/>
        <v>0</v>
      </c>
      <c r="BG200" s="5">
        <f t="shared" si="254"/>
        <v>0</v>
      </c>
      <c r="BH200" s="5">
        <f t="shared" si="255"/>
        <v>0</v>
      </c>
      <c r="BI200" s="11">
        <f t="shared" si="256"/>
        <v>0</v>
      </c>
      <c r="BJ200" s="5">
        <f t="shared" si="257"/>
        <v>0</v>
      </c>
      <c r="BK200" s="5">
        <f t="shared" si="258"/>
        <v>0</v>
      </c>
      <c r="BL200" s="5">
        <f t="shared" si="259"/>
        <v>0</v>
      </c>
      <c r="BM200" s="5">
        <f t="shared" si="260"/>
        <v>0</v>
      </c>
      <c r="BN200" s="5">
        <f t="shared" si="261"/>
        <v>0</v>
      </c>
      <c r="BO200" s="5">
        <f t="shared" si="262"/>
        <v>0</v>
      </c>
      <c r="BP200" s="5">
        <f t="shared" si="263"/>
        <v>0</v>
      </c>
      <c r="BQ200" s="5">
        <f t="shared" si="264"/>
        <v>0</v>
      </c>
      <c r="BR200" s="5">
        <f t="shared" si="265"/>
        <v>0</v>
      </c>
      <c r="BS200" s="5">
        <f t="shared" si="266"/>
        <v>0</v>
      </c>
      <c r="BT200" s="11">
        <f t="shared" si="267"/>
        <v>0</v>
      </c>
      <c r="BU200" s="11">
        <f t="shared" si="268"/>
        <v>0</v>
      </c>
      <c r="BV200" s="5">
        <f t="shared" si="269"/>
        <v>0</v>
      </c>
      <c r="BW200" s="5">
        <f t="shared" si="270"/>
        <v>0</v>
      </c>
      <c r="BX200" s="5">
        <f t="shared" si="271"/>
        <v>0</v>
      </c>
      <c r="BY200" s="5">
        <f t="shared" si="272"/>
        <v>0</v>
      </c>
      <c r="BZ200" s="5">
        <f t="shared" si="273"/>
        <v>0</v>
      </c>
      <c r="CA200" s="5">
        <f t="shared" si="274"/>
        <v>0</v>
      </c>
      <c r="CB200" s="5">
        <f t="shared" si="275"/>
        <v>0</v>
      </c>
      <c r="CC200" s="5">
        <f t="shared" si="276"/>
        <v>0</v>
      </c>
      <c r="CD200" s="5">
        <f t="shared" si="277"/>
        <v>0</v>
      </c>
      <c r="CE200" s="5">
        <f t="shared" si="229"/>
        <v>0</v>
      </c>
      <c r="CF200" s="5">
        <f t="shared" si="278"/>
        <v>0</v>
      </c>
      <c r="CG200" s="5">
        <f t="shared" si="279"/>
        <v>0</v>
      </c>
      <c r="CH200" s="5">
        <f t="shared" si="280"/>
        <v>0</v>
      </c>
      <c r="CI200" s="5">
        <f t="shared" si="281"/>
        <v>0</v>
      </c>
      <c r="CJ200" s="5">
        <f t="shared" si="282"/>
        <v>0</v>
      </c>
      <c r="CK200" s="5">
        <f t="shared" si="283"/>
        <v>0</v>
      </c>
      <c r="CL200" s="5">
        <f t="shared" si="284"/>
        <v>0</v>
      </c>
      <c r="CM200" s="5">
        <f t="shared" si="285"/>
        <v>0</v>
      </c>
      <c r="CN200" s="5">
        <f t="shared" si="286"/>
        <v>0</v>
      </c>
      <c r="CO200" s="5">
        <f t="shared" si="287"/>
        <v>0</v>
      </c>
      <c r="CP200" s="5">
        <f t="shared" si="288"/>
        <v>0</v>
      </c>
      <c r="CQ200" s="5">
        <f t="shared" si="289"/>
        <v>0</v>
      </c>
      <c r="CR200" s="5">
        <f t="shared" si="290"/>
        <v>0</v>
      </c>
      <c r="CS200" s="5">
        <f t="shared" si="291"/>
        <v>0</v>
      </c>
      <c r="CT200" s="11">
        <f t="shared" si="292"/>
        <v>0</v>
      </c>
      <c r="CU200" s="5">
        <f t="shared" si="293"/>
        <v>0</v>
      </c>
      <c r="CV200" s="5">
        <f t="shared" si="294"/>
        <v>0</v>
      </c>
      <c r="CW200" s="5">
        <f t="shared" si="295"/>
        <v>0</v>
      </c>
      <c r="CX200" s="41">
        <f t="shared" si="296"/>
        <v>0</v>
      </c>
      <c r="CY200" s="41">
        <f t="shared" si="297"/>
        <v>0</v>
      </c>
      <c r="CZ200" s="49">
        <f t="shared" si="298"/>
        <v>50.5</v>
      </c>
      <c r="DA200" s="41">
        <f t="shared" si="299"/>
        <v>0</v>
      </c>
      <c r="DB200" s="28"/>
    </row>
    <row r="201" spans="1:106" s="16" customFormat="1" ht="29.25" customHeight="1" thickTop="1" thickBot="1" x14ac:dyDescent="0.35">
      <c r="A201" s="3">
        <v>44669</v>
      </c>
      <c r="B201" s="4" t="s">
        <v>85</v>
      </c>
      <c r="C201" s="4" t="s">
        <v>25</v>
      </c>
      <c r="D201" s="8" t="s">
        <v>10</v>
      </c>
      <c r="E201" s="4" t="s">
        <v>102</v>
      </c>
      <c r="F201" s="4" t="s">
        <v>104</v>
      </c>
      <c r="G201" s="18" t="s">
        <v>311</v>
      </c>
      <c r="H201" s="25">
        <v>49</v>
      </c>
      <c r="I201" s="44">
        <v>-51</v>
      </c>
      <c r="J201" s="45">
        <v>-52</v>
      </c>
      <c r="K201" s="11">
        <f t="shared" si="300"/>
        <v>163.5</v>
      </c>
      <c r="L201" s="11"/>
      <c r="M201" s="11"/>
      <c r="N201" s="33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45">
        <v>-52</v>
      </c>
      <c r="AA201" s="11"/>
      <c r="AB201" s="11"/>
      <c r="AC201" s="37"/>
      <c r="AD201" s="37"/>
      <c r="AE201" s="71" t="s">
        <v>85</v>
      </c>
      <c r="AF201" s="11">
        <f t="shared" si="230"/>
        <v>0</v>
      </c>
      <c r="AG201" s="46">
        <f t="shared" si="228"/>
        <v>-52</v>
      </c>
      <c r="AH201" s="11">
        <f t="shared" si="231"/>
        <v>0</v>
      </c>
      <c r="AI201" s="11">
        <f t="shared" si="232"/>
        <v>0</v>
      </c>
      <c r="AJ201" s="13">
        <f t="shared" si="301"/>
        <v>-52</v>
      </c>
      <c r="AK201" s="13"/>
      <c r="AL201" s="5">
        <f t="shared" si="233"/>
        <v>0</v>
      </c>
      <c r="AM201" s="5">
        <f t="shared" si="234"/>
        <v>0</v>
      </c>
      <c r="AN201" s="11">
        <f t="shared" si="235"/>
        <v>0</v>
      </c>
      <c r="AO201" s="11">
        <f t="shared" si="236"/>
        <v>0</v>
      </c>
      <c r="AP201" s="5">
        <f t="shared" si="237"/>
        <v>0</v>
      </c>
      <c r="AQ201" s="5">
        <f t="shared" si="238"/>
        <v>0</v>
      </c>
      <c r="AR201" s="5">
        <f t="shared" si="239"/>
        <v>0</v>
      </c>
      <c r="AS201" s="5">
        <f t="shared" si="240"/>
        <v>0</v>
      </c>
      <c r="AT201" s="5">
        <f t="shared" si="241"/>
        <v>0</v>
      </c>
      <c r="AU201" s="5">
        <f t="shared" si="242"/>
        <v>0</v>
      </c>
      <c r="AV201" s="5">
        <f t="shared" si="243"/>
        <v>0</v>
      </c>
      <c r="AW201" s="5">
        <f t="shared" si="244"/>
        <v>0</v>
      </c>
      <c r="AX201" s="5">
        <f t="shared" si="245"/>
        <v>0</v>
      </c>
      <c r="AY201" s="5">
        <f t="shared" si="246"/>
        <v>0</v>
      </c>
      <c r="AZ201" s="5">
        <f t="shared" si="247"/>
        <v>0</v>
      </c>
      <c r="BA201" s="5">
        <f t="shared" si="248"/>
        <v>0</v>
      </c>
      <c r="BB201" s="11">
        <f t="shared" si="249"/>
        <v>0</v>
      </c>
      <c r="BC201" s="5">
        <f t="shared" si="250"/>
        <v>0</v>
      </c>
      <c r="BD201" s="5">
        <f t="shared" si="251"/>
        <v>0</v>
      </c>
      <c r="BE201" s="5">
        <f t="shared" si="252"/>
        <v>0</v>
      </c>
      <c r="BF201" s="5">
        <f t="shared" si="253"/>
        <v>0</v>
      </c>
      <c r="BG201" s="5">
        <f t="shared" si="254"/>
        <v>0</v>
      </c>
      <c r="BH201" s="5">
        <f t="shared" si="255"/>
        <v>0</v>
      </c>
      <c r="BI201" s="11">
        <f t="shared" si="256"/>
        <v>0</v>
      </c>
      <c r="BJ201" s="5">
        <f t="shared" si="257"/>
        <v>0</v>
      </c>
      <c r="BK201" s="5">
        <f t="shared" si="258"/>
        <v>0</v>
      </c>
      <c r="BL201" s="5">
        <f t="shared" si="259"/>
        <v>0</v>
      </c>
      <c r="BM201" s="5">
        <f t="shared" si="260"/>
        <v>0</v>
      </c>
      <c r="BN201" s="5">
        <f t="shared" si="261"/>
        <v>0</v>
      </c>
      <c r="BO201" s="5">
        <f t="shared" si="262"/>
        <v>0</v>
      </c>
      <c r="BP201" s="5">
        <f t="shared" si="263"/>
        <v>0</v>
      </c>
      <c r="BQ201" s="5">
        <f t="shared" si="264"/>
        <v>0</v>
      </c>
      <c r="BR201" s="5">
        <f t="shared" si="265"/>
        <v>0</v>
      </c>
      <c r="BS201" s="5">
        <f t="shared" si="266"/>
        <v>0</v>
      </c>
      <c r="BT201" s="11">
        <f t="shared" si="267"/>
        <v>0</v>
      </c>
      <c r="BU201" s="11">
        <f t="shared" si="268"/>
        <v>0</v>
      </c>
      <c r="BV201" s="5">
        <f t="shared" si="269"/>
        <v>0</v>
      </c>
      <c r="BW201" s="5">
        <f t="shared" si="270"/>
        <v>0</v>
      </c>
      <c r="BX201" s="5">
        <f t="shared" si="271"/>
        <v>0</v>
      </c>
      <c r="BY201" s="5">
        <f t="shared" si="272"/>
        <v>0</v>
      </c>
      <c r="BZ201" s="5">
        <f t="shared" si="273"/>
        <v>0</v>
      </c>
      <c r="CA201" s="5">
        <f t="shared" si="274"/>
        <v>0</v>
      </c>
      <c r="CB201" s="5">
        <f t="shared" si="275"/>
        <v>0</v>
      </c>
      <c r="CC201" s="5">
        <f t="shared" si="276"/>
        <v>0</v>
      </c>
      <c r="CD201" s="5">
        <f t="shared" si="277"/>
        <v>0</v>
      </c>
      <c r="CE201" s="5">
        <f t="shared" si="229"/>
        <v>0</v>
      </c>
      <c r="CF201" s="5">
        <f t="shared" si="278"/>
        <v>0</v>
      </c>
      <c r="CG201" s="5">
        <f t="shared" si="279"/>
        <v>0</v>
      </c>
      <c r="CH201" s="5">
        <f t="shared" si="280"/>
        <v>0</v>
      </c>
      <c r="CI201" s="5">
        <f t="shared" si="281"/>
        <v>0</v>
      </c>
      <c r="CJ201" s="5">
        <f t="shared" si="282"/>
        <v>0</v>
      </c>
      <c r="CK201" s="5">
        <f t="shared" si="283"/>
        <v>0</v>
      </c>
      <c r="CL201" s="5">
        <f t="shared" si="284"/>
        <v>0</v>
      </c>
      <c r="CM201" s="5">
        <f t="shared" si="285"/>
        <v>0</v>
      </c>
      <c r="CN201" s="5">
        <f t="shared" si="286"/>
        <v>0</v>
      </c>
      <c r="CO201" s="5">
        <f t="shared" si="287"/>
        <v>0</v>
      </c>
      <c r="CP201" s="5">
        <f t="shared" si="288"/>
        <v>0</v>
      </c>
      <c r="CQ201" s="46">
        <f t="shared" si="289"/>
        <v>-52</v>
      </c>
      <c r="CR201" s="5">
        <f t="shared" si="290"/>
        <v>0</v>
      </c>
      <c r="CS201" s="5">
        <f t="shared" si="291"/>
        <v>0</v>
      </c>
      <c r="CT201" s="11">
        <f t="shared" si="292"/>
        <v>0</v>
      </c>
      <c r="CU201" s="5">
        <f t="shared" si="293"/>
        <v>0</v>
      </c>
      <c r="CV201" s="5">
        <f t="shared" si="294"/>
        <v>0</v>
      </c>
      <c r="CW201" s="5">
        <f t="shared" si="295"/>
        <v>0</v>
      </c>
      <c r="CX201" s="41">
        <f t="shared" si="296"/>
        <v>0</v>
      </c>
      <c r="CY201" s="41">
        <f t="shared" si="297"/>
        <v>0</v>
      </c>
      <c r="CZ201" s="41">
        <f t="shared" si="298"/>
        <v>0</v>
      </c>
      <c r="DA201" s="41">
        <f t="shared" si="299"/>
        <v>0</v>
      </c>
      <c r="DB201" s="28"/>
    </row>
    <row r="202" spans="1:106" s="16" customFormat="1" ht="29.25" customHeight="1" thickTop="1" thickBot="1" x14ac:dyDescent="0.35">
      <c r="A202" s="3">
        <v>44669</v>
      </c>
      <c r="B202" s="4" t="s">
        <v>92</v>
      </c>
      <c r="C202" s="4" t="s">
        <v>26</v>
      </c>
      <c r="D202" s="8" t="s">
        <v>10</v>
      </c>
      <c r="E202" s="4" t="s">
        <v>102</v>
      </c>
      <c r="F202" s="4" t="s">
        <v>104</v>
      </c>
      <c r="G202" s="18" t="s">
        <v>310</v>
      </c>
      <c r="H202" s="25">
        <v>52.5</v>
      </c>
      <c r="I202" s="44">
        <v>-47.5</v>
      </c>
      <c r="J202" s="45">
        <v>-48.5</v>
      </c>
      <c r="K202" s="11">
        <f t="shared" si="300"/>
        <v>115</v>
      </c>
      <c r="L202" s="11"/>
      <c r="M202" s="11"/>
      <c r="N202" s="33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45">
        <v>-48.5</v>
      </c>
      <c r="AC202" s="37"/>
      <c r="AD202" s="37"/>
      <c r="AE202" s="71" t="s">
        <v>92</v>
      </c>
      <c r="AF202" s="11">
        <f t="shared" si="230"/>
        <v>0</v>
      </c>
      <c r="AG202" s="5">
        <f t="shared" si="228"/>
        <v>0</v>
      </c>
      <c r="AH202" s="45">
        <f t="shared" si="231"/>
        <v>-48.5</v>
      </c>
      <c r="AI202" s="11">
        <f t="shared" si="232"/>
        <v>0</v>
      </c>
      <c r="AJ202" s="13">
        <f t="shared" si="301"/>
        <v>-48.5</v>
      </c>
      <c r="AK202" s="13"/>
      <c r="AL202" s="5">
        <f t="shared" si="233"/>
        <v>0</v>
      </c>
      <c r="AM202" s="5">
        <f t="shared" si="234"/>
        <v>0</v>
      </c>
      <c r="AN202" s="11">
        <f t="shared" si="235"/>
        <v>0</v>
      </c>
      <c r="AO202" s="11">
        <f t="shared" si="236"/>
        <v>0</v>
      </c>
      <c r="AP202" s="5">
        <f t="shared" si="237"/>
        <v>0</v>
      </c>
      <c r="AQ202" s="5">
        <f t="shared" si="238"/>
        <v>0</v>
      </c>
      <c r="AR202" s="5">
        <f t="shared" si="239"/>
        <v>0</v>
      </c>
      <c r="AS202" s="5">
        <f t="shared" si="240"/>
        <v>0</v>
      </c>
      <c r="AT202" s="5">
        <f t="shared" si="241"/>
        <v>0</v>
      </c>
      <c r="AU202" s="5">
        <f t="shared" si="242"/>
        <v>0</v>
      </c>
      <c r="AV202" s="5">
        <f t="shared" si="243"/>
        <v>0</v>
      </c>
      <c r="AW202" s="5">
        <f t="shared" si="244"/>
        <v>0</v>
      </c>
      <c r="AX202" s="5">
        <f t="shared" si="245"/>
        <v>0</v>
      </c>
      <c r="AY202" s="5">
        <f t="shared" si="246"/>
        <v>0</v>
      </c>
      <c r="AZ202" s="5">
        <f t="shared" si="247"/>
        <v>0</v>
      </c>
      <c r="BA202" s="5">
        <f t="shared" si="248"/>
        <v>0</v>
      </c>
      <c r="BB202" s="11">
        <f t="shared" si="249"/>
        <v>0</v>
      </c>
      <c r="BC202" s="5">
        <f t="shared" si="250"/>
        <v>0</v>
      </c>
      <c r="BD202" s="5">
        <f t="shared" si="251"/>
        <v>0</v>
      </c>
      <c r="BE202" s="5">
        <f t="shared" si="252"/>
        <v>0</v>
      </c>
      <c r="BF202" s="5">
        <f t="shared" si="253"/>
        <v>0</v>
      </c>
      <c r="BG202" s="5">
        <f t="shared" si="254"/>
        <v>0</v>
      </c>
      <c r="BH202" s="5">
        <f t="shared" si="255"/>
        <v>0</v>
      </c>
      <c r="BI202" s="11">
        <f t="shared" si="256"/>
        <v>0</v>
      </c>
      <c r="BJ202" s="5">
        <f t="shared" si="257"/>
        <v>0</v>
      </c>
      <c r="BK202" s="5">
        <f t="shared" si="258"/>
        <v>0</v>
      </c>
      <c r="BL202" s="5">
        <f t="shared" si="259"/>
        <v>0</v>
      </c>
      <c r="BM202" s="5">
        <f t="shared" si="260"/>
        <v>0</v>
      </c>
      <c r="BN202" s="5">
        <f t="shared" si="261"/>
        <v>0</v>
      </c>
      <c r="BO202" s="5">
        <f t="shared" si="262"/>
        <v>0</v>
      </c>
      <c r="BP202" s="5">
        <f t="shared" si="263"/>
        <v>0</v>
      </c>
      <c r="BQ202" s="5">
        <f t="shared" si="264"/>
        <v>0</v>
      </c>
      <c r="BR202" s="5">
        <f t="shared" si="265"/>
        <v>0</v>
      </c>
      <c r="BS202" s="5">
        <f t="shared" si="266"/>
        <v>0</v>
      </c>
      <c r="BT202" s="11">
        <f t="shared" si="267"/>
        <v>0</v>
      </c>
      <c r="BU202" s="11">
        <f t="shared" si="268"/>
        <v>0</v>
      </c>
      <c r="BV202" s="5">
        <f t="shared" si="269"/>
        <v>0</v>
      </c>
      <c r="BW202" s="5">
        <f t="shared" si="270"/>
        <v>0</v>
      </c>
      <c r="BX202" s="5">
        <f t="shared" si="271"/>
        <v>0</v>
      </c>
      <c r="BY202" s="5">
        <f t="shared" si="272"/>
        <v>0</v>
      </c>
      <c r="BZ202" s="5">
        <f t="shared" si="273"/>
        <v>0</v>
      </c>
      <c r="CA202" s="5">
        <f t="shared" si="274"/>
        <v>0</v>
      </c>
      <c r="CB202" s="5">
        <f t="shared" si="275"/>
        <v>0</v>
      </c>
      <c r="CC202" s="5">
        <f t="shared" si="276"/>
        <v>0</v>
      </c>
      <c r="CD202" s="5">
        <f t="shared" si="277"/>
        <v>0</v>
      </c>
      <c r="CE202" s="5">
        <f t="shared" si="229"/>
        <v>0</v>
      </c>
      <c r="CF202" s="5">
        <f t="shared" si="278"/>
        <v>0</v>
      </c>
      <c r="CG202" s="5">
        <f t="shared" si="279"/>
        <v>0</v>
      </c>
      <c r="CH202" s="5">
        <f t="shared" si="280"/>
        <v>0</v>
      </c>
      <c r="CI202" s="5">
        <f t="shared" si="281"/>
        <v>0</v>
      </c>
      <c r="CJ202" s="5">
        <f t="shared" si="282"/>
        <v>0</v>
      </c>
      <c r="CK202" s="5">
        <f t="shared" si="283"/>
        <v>0</v>
      </c>
      <c r="CL202" s="5">
        <f t="shared" si="284"/>
        <v>0</v>
      </c>
      <c r="CM202" s="5">
        <f t="shared" si="285"/>
        <v>0</v>
      </c>
      <c r="CN202" s="5">
        <f t="shared" si="286"/>
        <v>0</v>
      </c>
      <c r="CO202" s="5">
        <f t="shared" si="287"/>
        <v>0</v>
      </c>
      <c r="CP202" s="5">
        <f t="shared" si="288"/>
        <v>0</v>
      </c>
      <c r="CQ202" s="5">
        <f t="shared" si="289"/>
        <v>0</v>
      </c>
      <c r="CR202" s="5">
        <f t="shared" si="290"/>
        <v>0</v>
      </c>
      <c r="CS202" s="5">
        <f t="shared" si="291"/>
        <v>0</v>
      </c>
      <c r="CT202" s="11">
        <f t="shared" si="292"/>
        <v>0</v>
      </c>
      <c r="CU202" s="5">
        <f t="shared" si="293"/>
        <v>0</v>
      </c>
      <c r="CV202" s="5">
        <f t="shared" si="294"/>
        <v>0</v>
      </c>
      <c r="CW202" s="5">
        <f t="shared" si="295"/>
        <v>0</v>
      </c>
      <c r="CX202" s="41">
        <f t="shared" si="296"/>
        <v>0</v>
      </c>
      <c r="CY202" s="41">
        <f t="shared" si="297"/>
        <v>0</v>
      </c>
      <c r="CZ202" s="52">
        <f t="shared" si="298"/>
        <v>-48.5</v>
      </c>
      <c r="DA202" s="41">
        <f t="shared" si="299"/>
        <v>0</v>
      </c>
      <c r="DB202" s="28"/>
    </row>
    <row r="203" spans="1:106" s="16" customFormat="1" ht="29.25" customHeight="1" thickTop="1" thickBot="1" x14ac:dyDescent="0.35">
      <c r="A203" s="3">
        <v>44669</v>
      </c>
      <c r="B203" s="4" t="s">
        <v>2</v>
      </c>
      <c r="C203" s="4" t="s">
        <v>70</v>
      </c>
      <c r="D203" s="8" t="s">
        <v>10</v>
      </c>
      <c r="E203" s="4" t="s">
        <v>110</v>
      </c>
      <c r="F203" s="4" t="s">
        <v>24</v>
      </c>
      <c r="G203" s="18" t="s">
        <v>309</v>
      </c>
      <c r="H203" s="25">
        <v>52.5</v>
      </c>
      <c r="I203" s="33">
        <v>47.5</v>
      </c>
      <c r="J203" s="11">
        <v>45.5</v>
      </c>
      <c r="K203" s="11">
        <f t="shared" si="300"/>
        <v>160.5</v>
      </c>
      <c r="L203" s="47">
        <v>45.5</v>
      </c>
      <c r="M203" s="11"/>
      <c r="N203" s="33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37"/>
      <c r="AD203" s="37"/>
      <c r="AE203" s="71" t="s">
        <v>2</v>
      </c>
      <c r="AF203" s="11">
        <f t="shared" si="230"/>
        <v>0</v>
      </c>
      <c r="AG203" s="5">
        <f t="shared" si="228"/>
        <v>0</v>
      </c>
      <c r="AH203" s="11">
        <f t="shared" si="231"/>
        <v>0</v>
      </c>
      <c r="AI203" s="47">
        <f t="shared" si="232"/>
        <v>45.5</v>
      </c>
      <c r="AJ203" s="13">
        <f t="shared" si="301"/>
        <v>45.5</v>
      </c>
      <c r="AK203" s="13"/>
      <c r="AL203" s="5">
        <f t="shared" si="233"/>
        <v>0</v>
      </c>
      <c r="AM203" s="5">
        <f t="shared" si="234"/>
        <v>0</v>
      </c>
      <c r="AN203" s="11">
        <f t="shared" si="235"/>
        <v>0</v>
      </c>
      <c r="AO203" s="47">
        <f t="shared" si="236"/>
        <v>45.5</v>
      </c>
      <c r="AP203" s="5">
        <f t="shared" si="237"/>
        <v>0</v>
      </c>
      <c r="AQ203" s="5">
        <f t="shared" si="238"/>
        <v>0</v>
      </c>
      <c r="AR203" s="5">
        <f t="shared" si="239"/>
        <v>0</v>
      </c>
      <c r="AS203" s="5">
        <f t="shared" si="240"/>
        <v>0</v>
      </c>
      <c r="AT203" s="5">
        <f t="shared" si="241"/>
        <v>0</v>
      </c>
      <c r="AU203" s="5">
        <f t="shared" si="242"/>
        <v>0</v>
      </c>
      <c r="AV203" s="5">
        <f t="shared" si="243"/>
        <v>0</v>
      </c>
      <c r="AW203" s="5">
        <f t="shared" si="244"/>
        <v>0</v>
      </c>
      <c r="AX203" s="5">
        <f t="shared" si="245"/>
        <v>0</v>
      </c>
      <c r="AY203" s="5">
        <f t="shared" si="246"/>
        <v>0</v>
      </c>
      <c r="AZ203" s="5">
        <f t="shared" si="247"/>
        <v>0</v>
      </c>
      <c r="BA203" s="5">
        <f t="shared" si="248"/>
        <v>0</v>
      </c>
      <c r="BB203" s="11">
        <f t="shared" si="249"/>
        <v>0</v>
      </c>
      <c r="BC203" s="5">
        <f t="shared" si="250"/>
        <v>0</v>
      </c>
      <c r="BD203" s="5">
        <f t="shared" si="251"/>
        <v>0</v>
      </c>
      <c r="BE203" s="5">
        <f t="shared" si="252"/>
        <v>0</v>
      </c>
      <c r="BF203" s="5">
        <f t="shared" si="253"/>
        <v>0</v>
      </c>
      <c r="BG203" s="5">
        <f t="shared" si="254"/>
        <v>0</v>
      </c>
      <c r="BH203" s="5">
        <f t="shared" si="255"/>
        <v>0</v>
      </c>
      <c r="BI203" s="11">
        <f t="shared" si="256"/>
        <v>0</v>
      </c>
      <c r="BJ203" s="5">
        <f t="shared" si="257"/>
        <v>0</v>
      </c>
      <c r="BK203" s="5">
        <f t="shared" si="258"/>
        <v>0</v>
      </c>
      <c r="BL203" s="5">
        <f t="shared" si="259"/>
        <v>0</v>
      </c>
      <c r="BM203" s="5">
        <f t="shared" si="260"/>
        <v>0</v>
      </c>
      <c r="BN203" s="5">
        <f t="shared" si="261"/>
        <v>0</v>
      </c>
      <c r="BO203" s="5">
        <f t="shared" si="262"/>
        <v>0</v>
      </c>
      <c r="BP203" s="5">
        <f t="shared" si="263"/>
        <v>0</v>
      </c>
      <c r="BQ203" s="5">
        <f t="shared" si="264"/>
        <v>0</v>
      </c>
      <c r="BR203" s="5">
        <f t="shared" si="265"/>
        <v>0</v>
      </c>
      <c r="BS203" s="5">
        <f t="shared" si="266"/>
        <v>0</v>
      </c>
      <c r="BT203" s="11">
        <f t="shared" si="267"/>
        <v>0</v>
      </c>
      <c r="BU203" s="11">
        <f t="shared" si="268"/>
        <v>0</v>
      </c>
      <c r="BV203" s="5">
        <f t="shared" si="269"/>
        <v>0</v>
      </c>
      <c r="BW203" s="5">
        <f t="shared" si="270"/>
        <v>0</v>
      </c>
      <c r="BX203" s="5">
        <f t="shared" si="271"/>
        <v>0</v>
      </c>
      <c r="BY203" s="5">
        <f t="shared" si="272"/>
        <v>0</v>
      </c>
      <c r="BZ203" s="5">
        <f t="shared" si="273"/>
        <v>0</v>
      </c>
      <c r="CA203" s="5">
        <f t="shared" si="274"/>
        <v>0</v>
      </c>
      <c r="CB203" s="5">
        <f t="shared" si="275"/>
        <v>0</v>
      </c>
      <c r="CC203" s="5">
        <f t="shared" si="276"/>
        <v>0</v>
      </c>
      <c r="CD203" s="5">
        <f t="shared" si="277"/>
        <v>0</v>
      </c>
      <c r="CE203" s="5">
        <f t="shared" si="229"/>
        <v>0</v>
      </c>
      <c r="CF203" s="5">
        <f t="shared" si="278"/>
        <v>0</v>
      </c>
      <c r="CG203" s="5">
        <f t="shared" si="279"/>
        <v>0</v>
      </c>
      <c r="CH203" s="5">
        <f t="shared" si="280"/>
        <v>0</v>
      </c>
      <c r="CI203" s="5">
        <f t="shared" si="281"/>
        <v>0</v>
      </c>
      <c r="CJ203" s="5">
        <f t="shared" si="282"/>
        <v>0</v>
      </c>
      <c r="CK203" s="5">
        <f t="shared" si="283"/>
        <v>0</v>
      </c>
      <c r="CL203" s="5">
        <f t="shared" si="284"/>
        <v>0</v>
      </c>
      <c r="CM203" s="5">
        <f t="shared" si="285"/>
        <v>0</v>
      </c>
      <c r="CN203" s="5">
        <f t="shared" si="286"/>
        <v>0</v>
      </c>
      <c r="CO203" s="5">
        <f t="shared" si="287"/>
        <v>0</v>
      </c>
      <c r="CP203" s="5">
        <f t="shared" si="288"/>
        <v>0</v>
      </c>
      <c r="CQ203" s="5">
        <f t="shared" si="289"/>
        <v>0</v>
      </c>
      <c r="CR203" s="5">
        <f t="shared" si="290"/>
        <v>0</v>
      </c>
      <c r="CS203" s="5">
        <f t="shared" si="291"/>
        <v>0</v>
      </c>
      <c r="CT203" s="11">
        <f t="shared" si="292"/>
        <v>0</v>
      </c>
      <c r="CU203" s="5">
        <f t="shared" si="293"/>
        <v>0</v>
      </c>
      <c r="CV203" s="5">
        <f t="shared" si="294"/>
        <v>0</v>
      </c>
      <c r="CW203" s="5">
        <f t="shared" si="295"/>
        <v>0</v>
      </c>
      <c r="CX203" s="41">
        <f t="shared" si="296"/>
        <v>0</v>
      </c>
      <c r="CY203" s="41">
        <f t="shared" si="297"/>
        <v>0</v>
      </c>
      <c r="CZ203" s="41">
        <f t="shared" si="298"/>
        <v>0</v>
      </c>
      <c r="DA203" s="41">
        <f t="shared" si="299"/>
        <v>0</v>
      </c>
      <c r="DB203" s="28"/>
    </row>
    <row r="204" spans="1:106" s="16" customFormat="1" ht="29.25" customHeight="1" thickTop="1" thickBot="1" x14ac:dyDescent="0.35">
      <c r="A204" s="3">
        <v>44669</v>
      </c>
      <c r="B204" s="4" t="s">
        <v>7</v>
      </c>
      <c r="C204" s="4" t="s">
        <v>25</v>
      </c>
      <c r="D204" s="8" t="s">
        <v>10</v>
      </c>
      <c r="E204" s="4" t="s">
        <v>110</v>
      </c>
      <c r="F204" s="4" t="s">
        <v>104</v>
      </c>
      <c r="G204" s="18" t="s">
        <v>308</v>
      </c>
      <c r="H204" s="25">
        <v>56.5</v>
      </c>
      <c r="I204" s="33">
        <v>56.5</v>
      </c>
      <c r="J204" s="11">
        <v>54.5</v>
      </c>
      <c r="K204" s="11">
        <f t="shared" si="300"/>
        <v>215</v>
      </c>
      <c r="L204" s="11"/>
      <c r="M204" s="11"/>
      <c r="N204" s="33"/>
      <c r="O204" s="11"/>
      <c r="P204" s="11"/>
      <c r="Q204" s="11"/>
      <c r="R204" s="47">
        <v>54.5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37"/>
      <c r="AD204" s="37"/>
      <c r="AE204" s="71" t="s">
        <v>7</v>
      </c>
      <c r="AF204" s="11">
        <f t="shared" si="230"/>
        <v>0</v>
      </c>
      <c r="AG204" s="48">
        <f t="shared" si="228"/>
        <v>54.5</v>
      </c>
      <c r="AH204" s="11">
        <f t="shared" si="231"/>
        <v>0</v>
      </c>
      <c r="AI204" s="11">
        <f t="shared" si="232"/>
        <v>0</v>
      </c>
      <c r="AJ204" s="13">
        <f t="shared" si="301"/>
        <v>54.5</v>
      </c>
      <c r="AK204" s="13"/>
      <c r="AL204" s="5">
        <f t="shared" si="233"/>
        <v>0</v>
      </c>
      <c r="AM204" s="5">
        <f t="shared" si="234"/>
        <v>0</v>
      </c>
      <c r="AN204" s="11">
        <f t="shared" si="235"/>
        <v>0</v>
      </c>
      <c r="AO204" s="11">
        <f t="shared" si="236"/>
        <v>0</v>
      </c>
      <c r="AP204" s="5">
        <f t="shared" si="237"/>
        <v>0</v>
      </c>
      <c r="AQ204" s="5">
        <f t="shared" si="238"/>
        <v>0</v>
      </c>
      <c r="AR204" s="5">
        <f t="shared" si="239"/>
        <v>0</v>
      </c>
      <c r="AS204" s="5">
        <f t="shared" si="240"/>
        <v>0</v>
      </c>
      <c r="AT204" s="5">
        <f t="shared" si="241"/>
        <v>0</v>
      </c>
      <c r="AU204" s="5">
        <f t="shared" si="242"/>
        <v>0</v>
      </c>
      <c r="AV204" s="5">
        <f t="shared" si="243"/>
        <v>0</v>
      </c>
      <c r="AW204" s="5">
        <f t="shared" si="244"/>
        <v>0</v>
      </c>
      <c r="AX204" s="5">
        <f t="shared" si="245"/>
        <v>0</v>
      </c>
      <c r="AY204" s="5">
        <f t="shared" si="246"/>
        <v>0</v>
      </c>
      <c r="AZ204" s="5">
        <f t="shared" si="247"/>
        <v>0</v>
      </c>
      <c r="BA204" s="5">
        <f t="shared" si="248"/>
        <v>0</v>
      </c>
      <c r="BB204" s="11">
        <f t="shared" si="249"/>
        <v>0</v>
      </c>
      <c r="BC204" s="5">
        <f t="shared" si="250"/>
        <v>0</v>
      </c>
      <c r="BD204" s="5">
        <f t="shared" si="251"/>
        <v>0</v>
      </c>
      <c r="BE204" s="5">
        <f t="shared" si="252"/>
        <v>0</v>
      </c>
      <c r="BF204" s="5">
        <f t="shared" si="253"/>
        <v>0</v>
      </c>
      <c r="BG204" s="5">
        <f t="shared" si="254"/>
        <v>0</v>
      </c>
      <c r="BH204" s="5">
        <f t="shared" si="255"/>
        <v>0</v>
      </c>
      <c r="BI204" s="11">
        <f t="shared" si="256"/>
        <v>0</v>
      </c>
      <c r="BJ204" s="5">
        <f t="shared" si="257"/>
        <v>0</v>
      </c>
      <c r="BK204" s="48">
        <f t="shared" si="258"/>
        <v>54.5</v>
      </c>
      <c r="BL204" s="5">
        <f t="shared" si="259"/>
        <v>0</v>
      </c>
      <c r="BM204" s="5">
        <f t="shared" si="260"/>
        <v>0</v>
      </c>
      <c r="BN204" s="5">
        <f t="shared" si="261"/>
        <v>0</v>
      </c>
      <c r="BO204" s="5">
        <f t="shared" si="262"/>
        <v>0</v>
      </c>
      <c r="BP204" s="5">
        <f t="shared" si="263"/>
        <v>0</v>
      </c>
      <c r="BQ204" s="5">
        <f t="shared" si="264"/>
        <v>0</v>
      </c>
      <c r="BR204" s="5">
        <f t="shared" si="265"/>
        <v>0</v>
      </c>
      <c r="BS204" s="5">
        <f t="shared" si="266"/>
        <v>0</v>
      </c>
      <c r="BT204" s="11">
        <f t="shared" si="267"/>
        <v>0</v>
      </c>
      <c r="BU204" s="11">
        <f t="shared" si="268"/>
        <v>0</v>
      </c>
      <c r="BV204" s="5">
        <f t="shared" si="269"/>
        <v>0</v>
      </c>
      <c r="BW204" s="5">
        <f t="shared" si="270"/>
        <v>0</v>
      </c>
      <c r="BX204" s="5">
        <f t="shared" si="271"/>
        <v>0</v>
      </c>
      <c r="BY204" s="5">
        <f t="shared" si="272"/>
        <v>0</v>
      </c>
      <c r="BZ204" s="5">
        <f t="shared" si="273"/>
        <v>0</v>
      </c>
      <c r="CA204" s="5">
        <f t="shared" si="274"/>
        <v>0</v>
      </c>
      <c r="CB204" s="5">
        <f t="shared" si="275"/>
        <v>0</v>
      </c>
      <c r="CC204" s="5">
        <f t="shared" si="276"/>
        <v>0</v>
      </c>
      <c r="CD204" s="5">
        <f t="shared" si="277"/>
        <v>0</v>
      </c>
      <c r="CE204" s="5">
        <f t="shared" si="229"/>
        <v>0</v>
      </c>
      <c r="CF204" s="5">
        <f t="shared" si="278"/>
        <v>0</v>
      </c>
      <c r="CG204" s="5">
        <f t="shared" si="279"/>
        <v>0</v>
      </c>
      <c r="CH204" s="5">
        <f t="shared" si="280"/>
        <v>0</v>
      </c>
      <c r="CI204" s="5">
        <f t="shared" si="281"/>
        <v>0</v>
      </c>
      <c r="CJ204" s="5">
        <f t="shared" si="282"/>
        <v>0</v>
      </c>
      <c r="CK204" s="5">
        <f t="shared" si="283"/>
        <v>0</v>
      </c>
      <c r="CL204" s="5">
        <f t="shared" si="284"/>
        <v>0</v>
      </c>
      <c r="CM204" s="5">
        <f t="shared" si="285"/>
        <v>0</v>
      </c>
      <c r="CN204" s="5">
        <f t="shared" si="286"/>
        <v>0</v>
      </c>
      <c r="CO204" s="5">
        <f t="shared" si="287"/>
        <v>0</v>
      </c>
      <c r="CP204" s="5">
        <f t="shared" si="288"/>
        <v>0</v>
      </c>
      <c r="CQ204" s="5">
        <f t="shared" si="289"/>
        <v>0</v>
      </c>
      <c r="CR204" s="5">
        <f t="shared" si="290"/>
        <v>0</v>
      </c>
      <c r="CS204" s="5">
        <f t="shared" si="291"/>
        <v>0</v>
      </c>
      <c r="CT204" s="11">
        <f t="shared" si="292"/>
        <v>0</v>
      </c>
      <c r="CU204" s="5">
        <f t="shared" si="293"/>
        <v>0</v>
      </c>
      <c r="CV204" s="5">
        <f t="shared" si="294"/>
        <v>0</v>
      </c>
      <c r="CW204" s="5">
        <f t="shared" si="295"/>
        <v>0</v>
      </c>
      <c r="CX204" s="41">
        <f t="shared" si="296"/>
        <v>0</v>
      </c>
      <c r="CY204" s="41">
        <f t="shared" si="297"/>
        <v>0</v>
      </c>
      <c r="CZ204" s="41">
        <f t="shared" si="298"/>
        <v>0</v>
      </c>
      <c r="DA204" s="41">
        <f t="shared" si="299"/>
        <v>0</v>
      </c>
      <c r="DB204" s="28"/>
    </row>
    <row r="205" spans="1:106" s="16" customFormat="1" ht="29.25" customHeight="1" thickTop="1" thickBot="1" x14ac:dyDescent="0.35">
      <c r="A205" s="3">
        <v>44669</v>
      </c>
      <c r="B205" s="4" t="s">
        <v>8</v>
      </c>
      <c r="C205" s="4" t="s">
        <v>23</v>
      </c>
      <c r="D205" s="8" t="s">
        <v>10</v>
      </c>
      <c r="E205" s="4" t="s">
        <v>110</v>
      </c>
      <c r="F205" s="4" t="s">
        <v>24</v>
      </c>
      <c r="G205" s="18" t="s">
        <v>307</v>
      </c>
      <c r="H205" s="25">
        <v>51.25</v>
      </c>
      <c r="I205" s="33">
        <v>48.75</v>
      </c>
      <c r="J205" s="11">
        <v>46.75</v>
      </c>
      <c r="K205" s="11">
        <f t="shared" si="300"/>
        <v>261.75</v>
      </c>
      <c r="L205" s="11"/>
      <c r="M205" s="11"/>
      <c r="N205" s="33"/>
      <c r="O205" s="11"/>
      <c r="P205" s="11"/>
      <c r="Q205" s="11"/>
      <c r="R205" s="11"/>
      <c r="S205" s="47">
        <v>46.75</v>
      </c>
      <c r="T205" s="11"/>
      <c r="U205" s="11"/>
      <c r="V205" s="11"/>
      <c r="W205" s="11"/>
      <c r="X205" s="11"/>
      <c r="Y205" s="11"/>
      <c r="Z205" s="11"/>
      <c r="AA205" s="11"/>
      <c r="AB205" s="11"/>
      <c r="AC205" s="37"/>
      <c r="AD205" s="37"/>
      <c r="AE205" s="71" t="s">
        <v>8</v>
      </c>
      <c r="AF205" s="47">
        <f t="shared" si="230"/>
        <v>46.75</v>
      </c>
      <c r="AG205" s="5">
        <f t="shared" si="228"/>
        <v>0</v>
      </c>
      <c r="AH205" s="11">
        <f t="shared" si="231"/>
        <v>0</v>
      </c>
      <c r="AI205" s="11">
        <f t="shared" si="232"/>
        <v>0</v>
      </c>
      <c r="AJ205" s="13">
        <f t="shared" si="301"/>
        <v>46.75</v>
      </c>
      <c r="AK205" s="13"/>
      <c r="AL205" s="5">
        <f t="shared" si="233"/>
        <v>0</v>
      </c>
      <c r="AM205" s="5">
        <f t="shared" si="234"/>
        <v>0</v>
      </c>
      <c r="AN205" s="11">
        <f t="shared" si="235"/>
        <v>0</v>
      </c>
      <c r="AO205" s="11">
        <f t="shared" si="236"/>
        <v>0</v>
      </c>
      <c r="AP205" s="5">
        <f t="shared" si="237"/>
        <v>0</v>
      </c>
      <c r="AQ205" s="5">
        <f t="shared" si="238"/>
        <v>0</v>
      </c>
      <c r="AR205" s="5">
        <f t="shared" si="239"/>
        <v>0</v>
      </c>
      <c r="AS205" s="5">
        <f t="shared" si="240"/>
        <v>0</v>
      </c>
      <c r="AT205" s="5">
        <f t="shared" si="241"/>
        <v>0</v>
      </c>
      <c r="AU205" s="5">
        <f t="shared" si="242"/>
        <v>0</v>
      </c>
      <c r="AV205" s="5">
        <f t="shared" si="243"/>
        <v>0</v>
      </c>
      <c r="AW205" s="5">
        <f t="shared" si="244"/>
        <v>0</v>
      </c>
      <c r="AX205" s="5">
        <f t="shared" si="245"/>
        <v>0</v>
      </c>
      <c r="AY205" s="5">
        <f t="shared" si="246"/>
        <v>0</v>
      </c>
      <c r="AZ205" s="5">
        <f t="shared" si="247"/>
        <v>0</v>
      </c>
      <c r="BA205" s="5">
        <f t="shared" si="248"/>
        <v>0</v>
      </c>
      <c r="BB205" s="11">
        <f t="shared" si="249"/>
        <v>0</v>
      </c>
      <c r="BC205" s="5">
        <f t="shared" si="250"/>
        <v>0</v>
      </c>
      <c r="BD205" s="5">
        <f t="shared" si="251"/>
        <v>0</v>
      </c>
      <c r="BE205" s="5">
        <f t="shared" si="252"/>
        <v>0</v>
      </c>
      <c r="BF205" s="5">
        <f t="shared" si="253"/>
        <v>0</v>
      </c>
      <c r="BG205" s="5">
        <f t="shared" si="254"/>
        <v>0</v>
      </c>
      <c r="BH205" s="5">
        <f t="shared" si="255"/>
        <v>0</v>
      </c>
      <c r="BI205" s="11">
        <f t="shared" si="256"/>
        <v>0</v>
      </c>
      <c r="BJ205" s="5">
        <f t="shared" si="257"/>
        <v>0</v>
      </c>
      <c r="BK205" s="5">
        <f t="shared" si="258"/>
        <v>0</v>
      </c>
      <c r="BL205" s="5">
        <f t="shared" si="259"/>
        <v>0</v>
      </c>
      <c r="BM205" s="5">
        <f t="shared" si="260"/>
        <v>0</v>
      </c>
      <c r="BN205" s="48">
        <f t="shared" si="261"/>
        <v>46.75</v>
      </c>
      <c r="BO205" s="5">
        <f t="shared" si="262"/>
        <v>0</v>
      </c>
      <c r="BP205" s="5">
        <f t="shared" si="263"/>
        <v>0</v>
      </c>
      <c r="BQ205" s="5">
        <f t="shared" si="264"/>
        <v>0</v>
      </c>
      <c r="BR205" s="5">
        <f t="shared" si="265"/>
        <v>0</v>
      </c>
      <c r="BS205" s="5">
        <f t="shared" si="266"/>
        <v>0</v>
      </c>
      <c r="BT205" s="11">
        <f t="shared" si="267"/>
        <v>0</v>
      </c>
      <c r="BU205" s="11">
        <f t="shared" si="268"/>
        <v>0</v>
      </c>
      <c r="BV205" s="5">
        <f t="shared" si="269"/>
        <v>0</v>
      </c>
      <c r="BW205" s="5">
        <f t="shared" si="270"/>
        <v>0</v>
      </c>
      <c r="BX205" s="5">
        <f t="shared" si="271"/>
        <v>0</v>
      </c>
      <c r="BY205" s="5">
        <f t="shared" si="272"/>
        <v>0</v>
      </c>
      <c r="BZ205" s="5">
        <f t="shared" si="273"/>
        <v>0</v>
      </c>
      <c r="CA205" s="5">
        <f t="shared" si="274"/>
        <v>0</v>
      </c>
      <c r="CB205" s="5">
        <f t="shared" si="275"/>
        <v>0</v>
      </c>
      <c r="CC205" s="5">
        <f t="shared" si="276"/>
        <v>0</v>
      </c>
      <c r="CD205" s="5">
        <f t="shared" si="277"/>
        <v>0</v>
      </c>
      <c r="CE205" s="5">
        <f t="shared" si="229"/>
        <v>0</v>
      </c>
      <c r="CF205" s="5">
        <f t="shared" si="278"/>
        <v>0</v>
      </c>
      <c r="CG205" s="5">
        <f t="shared" si="279"/>
        <v>0</v>
      </c>
      <c r="CH205" s="5">
        <f t="shared" si="280"/>
        <v>0</v>
      </c>
      <c r="CI205" s="5">
        <f t="shared" si="281"/>
        <v>0</v>
      </c>
      <c r="CJ205" s="5">
        <f t="shared" si="282"/>
        <v>0</v>
      </c>
      <c r="CK205" s="5">
        <f t="shared" si="283"/>
        <v>0</v>
      </c>
      <c r="CL205" s="5">
        <f t="shared" si="284"/>
        <v>0</v>
      </c>
      <c r="CM205" s="5">
        <f t="shared" si="285"/>
        <v>0</v>
      </c>
      <c r="CN205" s="5">
        <f t="shared" si="286"/>
        <v>0</v>
      </c>
      <c r="CO205" s="5">
        <f t="shared" si="287"/>
        <v>0</v>
      </c>
      <c r="CP205" s="5">
        <f t="shared" si="288"/>
        <v>0</v>
      </c>
      <c r="CQ205" s="5">
        <f t="shared" si="289"/>
        <v>0</v>
      </c>
      <c r="CR205" s="5">
        <f t="shared" si="290"/>
        <v>0</v>
      </c>
      <c r="CS205" s="5">
        <f t="shared" si="291"/>
        <v>0</v>
      </c>
      <c r="CT205" s="11">
        <f t="shared" si="292"/>
        <v>0</v>
      </c>
      <c r="CU205" s="5">
        <f t="shared" si="293"/>
        <v>0</v>
      </c>
      <c r="CV205" s="5">
        <f t="shared" si="294"/>
        <v>0</v>
      </c>
      <c r="CW205" s="5">
        <f t="shared" si="295"/>
        <v>0</v>
      </c>
      <c r="CX205" s="41">
        <f t="shared" si="296"/>
        <v>0</v>
      </c>
      <c r="CY205" s="41">
        <f t="shared" si="297"/>
        <v>0</v>
      </c>
      <c r="CZ205" s="41">
        <f t="shared" si="298"/>
        <v>0</v>
      </c>
      <c r="DA205" s="41">
        <f t="shared" si="299"/>
        <v>0</v>
      </c>
      <c r="DB205" s="28"/>
    </row>
    <row r="206" spans="1:106" s="16" customFormat="1" ht="29.25" customHeight="1" thickTop="1" thickBot="1" x14ac:dyDescent="0.35">
      <c r="A206" s="3">
        <v>44670</v>
      </c>
      <c r="B206" s="4" t="s">
        <v>85</v>
      </c>
      <c r="C206" s="4" t="s">
        <v>23</v>
      </c>
      <c r="D206" s="8" t="s">
        <v>10</v>
      </c>
      <c r="E206" s="4" t="s">
        <v>102</v>
      </c>
      <c r="F206" s="4" t="s">
        <v>24</v>
      </c>
      <c r="G206" s="18" t="s">
        <v>312</v>
      </c>
      <c r="H206" s="25">
        <v>52.25</v>
      </c>
      <c r="I206" s="33">
        <v>47.75</v>
      </c>
      <c r="J206" s="11">
        <v>45.75</v>
      </c>
      <c r="K206" s="11">
        <f t="shared" si="300"/>
        <v>307.5</v>
      </c>
      <c r="L206" s="11"/>
      <c r="M206" s="11"/>
      <c r="N206" s="33"/>
      <c r="O206" s="11"/>
      <c r="P206" s="11"/>
      <c r="Q206" s="11"/>
      <c r="R206" s="11"/>
      <c r="S206" s="56"/>
      <c r="T206" s="11"/>
      <c r="U206" s="11"/>
      <c r="V206" s="11"/>
      <c r="W206" s="11"/>
      <c r="X206" s="11"/>
      <c r="Y206" s="11"/>
      <c r="Z206" s="47">
        <v>45.75</v>
      </c>
      <c r="AA206" s="11"/>
      <c r="AB206" s="11"/>
      <c r="AC206" s="37"/>
      <c r="AD206" s="37"/>
      <c r="AE206" s="71" t="s">
        <v>85</v>
      </c>
      <c r="AF206" s="47">
        <f t="shared" si="230"/>
        <v>45.75</v>
      </c>
      <c r="AG206" s="5">
        <f t="shared" si="228"/>
        <v>0</v>
      </c>
      <c r="AH206" s="11">
        <f t="shared" si="231"/>
        <v>0</v>
      </c>
      <c r="AI206" s="11">
        <f t="shared" si="232"/>
        <v>0</v>
      </c>
      <c r="AJ206" s="13">
        <f t="shared" si="301"/>
        <v>45.75</v>
      </c>
      <c r="AK206" s="13"/>
      <c r="AL206" s="5">
        <f t="shared" si="233"/>
        <v>0</v>
      </c>
      <c r="AM206" s="5">
        <f t="shared" si="234"/>
        <v>0</v>
      </c>
      <c r="AN206" s="11">
        <f t="shared" si="235"/>
        <v>0</v>
      </c>
      <c r="AO206" s="11">
        <f t="shared" si="236"/>
        <v>0</v>
      </c>
      <c r="AP206" s="5">
        <f t="shared" si="237"/>
        <v>0</v>
      </c>
      <c r="AQ206" s="5">
        <f t="shared" si="238"/>
        <v>0</v>
      </c>
      <c r="AR206" s="5">
        <f t="shared" si="239"/>
        <v>0</v>
      </c>
      <c r="AS206" s="5">
        <f t="shared" si="240"/>
        <v>0</v>
      </c>
      <c r="AT206" s="5">
        <f t="shared" si="241"/>
        <v>0</v>
      </c>
      <c r="AU206" s="5">
        <f t="shared" si="242"/>
        <v>0</v>
      </c>
      <c r="AV206" s="5">
        <f t="shared" si="243"/>
        <v>0</v>
      </c>
      <c r="AW206" s="5">
        <f t="shared" si="244"/>
        <v>0</v>
      </c>
      <c r="AX206" s="5">
        <f t="shared" si="245"/>
        <v>0</v>
      </c>
      <c r="AY206" s="5">
        <f t="shared" si="246"/>
        <v>0</v>
      </c>
      <c r="AZ206" s="5">
        <f t="shared" si="247"/>
        <v>0</v>
      </c>
      <c r="BA206" s="5">
        <f t="shared" si="248"/>
        <v>0</v>
      </c>
      <c r="BB206" s="11">
        <f t="shared" si="249"/>
        <v>0</v>
      </c>
      <c r="BC206" s="5">
        <f t="shared" si="250"/>
        <v>0</v>
      </c>
      <c r="BD206" s="5">
        <f t="shared" si="251"/>
        <v>0</v>
      </c>
      <c r="BE206" s="5">
        <f t="shared" si="252"/>
        <v>0</v>
      </c>
      <c r="BF206" s="5">
        <f t="shared" si="253"/>
        <v>0</v>
      </c>
      <c r="BG206" s="5">
        <f t="shared" si="254"/>
        <v>0</v>
      </c>
      <c r="BH206" s="5">
        <f t="shared" si="255"/>
        <v>0</v>
      </c>
      <c r="BI206" s="11">
        <f t="shared" si="256"/>
        <v>0</v>
      </c>
      <c r="BJ206" s="5">
        <f t="shared" si="257"/>
        <v>0</v>
      </c>
      <c r="BK206" s="5">
        <f t="shared" si="258"/>
        <v>0</v>
      </c>
      <c r="BL206" s="5">
        <f t="shared" si="259"/>
        <v>0</v>
      </c>
      <c r="BM206" s="5">
        <f t="shared" si="260"/>
        <v>0</v>
      </c>
      <c r="BN206" s="57">
        <f t="shared" si="261"/>
        <v>0</v>
      </c>
      <c r="BO206" s="5">
        <f t="shared" si="262"/>
        <v>0</v>
      </c>
      <c r="BP206" s="5">
        <f t="shared" si="263"/>
        <v>0</v>
      </c>
      <c r="BQ206" s="5">
        <f t="shared" si="264"/>
        <v>0</v>
      </c>
      <c r="BR206" s="5">
        <f t="shared" si="265"/>
        <v>0</v>
      </c>
      <c r="BS206" s="5">
        <f t="shared" si="266"/>
        <v>0</v>
      </c>
      <c r="BT206" s="11">
        <f t="shared" si="267"/>
        <v>0</v>
      </c>
      <c r="BU206" s="11">
        <f t="shared" si="268"/>
        <v>0</v>
      </c>
      <c r="BV206" s="5">
        <f t="shared" si="269"/>
        <v>0</v>
      </c>
      <c r="BW206" s="5">
        <f t="shared" si="270"/>
        <v>0</v>
      </c>
      <c r="BX206" s="5">
        <f t="shared" si="271"/>
        <v>0</v>
      </c>
      <c r="BY206" s="5">
        <f t="shared" si="272"/>
        <v>0</v>
      </c>
      <c r="BZ206" s="5">
        <f t="shared" si="273"/>
        <v>0</v>
      </c>
      <c r="CA206" s="5">
        <f t="shared" si="274"/>
        <v>0</v>
      </c>
      <c r="CB206" s="5">
        <f t="shared" si="275"/>
        <v>0</v>
      </c>
      <c r="CC206" s="5">
        <f t="shared" si="276"/>
        <v>0</v>
      </c>
      <c r="CD206" s="5">
        <f t="shared" si="277"/>
        <v>0</v>
      </c>
      <c r="CE206" s="5">
        <f t="shared" si="229"/>
        <v>0</v>
      </c>
      <c r="CF206" s="5">
        <f t="shared" si="278"/>
        <v>0</v>
      </c>
      <c r="CG206" s="5">
        <f t="shared" si="279"/>
        <v>0</v>
      </c>
      <c r="CH206" s="5">
        <f t="shared" si="280"/>
        <v>0</v>
      </c>
      <c r="CI206" s="5">
        <f t="shared" si="281"/>
        <v>0</v>
      </c>
      <c r="CJ206" s="5">
        <f t="shared" si="282"/>
        <v>0</v>
      </c>
      <c r="CK206" s="5">
        <f t="shared" si="283"/>
        <v>0</v>
      </c>
      <c r="CL206" s="5">
        <f t="shared" si="284"/>
        <v>0</v>
      </c>
      <c r="CM206" s="5">
        <f t="shared" si="285"/>
        <v>0</v>
      </c>
      <c r="CN206" s="5">
        <f t="shared" si="286"/>
        <v>0</v>
      </c>
      <c r="CO206" s="5">
        <f t="shared" si="287"/>
        <v>0</v>
      </c>
      <c r="CP206" s="48">
        <f t="shared" si="288"/>
        <v>45.75</v>
      </c>
      <c r="CQ206" s="5">
        <f t="shared" si="289"/>
        <v>0</v>
      </c>
      <c r="CR206" s="5">
        <f t="shared" si="290"/>
        <v>0</v>
      </c>
      <c r="CS206" s="5">
        <f t="shared" si="291"/>
        <v>0</v>
      </c>
      <c r="CT206" s="11">
        <f t="shared" si="292"/>
        <v>0</v>
      </c>
      <c r="CU206" s="5">
        <f t="shared" si="293"/>
        <v>0</v>
      </c>
      <c r="CV206" s="5">
        <f t="shared" si="294"/>
        <v>0</v>
      </c>
      <c r="CW206" s="5">
        <f t="shared" si="295"/>
        <v>0</v>
      </c>
      <c r="CX206" s="41">
        <f t="shared" si="296"/>
        <v>0</v>
      </c>
      <c r="CY206" s="41">
        <f t="shared" si="297"/>
        <v>0</v>
      </c>
      <c r="CZ206" s="41">
        <f t="shared" si="298"/>
        <v>0</v>
      </c>
      <c r="DA206" s="41">
        <f t="shared" si="299"/>
        <v>0</v>
      </c>
      <c r="DB206" s="28"/>
    </row>
    <row r="207" spans="1:106" s="16" customFormat="1" ht="29.25" customHeight="1" thickTop="1" thickBot="1" x14ac:dyDescent="0.35">
      <c r="A207" s="3">
        <v>44670</v>
      </c>
      <c r="B207" s="4" t="s">
        <v>92</v>
      </c>
      <c r="C207" s="4" t="s">
        <v>23</v>
      </c>
      <c r="D207" s="8" t="s">
        <v>10</v>
      </c>
      <c r="E207" s="4" t="s">
        <v>102</v>
      </c>
      <c r="F207" s="4" t="s">
        <v>24</v>
      </c>
      <c r="G207" s="18" t="s">
        <v>313</v>
      </c>
      <c r="H207" s="25">
        <v>52.75</v>
      </c>
      <c r="I207" s="33">
        <v>47.25</v>
      </c>
      <c r="J207" s="11">
        <v>45.25</v>
      </c>
      <c r="K207" s="11">
        <f t="shared" si="300"/>
        <v>352.75</v>
      </c>
      <c r="L207" s="11"/>
      <c r="M207" s="11"/>
      <c r="N207" s="33"/>
      <c r="O207" s="11"/>
      <c r="P207" s="11"/>
      <c r="Q207" s="11"/>
      <c r="R207" s="11"/>
      <c r="S207" s="56"/>
      <c r="T207" s="11"/>
      <c r="U207" s="11"/>
      <c r="V207" s="11"/>
      <c r="W207" s="11"/>
      <c r="X207" s="11"/>
      <c r="Y207" s="11"/>
      <c r="Z207" s="11"/>
      <c r="AA207" s="11"/>
      <c r="AB207" s="47">
        <v>45.25</v>
      </c>
      <c r="AC207" s="37"/>
      <c r="AD207" s="37"/>
      <c r="AE207" s="71" t="s">
        <v>92</v>
      </c>
      <c r="AF207" s="47">
        <f t="shared" si="230"/>
        <v>45.25</v>
      </c>
      <c r="AG207" s="5">
        <f t="shared" si="228"/>
        <v>0</v>
      </c>
      <c r="AH207" s="11">
        <f t="shared" si="231"/>
        <v>0</v>
      </c>
      <c r="AI207" s="11">
        <f t="shared" si="232"/>
        <v>0</v>
      </c>
      <c r="AJ207" s="13">
        <f t="shared" si="301"/>
        <v>45.25</v>
      </c>
      <c r="AK207" s="13"/>
      <c r="AL207" s="5">
        <f t="shared" si="233"/>
        <v>0</v>
      </c>
      <c r="AM207" s="5">
        <f t="shared" si="234"/>
        <v>0</v>
      </c>
      <c r="AN207" s="11">
        <f t="shared" si="235"/>
        <v>0</v>
      </c>
      <c r="AO207" s="11">
        <f t="shared" si="236"/>
        <v>0</v>
      </c>
      <c r="AP207" s="5">
        <f t="shared" si="237"/>
        <v>0</v>
      </c>
      <c r="AQ207" s="5">
        <f t="shared" si="238"/>
        <v>0</v>
      </c>
      <c r="AR207" s="5">
        <f t="shared" si="239"/>
        <v>0</v>
      </c>
      <c r="AS207" s="5">
        <f t="shared" si="240"/>
        <v>0</v>
      </c>
      <c r="AT207" s="5">
        <f t="shared" si="241"/>
        <v>0</v>
      </c>
      <c r="AU207" s="5">
        <f t="shared" si="242"/>
        <v>0</v>
      </c>
      <c r="AV207" s="5">
        <f t="shared" si="243"/>
        <v>0</v>
      </c>
      <c r="AW207" s="5">
        <f t="shared" si="244"/>
        <v>0</v>
      </c>
      <c r="AX207" s="5">
        <f t="shared" si="245"/>
        <v>0</v>
      </c>
      <c r="AY207" s="5">
        <f t="shared" si="246"/>
        <v>0</v>
      </c>
      <c r="AZ207" s="5">
        <f t="shared" si="247"/>
        <v>0</v>
      </c>
      <c r="BA207" s="5">
        <f t="shared" si="248"/>
        <v>0</v>
      </c>
      <c r="BB207" s="11">
        <f t="shared" si="249"/>
        <v>0</v>
      </c>
      <c r="BC207" s="5">
        <f t="shared" si="250"/>
        <v>0</v>
      </c>
      <c r="BD207" s="5">
        <f t="shared" si="251"/>
        <v>0</v>
      </c>
      <c r="BE207" s="5">
        <f t="shared" si="252"/>
        <v>0</v>
      </c>
      <c r="BF207" s="5">
        <f t="shared" si="253"/>
        <v>0</v>
      </c>
      <c r="BG207" s="5">
        <f t="shared" si="254"/>
        <v>0</v>
      </c>
      <c r="BH207" s="5">
        <f t="shared" si="255"/>
        <v>0</v>
      </c>
      <c r="BI207" s="11">
        <f t="shared" si="256"/>
        <v>0</v>
      </c>
      <c r="BJ207" s="5">
        <f t="shared" si="257"/>
        <v>0</v>
      </c>
      <c r="BK207" s="5">
        <f t="shared" si="258"/>
        <v>0</v>
      </c>
      <c r="BL207" s="5">
        <f t="shared" si="259"/>
        <v>0</v>
      </c>
      <c r="BM207" s="5">
        <f t="shared" si="260"/>
        <v>0</v>
      </c>
      <c r="BN207" s="57">
        <f t="shared" si="261"/>
        <v>0</v>
      </c>
      <c r="BO207" s="5">
        <f t="shared" si="262"/>
        <v>0</v>
      </c>
      <c r="BP207" s="5">
        <f t="shared" si="263"/>
        <v>0</v>
      </c>
      <c r="BQ207" s="5">
        <f t="shared" si="264"/>
        <v>0</v>
      </c>
      <c r="BR207" s="5">
        <f t="shared" si="265"/>
        <v>0</v>
      </c>
      <c r="BS207" s="5">
        <f t="shared" si="266"/>
        <v>0</v>
      </c>
      <c r="BT207" s="11">
        <f t="shared" si="267"/>
        <v>0</v>
      </c>
      <c r="BU207" s="11">
        <f t="shared" si="268"/>
        <v>0</v>
      </c>
      <c r="BV207" s="5">
        <f t="shared" si="269"/>
        <v>0</v>
      </c>
      <c r="BW207" s="5">
        <f t="shared" si="270"/>
        <v>0</v>
      </c>
      <c r="BX207" s="5">
        <f t="shared" si="271"/>
        <v>0</v>
      </c>
      <c r="BY207" s="5">
        <f t="shared" si="272"/>
        <v>0</v>
      </c>
      <c r="BZ207" s="5">
        <f t="shared" si="273"/>
        <v>0</v>
      </c>
      <c r="CA207" s="5">
        <f t="shared" si="274"/>
        <v>0</v>
      </c>
      <c r="CB207" s="5">
        <f t="shared" si="275"/>
        <v>0</v>
      </c>
      <c r="CC207" s="5">
        <f t="shared" si="276"/>
        <v>0</v>
      </c>
      <c r="CD207" s="5">
        <f t="shared" si="277"/>
        <v>0</v>
      </c>
      <c r="CE207" s="5">
        <f t="shared" si="229"/>
        <v>0</v>
      </c>
      <c r="CF207" s="5">
        <f t="shared" si="278"/>
        <v>0</v>
      </c>
      <c r="CG207" s="5">
        <f t="shared" si="279"/>
        <v>0</v>
      </c>
      <c r="CH207" s="5">
        <f t="shared" si="280"/>
        <v>0</v>
      </c>
      <c r="CI207" s="5">
        <f t="shared" si="281"/>
        <v>0</v>
      </c>
      <c r="CJ207" s="5">
        <f t="shared" si="282"/>
        <v>0</v>
      </c>
      <c r="CK207" s="5">
        <f t="shared" si="283"/>
        <v>0</v>
      </c>
      <c r="CL207" s="5">
        <f t="shared" si="284"/>
        <v>0</v>
      </c>
      <c r="CM207" s="5">
        <f t="shared" si="285"/>
        <v>0</v>
      </c>
      <c r="CN207" s="5">
        <f t="shared" si="286"/>
        <v>0</v>
      </c>
      <c r="CO207" s="5">
        <f t="shared" si="287"/>
        <v>0</v>
      </c>
      <c r="CP207" s="5">
        <f t="shared" si="288"/>
        <v>0</v>
      </c>
      <c r="CQ207" s="5">
        <f t="shared" si="289"/>
        <v>0</v>
      </c>
      <c r="CR207" s="5">
        <f t="shared" si="290"/>
        <v>0</v>
      </c>
      <c r="CS207" s="5">
        <f t="shared" si="291"/>
        <v>0</v>
      </c>
      <c r="CT207" s="11">
        <f t="shared" si="292"/>
        <v>0</v>
      </c>
      <c r="CU207" s="5">
        <f t="shared" si="293"/>
        <v>0</v>
      </c>
      <c r="CV207" s="5">
        <f t="shared" si="294"/>
        <v>0</v>
      </c>
      <c r="CW207" s="5">
        <f t="shared" si="295"/>
        <v>0</v>
      </c>
      <c r="CX207" s="49">
        <f t="shared" si="296"/>
        <v>45.25</v>
      </c>
      <c r="CY207" s="41">
        <f t="shared" si="297"/>
        <v>0</v>
      </c>
      <c r="CZ207" s="41">
        <f t="shared" si="298"/>
        <v>0</v>
      </c>
      <c r="DA207" s="41">
        <f t="shared" si="299"/>
        <v>0</v>
      </c>
      <c r="DB207" s="28"/>
    </row>
    <row r="208" spans="1:106" s="16" customFormat="1" ht="29.25" customHeight="1" thickTop="1" thickBot="1" x14ac:dyDescent="0.35">
      <c r="A208" s="3">
        <v>44670</v>
      </c>
      <c r="B208" s="4" t="s">
        <v>3</v>
      </c>
      <c r="C208" s="4" t="s">
        <v>70</v>
      </c>
      <c r="D208" s="8" t="s">
        <v>10</v>
      </c>
      <c r="E208" s="4" t="s">
        <v>110</v>
      </c>
      <c r="F208" s="4" t="s">
        <v>104</v>
      </c>
      <c r="G208" s="18" t="s">
        <v>314</v>
      </c>
      <c r="H208" s="25">
        <v>46</v>
      </c>
      <c r="I208" s="44">
        <v>-54</v>
      </c>
      <c r="J208" s="45">
        <v>-55</v>
      </c>
      <c r="K208" s="11">
        <f t="shared" si="300"/>
        <v>297.75</v>
      </c>
      <c r="L208" s="11"/>
      <c r="M208" s="11"/>
      <c r="N208" s="45">
        <v>-55</v>
      </c>
      <c r="O208" s="11"/>
      <c r="P208" s="11"/>
      <c r="Q208" s="11"/>
      <c r="R208" s="11"/>
      <c r="S208" s="56"/>
      <c r="T208" s="11"/>
      <c r="U208" s="11"/>
      <c r="V208" s="11"/>
      <c r="W208" s="11"/>
      <c r="X208" s="11"/>
      <c r="Y208" s="11"/>
      <c r="Z208" s="11"/>
      <c r="AA208" s="11"/>
      <c r="AB208" s="11"/>
      <c r="AC208" s="37"/>
      <c r="AD208" s="37"/>
      <c r="AE208" s="71" t="s">
        <v>3</v>
      </c>
      <c r="AF208" s="56">
        <f t="shared" si="230"/>
        <v>0</v>
      </c>
      <c r="AG208" s="5">
        <f t="shared" si="228"/>
        <v>0</v>
      </c>
      <c r="AH208" s="11">
        <f t="shared" si="231"/>
        <v>0</v>
      </c>
      <c r="AI208" s="45">
        <f t="shared" si="232"/>
        <v>-55</v>
      </c>
      <c r="AJ208" s="13">
        <f t="shared" si="301"/>
        <v>-55</v>
      </c>
      <c r="AK208" s="13"/>
      <c r="AL208" s="5">
        <f t="shared" si="233"/>
        <v>0</v>
      </c>
      <c r="AM208" s="5">
        <f t="shared" si="234"/>
        <v>0</v>
      </c>
      <c r="AN208" s="11">
        <f t="shared" si="235"/>
        <v>0</v>
      </c>
      <c r="AO208" s="11">
        <f t="shared" si="236"/>
        <v>0</v>
      </c>
      <c r="AP208" s="5">
        <f t="shared" si="237"/>
        <v>0</v>
      </c>
      <c r="AQ208" s="5">
        <f t="shared" si="238"/>
        <v>0</v>
      </c>
      <c r="AR208" s="5">
        <f t="shared" si="239"/>
        <v>0</v>
      </c>
      <c r="AS208" s="5">
        <f t="shared" si="240"/>
        <v>0</v>
      </c>
      <c r="AT208" s="5">
        <f t="shared" si="241"/>
        <v>0</v>
      </c>
      <c r="AU208" s="5">
        <f t="shared" si="242"/>
        <v>0</v>
      </c>
      <c r="AV208" s="5">
        <f t="shared" si="243"/>
        <v>0</v>
      </c>
      <c r="AW208" s="46">
        <f t="shared" si="244"/>
        <v>-55</v>
      </c>
      <c r="AX208" s="5">
        <f t="shared" si="245"/>
        <v>0</v>
      </c>
      <c r="AY208" s="5">
        <f t="shared" si="246"/>
        <v>0</v>
      </c>
      <c r="AZ208" s="5">
        <f t="shared" si="247"/>
        <v>0</v>
      </c>
      <c r="BA208" s="5">
        <f t="shared" si="248"/>
        <v>0</v>
      </c>
      <c r="BB208" s="11">
        <f t="shared" si="249"/>
        <v>0</v>
      </c>
      <c r="BC208" s="5">
        <f t="shared" si="250"/>
        <v>0</v>
      </c>
      <c r="BD208" s="5">
        <f t="shared" si="251"/>
        <v>0</v>
      </c>
      <c r="BE208" s="5">
        <f t="shared" si="252"/>
        <v>0</v>
      </c>
      <c r="BF208" s="5">
        <f t="shared" si="253"/>
        <v>0</v>
      </c>
      <c r="BG208" s="5">
        <f t="shared" si="254"/>
        <v>0</v>
      </c>
      <c r="BH208" s="5">
        <f t="shared" si="255"/>
        <v>0</v>
      </c>
      <c r="BI208" s="11">
        <f t="shared" si="256"/>
        <v>0</v>
      </c>
      <c r="BJ208" s="5">
        <f t="shared" si="257"/>
        <v>0</v>
      </c>
      <c r="BK208" s="5">
        <f t="shared" si="258"/>
        <v>0</v>
      </c>
      <c r="BL208" s="5">
        <f t="shared" si="259"/>
        <v>0</v>
      </c>
      <c r="BM208" s="5">
        <f t="shared" si="260"/>
        <v>0</v>
      </c>
      <c r="BN208" s="57">
        <f t="shared" si="261"/>
        <v>0</v>
      </c>
      <c r="BO208" s="5">
        <f t="shared" si="262"/>
        <v>0</v>
      </c>
      <c r="BP208" s="5">
        <f t="shared" si="263"/>
        <v>0</v>
      </c>
      <c r="BQ208" s="5">
        <f t="shared" si="264"/>
        <v>0</v>
      </c>
      <c r="BR208" s="5">
        <f t="shared" si="265"/>
        <v>0</v>
      </c>
      <c r="BS208" s="5">
        <f t="shared" si="266"/>
        <v>0</v>
      </c>
      <c r="BT208" s="11">
        <f t="shared" si="267"/>
        <v>0</v>
      </c>
      <c r="BU208" s="11">
        <f t="shared" si="268"/>
        <v>0</v>
      </c>
      <c r="BV208" s="5">
        <f t="shared" si="269"/>
        <v>0</v>
      </c>
      <c r="BW208" s="5">
        <f t="shared" si="270"/>
        <v>0</v>
      </c>
      <c r="BX208" s="5">
        <f t="shared" si="271"/>
        <v>0</v>
      </c>
      <c r="BY208" s="5">
        <f t="shared" si="272"/>
        <v>0</v>
      </c>
      <c r="BZ208" s="5">
        <f t="shared" si="273"/>
        <v>0</v>
      </c>
      <c r="CA208" s="5">
        <f t="shared" si="274"/>
        <v>0</v>
      </c>
      <c r="CB208" s="5">
        <f t="shared" si="275"/>
        <v>0</v>
      </c>
      <c r="CC208" s="5">
        <f t="shared" si="276"/>
        <v>0</v>
      </c>
      <c r="CD208" s="5">
        <f t="shared" si="277"/>
        <v>0</v>
      </c>
      <c r="CE208" s="5">
        <f t="shared" si="229"/>
        <v>0</v>
      </c>
      <c r="CF208" s="5">
        <f t="shared" si="278"/>
        <v>0</v>
      </c>
      <c r="CG208" s="5">
        <f t="shared" si="279"/>
        <v>0</v>
      </c>
      <c r="CH208" s="5">
        <f t="shared" si="280"/>
        <v>0</v>
      </c>
      <c r="CI208" s="5">
        <f t="shared" si="281"/>
        <v>0</v>
      </c>
      <c r="CJ208" s="5">
        <f t="shared" si="282"/>
        <v>0</v>
      </c>
      <c r="CK208" s="5">
        <f t="shared" si="283"/>
        <v>0</v>
      </c>
      <c r="CL208" s="5">
        <f t="shared" si="284"/>
        <v>0</v>
      </c>
      <c r="CM208" s="5">
        <f t="shared" si="285"/>
        <v>0</v>
      </c>
      <c r="CN208" s="5">
        <f t="shared" si="286"/>
        <v>0</v>
      </c>
      <c r="CO208" s="5">
        <f t="shared" si="287"/>
        <v>0</v>
      </c>
      <c r="CP208" s="5">
        <f t="shared" si="288"/>
        <v>0</v>
      </c>
      <c r="CQ208" s="5">
        <f t="shared" si="289"/>
        <v>0</v>
      </c>
      <c r="CR208" s="5">
        <f t="shared" si="290"/>
        <v>0</v>
      </c>
      <c r="CS208" s="5">
        <f t="shared" si="291"/>
        <v>0</v>
      </c>
      <c r="CT208" s="11">
        <f t="shared" si="292"/>
        <v>0</v>
      </c>
      <c r="CU208" s="5">
        <f t="shared" si="293"/>
        <v>0</v>
      </c>
      <c r="CV208" s="5">
        <f t="shared" si="294"/>
        <v>0</v>
      </c>
      <c r="CW208" s="5">
        <f t="shared" si="295"/>
        <v>0</v>
      </c>
      <c r="CX208" s="41">
        <f t="shared" si="296"/>
        <v>0</v>
      </c>
      <c r="CY208" s="41">
        <f t="shared" si="297"/>
        <v>0</v>
      </c>
      <c r="CZ208" s="41">
        <f t="shared" si="298"/>
        <v>0</v>
      </c>
      <c r="DA208" s="41">
        <f t="shared" si="299"/>
        <v>0</v>
      </c>
      <c r="DB208" s="28"/>
    </row>
    <row r="209" spans="1:106" s="16" customFormat="1" ht="29.25" customHeight="1" thickTop="1" thickBot="1" x14ac:dyDescent="0.35">
      <c r="A209" s="3">
        <v>44671</v>
      </c>
      <c r="B209" s="4" t="s">
        <v>7</v>
      </c>
      <c r="C209" s="4" t="s">
        <v>25</v>
      </c>
      <c r="D209" s="8" t="s">
        <v>10</v>
      </c>
      <c r="E209" s="4" t="s">
        <v>110</v>
      </c>
      <c r="F209" s="4" t="s">
        <v>24</v>
      </c>
      <c r="G209" s="18" t="s">
        <v>316</v>
      </c>
      <c r="H209" s="25">
        <v>54.5</v>
      </c>
      <c r="I209" s="44">
        <v>-54.5</v>
      </c>
      <c r="J209" s="45">
        <v>-55.5</v>
      </c>
      <c r="K209" s="11">
        <f t="shared" si="300"/>
        <v>242.25</v>
      </c>
      <c r="L209" s="11"/>
      <c r="M209" s="11"/>
      <c r="N209" s="33"/>
      <c r="O209" s="11"/>
      <c r="P209" s="11"/>
      <c r="Q209" s="11"/>
      <c r="R209" s="45">
        <v>-55.5</v>
      </c>
      <c r="S209" s="56"/>
      <c r="T209" s="11"/>
      <c r="U209" s="11"/>
      <c r="V209" s="11"/>
      <c r="W209" s="11"/>
      <c r="X209" s="11"/>
      <c r="Y209" s="11"/>
      <c r="Z209" s="11"/>
      <c r="AA209" s="11"/>
      <c r="AB209" s="11"/>
      <c r="AC209" s="37"/>
      <c r="AD209" s="37"/>
      <c r="AE209" s="71" t="s">
        <v>7</v>
      </c>
      <c r="AF209" s="56">
        <f t="shared" si="230"/>
        <v>0</v>
      </c>
      <c r="AG209" s="46">
        <f t="shared" si="228"/>
        <v>-55.5</v>
      </c>
      <c r="AH209" s="11">
        <f t="shared" si="231"/>
        <v>0</v>
      </c>
      <c r="AI209" s="11">
        <f t="shared" si="232"/>
        <v>0</v>
      </c>
      <c r="AJ209" s="13">
        <f t="shared" si="301"/>
        <v>-55.5</v>
      </c>
      <c r="AK209" s="13"/>
      <c r="AL209" s="5">
        <f t="shared" si="233"/>
        <v>0</v>
      </c>
      <c r="AM209" s="5">
        <f t="shared" si="234"/>
        <v>0</v>
      </c>
      <c r="AN209" s="11">
        <f t="shared" si="235"/>
        <v>0</v>
      </c>
      <c r="AO209" s="11">
        <f t="shared" si="236"/>
        <v>0</v>
      </c>
      <c r="AP209" s="5">
        <f t="shared" si="237"/>
        <v>0</v>
      </c>
      <c r="AQ209" s="5">
        <f t="shared" si="238"/>
        <v>0</v>
      </c>
      <c r="AR209" s="5">
        <f t="shared" si="239"/>
        <v>0</v>
      </c>
      <c r="AS209" s="5">
        <f t="shared" si="240"/>
        <v>0</v>
      </c>
      <c r="AT209" s="5">
        <f t="shared" si="241"/>
        <v>0</v>
      </c>
      <c r="AU209" s="5">
        <f t="shared" si="242"/>
        <v>0</v>
      </c>
      <c r="AV209" s="5">
        <f t="shared" si="243"/>
        <v>0</v>
      </c>
      <c r="AW209" s="5">
        <f t="shared" si="244"/>
        <v>0</v>
      </c>
      <c r="AX209" s="5">
        <f t="shared" si="245"/>
        <v>0</v>
      </c>
      <c r="AY209" s="5">
        <f t="shared" si="246"/>
        <v>0</v>
      </c>
      <c r="AZ209" s="5">
        <f t="shared" si="247"/>
        <v>0</v>
      </c>
      <c r="BA209" s="5">
        <f t="shared" si="248"/>
        <v>0</v>
      </c>
      <c r="BB209" s="11">
        <f t="shared" si="249"/>
        <v>0</v>
      </c>
      <c r="BC209" s="5">
        <f t="shared" si="250"/>
        <v>0</v>
      </c>
      <c r="BD209" s="5">
        <f t="shared" si="251"/>
        <v>0</v>
      </c>
      <c r="BE209" s="5">
        <f t="shared" si="252"/>
        <v>0</v>
      </c>
      <c r="BF209" s="5">
        <f t="shared" si="253"/>
        <v>0</v>
      </c>
      <c r="BG209" s="5">
        <f t="shared" si="254"/>
        <v>0</v>
      </c>
      <c r="BH209" s="5">
        <f t="shared" si="255"/>
        <v>0</v>
      </c>
      <c r="BI209" s="11">
        <f t="shared" si="256"/>
        <v>0</v>
      </c>
      <c r="BJ209" s="5">
        <f t="shared" si="257"/>
        <v>0</v>
      </c>
      <c r="BK209" s="46">
        <f t="shared" si="258"/>
        <v>-55.5</v>
      </c>
      <c r="BL209" s="5">
        <f t="shared" si="259"/>
        <v>0</v>
      </c>
      <c r="BM209" s="5">
        <f t="shared" si="260"/>
        <v>0</v>
      </c>
      <c r="BN209" s="57">
        <f t="shared" si="261"/>
        <v>0</v>
      </c>
      <c r="BO209" s="5">
        <f t="shared" si="262"/>
        <v>0</v>
      </c>
      <c r="BP209" s="5">
        <f t="shared" si="263"/>
        <v>0</v>
      </c>
      <c r="BQ209" s="5">
        <f t="shared" si="264"/>
        <v>0</v>
      </c>
      <c r="BR209" s="5">
        <f t="shared" si="265"/>
        <v>0</v>
      </c>
      <c r="BS209" s="5">
        <f t="shared" si="266"/>
        <v>0</v>
      </c>
      <c r="BT209" s="11">
        <f t="shared" si="267"/>
        <v>0</v>
      </c>
      <c r="BU209" s="11">
        <f t="shared" si="268"/>
        <v>0</v>
      </c>
      <c r="BV209" s="5">
        <f t="shared" si="269"/>
        <v>0</v>
      </c>
      <c r="BW209" s="5">
        <f t="shared" si="270"/>
        <v>0</v>
      </c>
      <c r="BX209" s="5">
        <f t="shared" si="271"/>
        <v>0</v>
      </c>
      <c r="BY209" s="5">
        <f t="shared" si="272"/>
        <v>0</v>
      </c>
      <c r="BZ209" s="5">
        <f t="shared" si="273"/>
        <v>0</v>
      </c>
      <c r="CA209" s="5">
        <f t="shared" si="274"/>
        <v>0</v>
      </c>
      <c r="CB209" s="5">
        <f t="shared" si="275"/>
        <v>0</v>
      </c>
      <c r="CC209" s="5">
        <f t="shared" si="276"/>
        <v>0</v>
      </c>
      <c r="CD209" s="5">
        <f t="shared" si="277"/>
        <v>0</v>
      </c>
      <c r="CE209" s="5">
        <f t="shared" si="229"/>
        <v>0</v>
      </c>
      <c r="CF209" s="5">
        <f t="shared" si="278"/>
        <v>0</v>
      </c>
      <c r="CG209" s="5">
        <f t="shared" si="279"/>
        <v>0</v>
      </c>
      <c r="CH209" s="5">
        <f t="shared" si="280"/>
        <v>0</v>
      </c>
      <c r="CI209" s="5">
        <f t="shared" si="281"/>
        <v>0</v>
      </c>
      <c r="CJ209" s="5">
        <f t="shared" si="282"/>
        <v>0</v>
      </c>
      <c r="CK209" s="5">
        <f t="shared" si="283"/>
        <v>0</v>
      </c>
      <c r="CL209" s="5">
        <f t="shared" si="284"/>
        <v>0</v>
      </c>
      <c r="CM209" s="5">
        <f t="shared" si="285"/>
        <v>0</v>
      </c>
      <c r="CN209" s="5">
        <f t="shared" si="286"/>
        <v>0</v>
      </c>
      <c r="CO209" s="5">
        <f t="shared" si="287"/>
        <v>0</v>
      </c>
      <c r="CP209" s="5">
        <f t="shared" si="288"/>
        <v>0</v>
      </c>
      <c r="CQ209" s="5">
        <f t="shared" si="289"/>
        <v>0</v>
      </c>
      <c r="CR209" s="5">
        <f t="shared" si="290"/>
        <v>0</v>
      </c>
      <c r="CS209" s="5">
        <f t="shared" si="291"/>
        <v>0</v>
      </c>
      <c r="CT209" s="11">
        <f t="shared" si="292"/>
        <v>0</v>
      </c>
      <c r="CU209" s="5">
        <f t="shared" si="293"/>
        <v>0</v>
      </c>
      <c r="CV209" s="5">
        <f t="shared" si="294"/>
        <v>0</v>
      </c>
      <c r="CW209" s="5">
        <f t="shared" si="295"/>
        <v>0</v>
      </c>
      <c r="CX209" s="41">
        <f t="shared" si="296"/>
        <v>0</v>
      </c>
      <c r="CY209" s="41">
        <f t="shared" si="297"/>
        <v>0</v>
      </c>
      <c r="CZ209" s="41">
        <f t="shared" si="298"/>
        <v>0</v>
      </c>
      <c r="DA209" s="41">
        <f t="shared" si="299"/>
        <v>0</v>
      </c>
      <c r="DB209" s="28"/>
    </row>
    <row r="210" spans="1:106" s="16" customFormat="1" ht="29.25" customHeight="1" thickTop="1" thickBot="1" x14ac:dyDescent="0.35">
      <c r="A210" s="3">
        <v>44671</v>
      </c>
      <c r="B210" s="4" t="s">
        <v>8</v>
      </c>
      <c r="C210" s="4" t="s">
        <v>25</v>
      </c>
      <c r="D210" s="8" t="s">
        <v>10</v>
      </c>
      <c r="E210" s="4" t="s">
        <v>110</v>
      </c>
      <c r="F210" s="4" t="s">
        <v>104</v>
      </c>
      <c r="G210" s="18" t="s">
        <v>315</v>
      </c>
      <c r="H210" s="25">
        <v>51.5</v>
      </c>
      <c r="I210" s="44">
        <v>-48.5</v>
      </c>
      <c r="J210" s="45">
        <v>-51.5</v>
      </c>
      <c r="K210" s="11">
        <f t="shared" si="300"/>
        <v>190.75</v>
      </c>
      <c r="L210" s="11"/>
      <c r="M210" s="11"/>
      <c r="N210" s="33"/>
      <c r="O210" s="11"/>
      <c r="P210" s="11"/>
      <c r="Q210" s="11"/>
      <c r="R210" s="11"/>
      <c r="S210" s="45">
        <v>-51.5</v>
      </c>
      <c r="T210" s="11"/>
      <c r="U210" s="11"/>
      <c r="V210" s="11"/>
      <c r="W210" s="11"/>
      <c r="X210" s="11"/>
      <c r="Y210" s="11"/>
      <c r="Z210" s="11"/>
      <c r="AA210" s="11"/>
      <c r="AB210" s="11"/>
      <c r="AC210" s="37"/>
      <c r="AD210" s="37"/>
      <c r="AE210" s="71" t="s">
        <v>8</v>
      </c>
      <c r="AF210" s="56">
        <f t="shared" si="230"/>
        <v>0</v>
      </c>
      <c r="AG210" s="46">
        <f t="shared" si="228"/>
        <v>-51.5</v>
      </c>
      <c r="AH210" s="11">
        <f t="shared" si="231"/>
        <v>0</v>
      </c>
      <c r="AI210" s="11">
        <f t="shared" si="232"/>
        <v>0</v>
      </c>
      <c r="AJ210" s="13">
        <f t="shared" si="301"/>
        <v>-51.5</v>
      </c>
      <c r="AK210" s="13"/>
      <c r="AL210" s="5">
        <f t="shared" si="233"/>
        <v>0</v>
      </c>
      <c r="AM210" s="5">
        <f t="shared" si="234"/>
        <v>0</v>
      </c>
      <c r="AN210" s="11">
        <f t="shared" si="235"/>
        <v>0</v>
      </c>
      <c r="AO210" s="11">
        <f t="shared" si="236"/>
        <v>0</v>
      </c>
      <c r="AP210" s="5">
        <f t="shared" si="237"/>
        <v>0</v>
      </c>
      <c r="AQ210" s="5">
        <f t="shared" si="238"/>
        <v>0</v>
      </c>
      <c r="AR210" s="5">
        <f t="shared" si="239"/>
        <v>0</v>
      </c>
      <c r="AS210" s="5">
        <f t="shared" si="240"/>
        <v>0</v>
      </c>
      <c r="AT210" s="5">
        <f t="shared" si="241"/>
        <v>0</v>
      </c>
      <c r="AU210" s="5">
        <f t="shared" si="242"/>
        <v>0</v>
      </c>
      <c r="AV210" s="5">
        <f t="shared" si="243"/>
        <v>0</v>
      </c>
      <c r="AW210" s="5">
        <f t="shared" si="244"/>
        <v>0</v>
      </c>
      <c r="AX210" s="5">
        <f t="shared" si="245"/>
        <v>0</v>
      </c>
      <c r="AY210" s="5">
        <f t="shared" si="246"/>
        <v>0</v>
      </c>
      <c r="AZ210" s="5">
        <f t="shared" si="247"/>
        <v>0</v>
      </c>
      <c r="BA210" s="5">
        <f t="shared" si="248"/>
        <v>0</v>
      </c>
      <c r="BB210" s="11">
        <f t="shared" si="249"/>
        <v>0</v>
      </c>
      <c r="BC210" s="5">
        <f t="shared" si="250"/>
        <v>0</v>
      </c>
      <c r="BD210" s="5">
        <f t="shared" si="251"/>
        <v>0</v>
      </c>
      <c r="BE210" s="5">
        <f t="shared" si="252"/>
        <v>0</v>
      </c>
      <c r="BF210" s="5">
        <f t="shared" si="253"/>
        <v>0</v>
      </c>
      <c r="BG210" s="5">
        <f t="shared" si="254"/>
        <v>0</v>
      </c>
      <c r="BH210" s="5">
        <f t="shared" si="255"/>
        <v>0</v>
      </c>
      <c r="BI210" s="11">
        <f t="shared" si="256"/>
        <v>0</v>
      </c>
      <c r="BJ210" s="5">
        <f t="shared" si="257"/>
        <v>0</v>
      </c>
      <c r="BK210" s="5">
        <f t="shared" si="258"/>
        <v>0</v>
      </c>
      <c r="BL210" s="5">
        <f t="shared" si="259"/>
        <v>0</v>
      </c>
      <c r="BM210" s="5">
        <f t="shared" si="260"/>
        <v>0</v>
      </c>
      <c r="BN210" s="57">
        <f t="shared" si="261"/>
        <v>0</v>
      </c>
      <c r="BO210" s="46">
        <f t="shared" si="262"/>
        <v>-51.5</v>
      </c>
      <c r="BP210" s="5">
        <f t="shared" si="263"/>
        <v>0</v>
      </c>
      <c r="BQ210" s="5">
        <f t="shared" si="264"/>
        <v>0</v>
      </c>
      <c r="BR210" s="5">
        <f t="shared" si="265"/>
        <v>0</v>
      </c>
      <c r="BS210" s="5">
        <f t="shared" si="266"/>
        <v>0</v>
      </c>
      <c r="BT210" s="11">
        <f t="shared" si="267"/>
        <v>0</v>
      </c>
      <c r="BU210" s="11">
        <f t="shared" si="268"/>
        <v>0</v>
      </c>
      <c r="BV210" s="5">
        <f t="shared" si="269"/>
        <v>0</v>
      </c>
      <c r="BW210" s="5">
        <f t="shared" si="270"/>
        <v>0</v>
      </c>
      <c r="BX210" s="5">
        <f t="shared" si="271"/>
        <v>0</v>
      </c>
      <c r="BY210" s="5">
        <f t="shared" si="272"/>
        <v>0</v>
      </c>
      <c r="BZ210" s="5">
        <f t="shared" si="273"/>
        <v>0</v>
      </c>
      <c r="CA210" s="5">
        <f t="shared" si="274"/>
        <v>0</v>
      </c>
      <c r="CB210" s="5">
        <f t="shared" si="275"/>
        <v>0</v>
      </c>
      <c r="CC210" s="5">
        <f t="shared" si="276"/>
        <v>0</v>
      </c>
      <c r="CD210" s="5">
        <f t="shared" si="277"/>
        <v>0</v>
      </c>
      <c r="CE210" s="5">
        <f t="shared" si="229"/>
        <v>0</v>
      </c>
      <c r="CF210" s="5">
        <f t="shared" si="278"/>
        <v>0</v>
      </c>
      <c r="CG210" s="5">
        <f t="shared" si="279"/>
        <v>0</v>
      </c>
      <c r="CH210" s="5">
        <f t="shared" si="280"/>
        <v>0</v>
      </c>
      <c r="CI210" s="5">
        <f t="shared" si="281"/>
        <v>0</v>
      </c>
      <c r="CJ210" s="5">
        <f t="shared" si="282"/>
        <v>0</v>
      </c>
      <c r="CK210" s="5">
        <f t="shared" si="283"/>
        <v>0</v>
      </c>
      <c r="CL210" s="5">
        <f t="shared" si="284"/>
        <v>0</v>
      </c>
      <c r="CM210" s="5">
        <f t="shared" si="285"/>
        <v>0</v>
      </c>
      <c r="CN210" s="5">
        <f t="shared" si="286"/>
        <v>0</v>
      </c>
      <c r="CO210" s="5">
        <f t="shared" si="287"/>
        <v>0</v>
      </c>
      <c r="CP210" s="5">
        <f t="shared" si="288"/>
        <v>0</v>
      </c>
      <c r="CQ210" s="5">
        <f t="shared" si="289"/>
        <v>0</v>
      </c>
      <c r="CR210" s="5">
        <f t="shared" si="290"/>
        <v>0</v>
      </c>
      <c r="CS210" s="5">
        <f t="shared" si="291"/>
        <v>0</v>
      </c>
      <c r="CT210" s="11">
        <f t="shared" si="292"/>
        <v>0</v>
      </c>
      <c r="CU210" s="5">
        <f t="shared" si="293"/>
        <v>0</v>
      </c>
      <c r="CV210" s="5">
        <f t="shared" si="294"/>
        <v>0</v>
      </c>
      <c r="CW210" s="5">
        <f t="shared" si="295"/>
        <v>0</v>
      </c>
      <c r="CX210" s="41">
        <f t="shared" si="296"/>
        <v>0</v>
      </c>
      <c r="CY210" s="41">
        <f t="shared" si="297"/>
        <v>0</v>
      </c>
      <c r="CZ210" s="41">
        <f t="shared" si="298"/>
        <v>0</v>
      </c>
      <c r="DA210" s="41">
        <f t="shared" si="299"/>
        <v>0</v>
      </c>
      <c r="DB210" s="28"/>
    </row>
    <row r="211" spans="1:106" s="16" customFormat="1" ht="29.25" customHeight="1" thickTop="1" thickBot="1" x14ac:dyDescent="0.35">
      <c r="A211" s="3">
        <v>44672</v>
      </c>
      <c r="B211" s="4" t="s">
        <v>85</v>
      </c>
      <c r="C211" s="4" t="s">
        <v>25</v>
      </c>
      <c r="D211" s="8" t="s">
        <v>10</v>
      </c>
      <c r="E211" s="4" t="s">
        <v>102</v>
      </c>
      <c r="F211" s="4" t="s">
        <v>104</v>
      </c>
      <c r="G211" s="18" t="s">
        <v>317</v>
      </c>
      <c r="H211" s="25">
        <v>48.5</v>
      </c>
      <c r="I211" s="33">
        <v>48.5</v>
      </c>
      <c r="J211" s="11">
        <v>46.5</v>
      </c>
      <c r="K211" s="11">
        <f t="shared" si="300"/>
        <v>237.25</v>
      </c>
      <c r="L211" s="11"/>
      <c r="M211" s="11"/>
      <c r="N211" s="33"/>
      <c r="O211" s="11"/>
      <c r="P211" s="11"/>
      <c r="Q211" s="11"/>
      <c r="R211" s="11"/>
      <c r="S211" s="56"/>
      <c r="T211" s="11"/>
      <c r="U211" s="11"/>
      <c r="V211" s="11"/>
      <c r="W211" s="11"/>
      <c r="X211" s="11"/>
      <c r="Y211" s="11"/>
      <c r="Z211" s="47">
        <v>46.5</v>
      </c>
      <c r="AA211" s="11"/>
      <c r="AB211" s="11"/>
      <c r="AC211" s="37"/>
      <c r="AD211" s="37"/>
      <c r="AE211" s="71" t="s">
        <v>85</v>
      </c>
      <c r="AF211" s="56">
        <f t="shared" si="230"/>
        <v>0</v>
      </c>
      <c r="AG211" s="48">
        <f t="shared" si="228"/>
        <v>46.5</v>
      </c>
      <c r="AH211" s="11">
        <f t="shared" si="231"/>
        <v>0</v>
      </c>
      <c r="AI211" s="11">
        <f t="shared" si="232"/>
        <v>0</v>
      </c>
      <c r="AJ211" s="13">
        <f t="shared" si="301"/>
        <v>46.5</v>
      </c>
      <c r="AK211" s="13"/>
      <c r="AL211" s="5">
        <f t="shared" si="233"/>
        <v>0</v>
      </c>
      <c r="AM211" s="5">
        <f t="shared" si="234"/>
        <v>0</v>
      </c>
      <c r="AN211" s="11">
        <f t="shared" si="235"/>
        <v>0</v>
      </c>
      <c r="AO211" s="11">
        <f t="shared" si="236"/>
        <v>0</v>
      </c>
      <c r="AP211" s="5">
        <f t="shared" si="237"/>
        <v>0</v>
      </c>
      <c r="AQ211" s="5">
        <f t="shared" si="238"/>
        <v>0</v>
      </c>
      <c r="AR211" s="5">
        <f t="shared" si="239"/>
        <v>0</v>
      </c>
      <c r="AS211" s="5">
        <f t="shared" si="240"/>
        <v>0</v>
      </c>
      <c r="AT211" s="5">
        <f t="shared" si="241"/>
        <v>0</v>
      </c>
      <c r="AU211" s="5">
        <f t="shared" si="242"/>
        <v>0</v>
      </c>
      <c r="AV211" s="5">
        <f t="shared" si="243"/>
        <v>0</v>
      </c>
      <c r="AW211" s="5">
        <f t="shared" si="244"/>
        <v>0</v>
      </c>
      <c r="AX211" s="5">
        <f t="shared" si="245"/>
        <v>0</v>
      </c>
      <c r="AY211" s="5">
        <f t="shared" si="246"/>
        <v>0</v>
      </c>
      <c r="AZ211" s="5">
        <f t="shared" si="247"/>
        <v>0</v>
      </c>
      <c r="BA211" s="5">
        <f t="shared" si="248"/>
        <v>0</v>
      </c>
      <c r="BB211" s="11">
        <f t="shared" si="249"/>
        <v>0</v>
      </c>
      <c r="BC211" s="5">
        <f t="shared" si="250"/>
        <v>0</v>
      </c>
      <c r="BD211" s="5">
        <f t="shared" si="251"/>
        <v>0</v>
      </c>
      <c r="BE211" s="5">
        <f t="shared" si="252"/>
        <v>0</v>
      </c>
      <c r="BF211" s="5">
        <f t="shared" si="253"/>
        <v>0</v>
      </c>
      <c r="BG211" s="5">
        <f t="shared" si="254"/>
        <v>0</v>
      </c>
      <c r="BH211" s="5">
        <f t="shared" si="255"/>
        <v>0</v>
      </c>
      <c r="BI211" s="11">
        <f t="shared" si="256"/>
        <v>0</v>
      </c>
      <c r="BJ211" s="5">
        <f t="shared" si="257"/>
        <v>0</v>
      </c>
      <c r="BK211" s="5">
        <f t="shared" si="258"/>
        <v>0</v>
      </c>
      <c r="BL211" s="5">
        <f t="shared" si="259"/>
        <v>0</v>
      </c>
      <c r="BM211" s="5">
        <f t="shared" si="260"/>
        <v>0</v>
      </c>
      <c r="BN211" s="57">
        <f t="shared" si="261"/>
        <v>0</v>
      </c>
      <c r="BO211" s="5">
        <f t="shared" si="262"/>
        <v>0</v>
      </c>
      <c r="BP211" s="5">
        <f t="shared" si="263"/>
        <v>0</v>
      </c>
      <c r="BQ211" s="5">
        <f t="shared" si="264"/>
        <v>0</v>
      </c>
      <c r="BR211" s="5">
        <f t="shared" si="265"/>
        <v>0</v>
      </c>
      <c r="BS211" s="5">
        <f t="shared" si="266"/>
        <v>0</v>
      </c>
      <c r="BT211" s="11">
        <f t="shared" si="267"/>
        <v>0</v>
      </c>
      <c r="BU211" s="11">
        <f t="shared" si="268"/>
        <v>0</v>
      </c>
      <c r="BV211" s="5">
        <f t="shared" si="269"/>
        <v>0</v>
      </c>
      <c r="BW211" s="5">
        <f t="shared" si="270"/>
        <v>0</v>
      </c>
      <c r="BX211" s="5">
        <f t="shared" si="271"/>
        <v>0</v>
      </c>
      <c r="BY211" s="5">
        <f t="shared" si="272"/>
        <v>0</v>
      </c>
      <c r="BZ211" s="5">
        <f t="shared" si="273"/>
        <v>0</v>
      </c>
      <c r="CA211" s="5">
        <f t="shared" si="274"/>
        <v>0</v>
      </c>
      <c r="CB211" s="5">
        <f t="shared" si="275"/>
        <v>0</v>
      </c>
      <c r="CC211" s="5">
        <f t="shared" si="276"/>
        <v>0</v>
      </c>
      <c r="CD211" s="5">
        <f t="shared" si="277"/>
        <v>0</v>
      </c>
      <c r="CE211" s="5">
        <f t="shared" si="229"/>
        <v>0</v>
      </c>
      <c r="CF211" s="5">
        <f t="shared" si="278"/>
        <v>0</v>
      </c>
      <c r="CG211" s="5">
        <f t="shared" si="279"/>
        <v>0</v>
      </c>
      <c r="CH211" s="5">
        <f t="shared" si="280"/>
        <v>0</v>
      </c>
      <c r="CI211" s="5">
        <f t="shared" si="281"/>
        <v>0</v>
      </c>
      <c r="CJ211" s="5">
        <f t="shared" si="282"/>
        <v>0</v>
      </c>
      <c r="CK211" s="5">
        <f t="shared" si="283"/>
        <v>0</v>
      </c>
      <c r="CL211" s="5">
        <f t="shared" si="284"/>
        <v>0</v>
      </c>
      <c r="CM211" s="5">
        <f t="shared" si="285"/>
        <v>0</v>
      </c>
      <c r="CN211" s="5">
        <f t="shared" si="286"/>
        <v>0</v>
      </c>
      <c r="CO211" s="5">
        <f t="shared" si="287"/>
        <v>0</v>
      </c>
      <c r="CP211" s="5">
        <f t="shared" si="288"/>
        <v>0</v>
      </c>
      <c r="CQ211" s="48">
        <f t="shared" si="289"/>
        <v>46.5</v>
      </c>
      <c r="CR211" s="5">
        <f t="shared" si="290"/>
        <v>0</v>
      </c>
      <c r="CS211" s="5">
        <f t="shared" si="291"/>
        <v>0</v>
      </c>
      <c r="CT211" s="11">
        <f t="shared" si="292"/>
        <v>0</v>
      </c>
      <c r="CU211" s="5">
        <f t="shared" si="293"/>
        <v>0</v>
      </c>
      <c r="CV211" s="5">
        <f t="shared" si="294"/>
        <v>0</v>
      </c>
      <c r="CW211" s="5">
        <f t="shared" si="295"/>
        <v>0</v>
      </c>
      <c r="CX211" s="41">
        <f t="shared" si="296"/>
        <v>0</v>
      </c>
      <c r="CY211" s="41">
        <f t="shared" si="297"/>
        <v>0</v>
      </c>
      <c r="CZ211" s="41">
        <f t="shared" si="298"/>
        <v>0</v>
      </c>
      <c r="DA211" s="41">
        <f t="shared" si="299"/>
        <v>0</v>
      </c>
      <c r="DB211" s="28"/>
    </row>
    <row r="212" spans="1:106" s="16" customFormat="1" ht="29.25" customHeight="1" thickTop="1" thickBot="1" x14ac:dyDescent="0.35">
      <c r="A212" s="3">
        <v>44672</v>
      </c>
      <c r="B212" s="4" t="s">
        <v>90</v>
      </c>
      <c r="C212" s="4" t="s">
        <v>25</v>
      </c>
      <c r="D212" s="8" t="s">
        <v>10</v>
      </c>
      <c r="E212" s="4" t="s">
        <v>102</v>
      </c>
      <c r="F212" s="4" t="s">
        <v>104</v>
      </c>
      <c r="G212" s="18" t="s">
        <v>318</v>
      </c>
      <c r="H212" s="25">
        <v>48.75</v>
      </c>
      <c r="I212" s="33">
        <v>48.75</v>
      </c>
      <c r="J212" s="11">
        <v>46.75</v>
      </c>
      <c r="K212" s="11">
        <f t="shared" si="300"/>
        <v>284</v>
      </c>
      <c r="L212" s="11"/>
      <c r="M212" s="11"/>
      <c r="N212" s="33"/>
      <c r="O212" s="11"/>
      <c r="P212" s="11"/>
      <c r="Q212" s="11"/>
      <c r="R212" s="11"/>
      <c r="S212" s="56"/>
      <c r="T212" s="11"/>
      <c r="U212" s="11"/>
      <c r="V212" s="11"/>
      <c r="W212" s="11"/>
      <c r="X212" s="11"/>
      <c r="Y212" s="11"/>
      <c r="Z212" s="11"/>
      <c r="AA212" s="47">
        <v>46.75</v>
      </c>
      <c r="AB212" s="11"/>
      <c r="AC212" s="37"/>
      <c r="AD212" s="37"/>
      <c r="AE212" s="71" t="s">
        <v>90</v>
      </c>
      <c r="AF212" s="56">
        <f t="shared" si="230"/>
        <v>0</v>
      </c>
      <c r="AG212" s="48">
        <f t="shared" si="228"/>
        <v>46.75</v>
      </c>
      <c r="AH212" s="11">
        <f t="shared" si="231"/>
        <v>0</v>
      </c>
      <c r="AI212" s="11">
        <f t="shared" si="232"/>
        <v>0</v>
      </c>
      <c r="AJ212" s="13">
        <f t="shared" si="301"/>
        <v>46.75</v>
      </c>
      <c r="AK212" s="13"/>
      <c r="AL212" s="5">
        <f t="shared" si="233"/>
        <v>0</v>
      </c>
      <c r="AM212" s="5">
        <f t="shared" si="234"/>
        <v>0</v>
      </c>
      <c r="AN212" s="11">
        <f t="shared" si="235"/>
        <v>0</v>
      </c>
      <c r="AO212" s="11">
        <f t="shared" si="236"/>
        <v>0</v>
      </c>
      <c r="AP212" s="5">
        <f t="shared" si="237"/>
        <v>0</v>
      </c>
      <c r="AQ212" s="5">
        <f t="shared" si="238"/>
        <v>0</v>
      </c>
      <c r="AR212" s="5">
        <f t="shared" si="239"/>
        <v>0</v>
      </c>
      <c r="AS212" s="5">
        <f t="shared" si="240"/>
        <v>0</v>
      </c>
      <c r="AT212" s="5">
        <f t="shared" si="241"/>
        <v>0</v>
      </c>
      <c r="AU212" s="5">
        <f t="shared" si="242"/>
        <v>0</v>
      </c>
      <c r="AV212" s="5">
        <f t="shared" si="243"/>
        <v>0</v>
      </c>
      <c r="AW212" s="5">
        <f t="shared" si="244"/>
        <v>0</v>
      </c>
      <c r="AX212" s="5">
        <f t="shared" si="245"/>
        <v>0</v>
      </c>
      <c r="AY212" s="5">
        <f t="shared" si="246"/>
        <v>0</v>
      </c>
      <c r="AZ212" s="5">
        <f t="shared" si="247"/>
        <v>0</v>
      </c>
      <c r="BA212" s="5">
        <f t="shared" si="248"/>
        <v>0</v>
      </c>
      <c r="BB212" s="11">
        <f t="shared" si="249"/>
        <v>0</v>
      </c>
      <c r="BC212" s="5">
        <f t="shared" si="250"/>
        <v>0</v>
      </c>
      <c r="BD212" s="5">
        <f t="shared" si="251"/>
        <v>0</v>
      </c>
      <c r="BE212" s="5">
        <f t="shared" si="252"/>
        <v>0</v>
      </c>
      <c r="BF212" s="5">
        <f t="shared" si="253"/>
        <v>0</v>
      </c>
      <c r="BG212" s="5">
        <f t="shared" si="254"/>
        <v>0</v>
      </c>
      <c r="BH212" s="5">
        <f t="shared" si="255"/>
        <v>0</v>
      </c>
      <c r="BI212" s="11">
        <f t="shared" si="256"/>
        <v>0</v>
      </c>
      <c r="BJ212" s="5">
        <f t="shared" si="257"/>
        <v>0</v>
      </c>
      <c r="BK212" s="5">
        <f t="shared" si="258"/>
        <v>0</v>
      </c>
      <c r="BL212" s="5">
        <f t="shared" si="259"/>
        <v>0</v>
      </c>
      <c r="BM212" s="5">
        <f t="shared" si="260"/>
        <v>0</v>
      </c>
      <c r="BN212" s="57">
        <f t="shared" si="261"/>
        <v>0</v>
      </c>
      <c r="BO212" s="5">
        <f t="shared" si="262"/>
        <v>0</v>
      </c>
      <c r="BP212" s="5">
        <f t="shared" si="263"/>
        <v>0</v>
      </c>
      <c r="BQ212" s="5">
        <f t="shared" si="264"/>
        <v>0</v>
      </c>
      <c r="BR212" s="5">
        <f t="shared" si="265"/>
        <v>0</v>
      </c>
      <c r="BS212" s="5">
        <f t="shared" si="266"/>
        <v>0</v>
      </c>
      <c r="BT212" s="11">
        <f t="shared" si="267"/>
        <v>0</v>
      </c>
      <c r="BU212" s="11">
        <f t="shared" si="268"/>
        <v>0</v>
      </c>
      <c r="BV212" s="5">
        <f t="shared" si="269"/>
        <v>0</v>
      </c>
      <c r="BW212" s="5">
        <f t="shared" si="270"/>
        <v>0</v>
      </c>
      <c r="BX212" s="5">
        <f t="shared" si="271"/>
        <v>0</v>
      </c>
      <c r="BY212" s="5">
        <f t="shared" si="272"/>
        <v>0</v>
      </c>
      <c r="BZ212" s="5">
        <f t="shared" si="273"/>
        <v>0</v>
      </c>
      <c r="CA212" s="5">
        <f t="shared" si="274"/>
        <v>0</v>
      </c>
      <c r="CB212" s="5">
        <f t="shared" si="275"/>
        <v>0</v>
      </c>
      <c r="CC212" s="5">
        <f t="shared" si="276"/>
        <v>0</v>
      </c>
      <c r="CD212" s="5">
        <f t="shared" si="277"/>
        <v>0</v>
      </c>
      <c r="CE212" s="5">
        <f t="shared" si="229"/>
        <v>0</v>
      </c>
      <c r="CF212" s="5">
        <f t="shared" si="278"/>
        <v>0</v>
      </c>
      <c r="CG212" s="5">
        <f t="shared" si="279"/>
        <v>0</v>
      </c>
      <c r="CH212" s="5">
        <f t="shared" si="280"/>
        <v>0</v>
      </c>
      <c r="CI212" s="5">
        <f t="shared" si="281"/>
        <v>0</v>
      </c>
      <c r="CJ212" s="5">
        <f t="shared" si="282"/>
        <v>0</v>
      </c>
      <c r="CK212" s="5">
        <f t="shared" si="283"/>
        <v>0</v>
      </c>
      <c r="CL212" s="5">
        <f t="shared" si="284"/>
        <v>0</v>
      </c>
      <c r="CM212" s="5">
        <f t="shared" si="285"/>
        <v>0</v>
      </c>
      <c r="CN212" s="5">
        <f t="shared" si="286"/>
        <v>0</v>
      </c>
      <c r="CO212" s="5">
        <f t="shared" si="287"/>
        <v>0</v>
      </c>
      <c r="CP212" s="5">
        <f t="shared" si="288"/>
        <v>0</v>
      </c>
      <c r="CQ212" s="5">
        <f t="shared" si="289"/>
        <v>0</v>
      </c>
      <c r="CR212" s="5">
        <f t="shared" si="290"/>
        <v>0</v>
      </c>
      <c r="CS212" s="5">
        <f t="shared" si="291"/>
        <v>0</v>
      </c>
      <c r="CT212" s="11">
        <f t="shared" si="292"/>
        <v>0</v>
      </c>
      <c r="CU212" s="48">
        <f t="shared" si="293"/>
        <v>46.75</v>
      </c>
      <c r="CV212" s="5">
        <f t="shared" si="294"/>
        <v>0</v>
      </c>
      <c r="CW212" s="5">
        <f t="shared" si="295"/>
        <v>0</v>
      </c>
      <c r="CX212" s="41">
        <f t="shared" si="296"/>
        <v>0</v>
      </c>
      <c r="CY212" s="41">
        <f t="shared" si="297"/>
        <v>0</v>
      </c>
      <c r="CZ212" s="41">
        <f t="shared" si="298"/>
        <v>0</v>
      </c>
      <c r="DA212" s="41">
        <f t="shared" si="299"/>
        <v>0</v>
      </c>
      <c r="DB212" s="28"/>
    </row>
    <row r="213" spans="1:106" s="16" customFormat="1" ht="29.25" customHeight="1" thickTop="1" thickBot="1" x14ac:dyDescent="0.35">
      <c r="A213" s="3">
        <v>44672</v>
      </c>
      <c r="B213" s="4" t="s">
        <v>18</v>
      </c>
      <c r="C213" s="4" t="s">
        <v>70</v>
      </c>
      <c r="D213" s="8" t="s">
        <v>10</v>
      </c>
      <c r="E213" s="4" t="s">
        <v>103</v>
      </c>
      <c r="F213" s="4" t="s">
        <v>104</v>
      </c>
      <c r="G213" s="18" t="s">
        <v>319</v>
      </c>
      <c r="H213" s="25">
        <v>47.5</v>
      </c>
      <c r="I213" s="33">
        <v>47.5</v>
      </c>
      <c r="J213" s="11">
        <v>45.5</v>
      </c>
      <c r="K213" s="11">
        <f t="shared" si="300"/>
        <v>329.5</v>
      </c>
      <c r="L213" s="11"/>
      <c r="M213" s="11"/>
      <c r="N213" s="33"/>
      <c r="O213" s="11"/>
      <c r="P213" s="11"/>
      <c r="Q213" s="11"/>
      <c r="R213" s="11"/>
      <c r="S213" s="56"/>
      <c r="T213" s="11"/>
      <c r="U213" s="11"/>
      <c r="V213" s="47">
        <v>45.5</v>
      </c>
      <c r="W213" s="11"/>
      <c r="X213" s="11"/>
      <c r="Y213" s="11"/>
      <c r="Z213" s="11"/>
      <c r="AA213" s="11"/>
      <c r="AB213" s="11"/>
      <c r="AC213" s="37"/>
      <c r="AD213" s="37"/>
      <c r="AE213" s="71" t="s">
        <v>18</v>
      </c>
      <c r="AF213" s="56">
        <f t="shared" si="230"/>
        <v>0</v>
      </c>
      <c r="AG213" s="5">
        <f t="shared" si="228"/>
        <v>0</v>
      </c>
      <c r="AH213" s="11">
        <f t="shared" si="231"/>
        <v>0</v>
      </c>
      <c r="AI213" s="47">
        <f t="shared" si="232"/>
        <v>45.5</v>
      </c>
      <c r="AJ213" s="13">
        <f t="shared" si="301"/>
        <v>45.5</v>
      </c>
      <c r="AK213" s="13"/>
      <c r="AL213" s="5">
        <f t="shared" si="233"/>
        <v>0</v>
      </c>
      <c r="AM213" s="5">
        <f t="shared" si="234"/>
        <v>0</v>
      </c>
      <c r="AN213" s="11">
        <f t="shared" si="235"/>
        <v>0</v>
      </c>
      <c r="AO213" s="11">
        <f t="shared" si="236"/>
        <v>0</v>
      </c>
      <c r="AP213" s="5">
        <f t="shared" si="237"/>
        <v>0</v>
      </c>
      <c r="AQ213" s="5">
        <f t="shared" si="238"/>
        <v>0</v>
      </c>
      <c r="AR213" s="5">
        <f t="shared" si="239"/>
        <v>0</v>
      </c>
      <c r="AS213" s="5">
        <f t="shared" si="240"/>
        <v>0</v>
      </c>
      <c r="AT213" s="5">
        <f t="shared" si="241"/>
        <v>0</v>
      </c>
      <c r="AU213" s="5">
        <f t="shared" si="242"/>
        <v>0</v>
      </c>
      <c r="AV213" s="5">
        <f t="shared" si="243"/>
        <v>0</v>
      </c>
      <c r="AW213" s="5">
        <f t="shared" si="244"/>
        <v>0</v>
      </c>
      <c r="AX213" s="5">
        <f t="shared" si="245"/>
        <v>0</v>
      </c>
      <c r="AY213" s="5">
        <f t="shared" si="246"/>
        <v>0</v>
      </c>
      <c r="AZ213" s="5">
        <f t="shared" si="247"/>
        <v>0</v>
      </c>
      <c r="BA213" s="5">
        <f t="shared" si="248"/>
        <v>0</v>
      </c>
      <c r="BB213" s="11">
        <f t="shared" si="249"/>
        <v>0</v>
      </c>
      <c r="BC213" s="5">
        <f t="shared" si="250"/>
        <v>0</v>
      </c>
      <c r="BD213" s="5">
        <f t="shared" si="251"/>
        <v>0</v>
      </c>
      <c r="BE213" s="5">
        <f t="shared" si="252"/>
        <v>0</v>
      </c>
      <c r="BF213" s="5">
        <f t="shared" si="253"/>
        <v>0</v>
      </c>
      <c r="BG213" s="5">
        <f t="shared" si="254"/>
        <v>0</v>
      </c>
      <c r="BH213" s="5">
        <f t="shared" si="255"/>
        <v>0</v>
      </c>
      <c r="BI213" s="11">
        <f t="shared" si="256"/>
        <v>0</v>
      </c>
      <c r="BJ213" s="5">
        <f t="shared" si="257"/>
        <v>0</v>
      </c>
      <c r="BK213" s="5">
        <f t="shared" si="258"/>
        <v>0</v>
      </c>
      <c r="BL213" s="5">
        <f t="shared" si="259"/>
        <v>0</v>
      </c>
      <c r="BM213" s="5">
        <f t="shared" si="260"/>
        <v>0</v>
      </c>
      <c r="BN213" s="57">
        <f t="shared" si="261"/>
        <v>0</v>
      </c>
      <c r="BO213" s="5">
        <f t="shared" si="262"/>
        <v>0</v>
      </c>
      <c r="BP213" s="5">
        <f t="shared" si="263"/>
        <v>0</v>
      </c>
      <c r="BQ213" s="5">
        <f t="shared" si="264"/>
        <v>0</v>
      </c>
      <c r="BR213" s="5">
        <f t="shared" si="265"/>
        <v>0</v>
      </c>
      <c r="BS213" s="5">
        <f t="shared" si="266"/>
        <v>0</v>
      </c>
      <c r="BT213" s="11">
        <f t="shared" si="267"/>
        <v>0</v>
      </c>
      <c r="BU213" s="11">
        <f t="shared" si="268"/>
        <v>0</v>
      </c>
      <c r="BV213" s="5">
        <f t="shared" si="269"/>
        <v>0</v>
      </c>
      <c r="BW213" s="5">
        <f t="shared" si="270"/>
        <v>0</v>
      </c>
      <c r="BX213" s="5">
        <f t="shared" si="271"/>
        <v>0</v>
      </c>
      <c r="BY213" s="5">
        <f t="shared" si="272"/>
        <v>0</v>
      </c>
      <c r="BZ213" s="5">
        <f t="shared" si="273"/>
        <v>0</v>
      </c>
      <c r="CA213" s="5">
        <f t="shared" si="274"/>
        <v>0</v>
      </c>
      <c r="CB213" s="5">
        <f t="shared" si="275"/>
        <v>0</v>
      </c>
      <c r="CC213" s="48">
        <f t="shared" si="276"/>
        <v>45.5</v>
      </c>
      <c r="CD213" s="5">
        <f t="shared" si="277"/>
        <v>0</v>
      </c>
      <c r="CE213" s="5">
        <f t="shared" si="229"/>
        <v>0</v>
      </c>
      <c r="CF213" s="5">
        <f t="shared" si="278"/>
        <v>0</v>
      </c>
      <c r="CG213" s="5">
        <f t="shared" si="279"/>
        <v>0</v>
      </c>
      <c r="CH213" s="5">
        <f t="shared" si="280"/>
        <v>0</v>
      </c>
      <c r="CI213" s="5">
        <f t="shared" si="281"/>
        <v>0</v>
      </c>
      <c r="CJ213" s="5">
        <f t="shared" si="282"/>
        <v>0</v>
      </c>
      <c r="CK213" s="5">
        <f t="shared" si="283"/>
        <v>0</v>
      </c>
      <c r="CL213" s="5">
        <f t="shared" si="284"/>
        <v>0</v>
      </c>
      <c r="CM213" s="5">
        <f t="shared" si="285"/>
        <v>0</v>
      </c>
      <c r="CN213" s="5">
        <f t="shared" si="286"/>
        <v>0</v>
      </c>
      <c r="CO213" s="5">
        <f t="shared" si="287"/>
        <v>0</v>
      </c>
      <c r="CP213" s="5">
        <f t="shared" si="288"/>
        <v>0</v>
      </c>
      <c r="CQ213" s="5">
        <f t="shared" si="289"/>
        <v>0</v>
      </c>
      <c r="CR213" s="5">
        <f t="shared" si="290"/>
        <v>0</v>
      </c>
      <c r="CS213" s="5">
        <f t="shared" si="291"/>
        <v>0</v>
      </c>
      <c r="CT213" s="11">
        <f t="shared" si="292"/>
        <v>0</v>
      </c>
      <c r="CU213" s="5">
        <f t="shared" si="293"/>
        <v>0</v>
      </c>
      <c r="CV213" s="5">
        <f t="shared" si="294"/>
        <v>0</v>
      </c>
      <c r="CW213" s="5">
        <f t="shared" si="295"/>
        <v>0</v>
      </c>
      <c r="CX213" s="41">
        <f t="shared" si="296"/>
        <v>0</v>
      </c>
      <c r="CY213" s="41">
        <f t="shared" si="297"/>
        <v>0</v>
      </c>
      <c r="CZ213" s="41">
        <f t="shared" si="298"/>
        <v>0</v>
      </c>
      <c r="DA213" s="41">
        <f t="shared" si="299"/>
        <v>0</v>
      </c>
      <c r="DB213" s="28"/>
    </row>
    <row r="214" spans="1:106" s="16" customFormat="1" ht="29.25" customHeight="1" thickTop="1" thickBot="1" x14ac:dyDescent="0.35">
      <c r="A214" s="3">
        <v>44675</v>
      </c>
      <c r="B214" s="4" t="s">
        <v>22</v>
      </c>
      <c r="C214" s="4" t="s">
        <v>26</v>
      </c>
      <c r="D214" s="8" t="s">
        <v>10</v>
      </c>
      <c r="E214" s="4" t="s">
        <v>102</v>
      </c>
      <c r="F214" s="4" t="s">
        <v>104</v>
      </c>
      <c r="G214" s="18" t="s">
        <v>324</v>
      </c>
      <c r="H214" s="25">
        <v>51.75</v>
      </c>
      <c r="I214" s="44">
        <v>-48.25</v>
      </c>
      <c r="J214" s="45">
        <v>-49.25</v>
      </c>
      <c r="K214" s="11">
        <f t="shared" si="300"/>
        <v>280.25</v>
      </c>
      <c r="L214" s="11"/>
      <c r="M214" s="11"/>
      <c r="N214" s="33"/>
      <c r="O214" s="11"/>
      <c r="P214" s="11"/>
      <c r="Q214" s="11" t="s">
        <v>21</v>
      </c>
      <c r="R214" s="11"/>
      <c r="S214" s="56"/>
      <c r="T214" s="11"/>
      <c r="U214" s="11"/>
      <c r="V214" s="11"/>
      <c r="W214" s="11"/>
      <c r="X214" s="45">
        <v>-49.25</v>
      </c>
      <c r="Y214" s="11"/>
      <c r="Z214" s="11"/>
      <c r="AA214" s="11"/>
      <c r="AB214" s="11"/>
      <c r="AC214" s="37"/>
      <c r="AD214" s="37"/>
      <c r="AE214" s="71" t="s">
        <v>22</v>
      </c>
      <c r="AF214" s="56">
        <f t="shared" si="230"/>
        <v>0</v>
      </c>
      <c r="AG214" s="5">
        <f t="shared" si="228"/>
        <v>0</v>
      </c>
      <c r="AH214" s="45">
        <f t="shared" si="231"/>
        <v>-49.25</v>
      </c>
      <c r="AI214" s="11">
        <f t="shared" si="232"/>
        <v>0</v>
      </c>
      <c r="AJ214" s="13">
        <f t="shared" si="301"/>
        <v>-49.25</v>
      </c>
      <c r="AK214" s="13"/>
      <c r="AL214" s="5">
        <f t="shared" si="233"/>
        <v>0</v>
      </c>
      <c r="AM214" s="5">
        <f t="shared" si="234"/>
        <v>0</v>
      </c>
      <c r="AN214" s="11">
        <f t="shared" si="235"/>
        <v>0</v>
      </c>
      <c r="AO214" s="11">
        <f t="shared" si="236"/>
        <v>0</v>
      </c>
      <c r="AP214" s="5">
        <f t="shared" si="237"/>
        <v>0</v>
      </c>
      <c r="AQ214" s="5">
        <f t="shared" si="238"/>
        <v>0</v>
      </c>
      <c r="AR214" s="5">
        <f t="shared" si="239"/>
        <v>0</v>
      </c>
      <c r="AS214" s="5">
        <f t="shared" si="240"/>
        <v>0</v>
      </c>
      <c r="AT214" s="5">
        <f t="shared" si="241"/>
        <v>0</v>
      </c>
      <c r="AU214" s="5">
        <f t="shared" si="242"/>
        <v>0</v>
      </c>
      <c r="AV214" s="5">
        <f t="shared" si="243"/>
        <v>0</v>
      </c>
      <c r="AW214" s="5">
        <f t="shared" si="244"/>
        <v>0</v>
      </c>
      <c r="AX214" s="5">
        <f t="shared" si="245"/>
        <v>0</v>
      </c>
      <c r="AY214" s="5">
        <f t="shared" si="246"/>
        <v>0</v>
      </c>
      <c r="AZ214" s="5">
        <f t="shared" si="247"/>
        <v>0</v>
      </c>
      <c r="BA214" s="5">
        <f t="shared" si="248"/>
        <v>0</v>
      </c>
      <c r="BB214" s="11">
        <f t="shared" si="249"/>
        <v>0</v>
      </c>
      <c r="BC214" s="5">
        <f t="shared" si="250"/>
        <v>0</v>
      </c>
      <c r="BD214" s="5">
        <f t="shared" si="251"/>
        <v>0</v>
      </c>
      <c r="BE214" s="5">
        <f t="shared" si="252"/>
        <v>0</v>
      </c>
      <c r="BF214" s="5">
        <f t="shared" si="253"/>
        <v>0</v>
      </c>
      <c r="BG214" s="5">
        <f t="shared" si="254"/>
        <v>0</v>
      </c>
      <c r="BH214" s="5">
        <f t="shared" si="255"/>
        <v>0</v>
      </c>
      <c r="BI214" s="11">
        <f t="shared" si="256"/>
        <v>0</v>
      </c>
      <c r="BJ214" s="5">
        <f t="shared" si="257"/>
        <v>0</v>
      </c>
      <c r="BK214" s="5">
        <f t="shared" si="258"/>
        <v>0</v>
      </c>
      <c r="BL214" s="5">
        <f t="shared" si="259"/>
        <v>0</v>
      </c>
      <c r="BM214" s="5">
        <f t="shared" si="260"/>
        <v>0</v>
      </c>
      <c r="BN214" s="57">
        <f t="shared" si="261"/>
        <v>0</v>
      </c>
      <c r="BO214" s="5">
        <f t="shared" si="262"/>
        <v>0</v>
      </c>
      <c r="BP214" s="5">
        <f t="shared" si="263"/>
        <v>0</v>
      </c>
      <c r="BQ214" s="5">
        <f t="shared" si="264"/>
        <v>0</v>
      </c>
      <c r="BR214" s="5">
        <f t="shared" si="265"/>
        <v>0</v>
      </c>
      <c r="BS214" s="5">
        <f t="shared" si="266"/>
        <v>0</v>
      </c>
      <c r="BT214" s="11">
        <f t="shared" si="267"/>
        <v>0</v>
      </c>
      <c r="BU214" s="11">
        <f t="shared" si="268"/>
        <v>0</v>
      </c>
      <c r="BV214" s="5">
        <f t="shared" si="269"/>
        <v>0</v>
      </c>
      <c r="BW214" s="5">
        <f t="shared" si="270"/>
        <v>0</v>
      </c>
      <c r="BX214" s="5">
        <f t="shared" si="271"/>
        <v>0</v>
      </c>
      <c r="BY214" s="5">
        <f t="shared" si="272"/>
        <v>0</v>
      </c>
      <c r="BZ214" s="5">
        <f t="shared" si="273"/>
        <v>0</v>
      </c>
      <c r="CA214" s="5">
        <f t="shared" si="274"/>
        <v>0</v>
      </c>
      <c r="CB214" s="5">
        <f t="shared" si="275"/>
        <v>0</v>
      </c>
      <c r="CC214" s="5">
        <f t="shared" si="276"/>
        <v>0</v>
      </c>
      <c r="CD214" s="5">
        <f t="shared" si="277"/>
        <v>0</v>
      </c>
      <c r="CE214" s="5">
        <f t="shared" si="229"/>
        <v>0</v>
      </c>
      <c r="CF214" s="5">
        <f t="shared" si="278"/>
        <v>0</v>
      </c>
      <c r="CG214" s="5">
        <f t="shared" si="279"/>
        <v>0</v>
      </c>
      <c r="CH214" s="5">
        <f t="shared" si="280"/>
        <v>0</v>
      </c>
      <c r="CI214" s="5">
        <f t="shared" si="281"/>
        <v>0</v>
      </c>
      <c r="CJ214" s="46">
        <f t="shared" si="282"/>
        <v>-49.25</v>
      </c>
      <c r="CK214" s="5">
        <f t="shared" si="283"/>
        <v>0</v>
      </c>
      <c r="CL214" s="5">
        <f t="shared" si="284"/>
        <v>0</v>
      </c>
      <c r="CM214" s="5">
        <f t="shared" si="285"/>
        <v>0</v>
      </c>
      <c r="CN214" s="5">
        <f t="shared" si="286"/>
        <v>0</v>
      </c>
      <c r="CO214" s="5">
        <f t="shared" si="287"/>
        <v>0</v>
      </c>
      <c r="CP214" s="5">
        <f t="shared" si="288"/>
        <v>0</v>
      </c>
      <c r="CQ214" s="5">
        <f t="shared" si="289"/>
        <v>0</v>
      </c>
      <c r="CR214" s="5">
        <f t="shared" si="290"/>
        <v>0</v>
      </c>
      <c r="CS214" s="5">
        <f t="shared" si="291"/>
        <v>0</v>
      </c>
      <c r="CT214" s="11">
        <f t="shared" si="292"/>
        <v>0</v>
      </c>
      <c r="CU214" s="5">
        <f t="shared" si="293"/>
        <v>0</v>
      </c>
      <c r="CV214" s="5">
        <f t="shared" si="294"/>
        <v>0</v>
      </c>
      <c r="CW214" s="5">
        <f t="shared" si="295"/>
        <v>0</v>
      </c>
      <c r="CX214" s="41">
        <f t="shared" si="296"/>
        <v>0</v>
      </c>
      <c r="CY214" s="41">
        <f t="shared" si="297"/>
        <v>0</v>
      </c>
      <c r="CZ214" s="41">
        <f t="shared" si="298"/>
        <v>0</v>
      </c>
      <c r="DA214" s="41">
        <f t="shared" si="299"/>
        <v>0</v>
      </c>
      <c r="DB214" s="28"/>
    </row>
    <row r="215" spans="1:106" s="16" customFormat="1" ht="29.25" customHeight="1" thickTop="1" thickBot="1" x14ac:dyDescent="0.35">
      <c r="A215" s="3">
        <v>44675</v>
      </c>
      <c r="B215" s="4" t="s">
        <v>92</v>
      </c>
      <c r="C215" s="4" t="s">
        <v>26</v>
      </c>
      <c r="D215" s="8" t="s">
        <v>10</v>
      </c>
      <c r="E215" s="4" t="s">
        <v>102</v>
      </c>
      <c r="F215" s="4" t="s">
        <v>104</v>
      </c>
      <c r="G215" s="18" t="s">
        <v>325</v>
      </c>
      <c r="H215" s="25">
        <v>45.5</v>
      </c>
      <c r="I215" s="44">
        <v>-54.5</v>
      </c>
      <c r="J215" s="45">
        <v>-55.5</v>
      </c>
      <c r="K215" s="11">
        <f t="shared" si="300"/>
        <v>224.75</v>
      </c>
      <c r="L215" s="11"/>
      <c r="M215" s="11"/>
      <c r="N215" s="33"/>
      <c r="O215" s="11"/>
      <c r="P215" s="11"/>
      <c r="Q215" s="11"/>
      <c r="R215" s="11"/>
      <c r="S215" s="56"/>
      <c r="T215" s="11"/>
      <c r="U215" s="11"/>
      <c r="V215" s="11"/>
      <c r="W215" s="11"/>
      <c r="X215" s="11"/>
      <c r="Y215" s="11"/>
      <c r="Z215" s="11"/>
      <c r="AA215" s="11"/>
      <c r="AB215" s="45">
        <v>-55.5</v>
      </c>
      <c r="AC215" s="37"/>
      <c r="AD215" s="37"/>
      <c r="AE215" s="71" t="s">
        <v>92</v>
      </c>
      <c r="AF215" s="56">
        <f t="shared" si="230"/>
        <v>0</v>
      </c>
      <c r="AG215" s="5">
        <f t="shared" si="228"/>
        <v>0</v>
      </c>
      <c r="AH215" s="45">
        <f t="shared" si="231"/>
        <v>-55.5</v>
      </c>
      <c r="AI215" s="11">
        <f t="shared" si="232"/>
        <v>0</v>
      </c>
      <c r="AJ215" s="13">
        <f t="shared" si="301"/>
        <v>-55.5</v>
      </c>
      <c r="AK215" s="13"/>
      <c r="AL215" s="5">
        <f t="shared" si="233"/>
        <v>0</v>
      </c>
      <c r="AM215" s="5">
        <f t="shared" si="234"/>
        <v>0</v>
      </c>
      <c r="AN215" s="11">
        <f t="shared" si="235"/>
        <v>0</v>
      </c>
      <c r="AO215" s="11">
        <f t="shared" si="236"/>
        <v>0</v>
      </c>
      <c r="AP215" s="5">
        <f t="shared" si="237"/>
        <v>0</v>
      </c>
      <c r="AQ215" s="5">
        <f t="shared" si="238"/>
        <v>0</v>
      </c>
      <c r="AR215" s="5">
        <f t="shared" si="239"/>
        <v>0</v>
      </c>
      <c r="AS215" s="5">
        <f t="shared" si="240"/>
        <v>0</v>
      </c>
      <c r="AT215" s="5">
        <f t="shared" si="241"/>
        <v>0</v>
      </c>
      <c r="AU215" s="5">
        <f t="shared" si="242"/>
        <v>0</v>
      </c>
      <c r="AV215" s="5">
        <f t="shared" si="243"/>
        <v>0</v>
      </c>
      <c r="AW215" s="5">
        <f t="shared" si="244"/>
        <v>0</v>
      </c>
      <c r="AX215" s="5">
        <f t="shared" si="245"/>
        <v>0</v>
      </c>
      <c r="AY215" s="5">
        <f t="shared" si="246"/>
        <v>0</v>
      </c>
      <c r="AZ215" s="5">
        <f t="shared" si="247"/>
        <v>0</v>
      </c>
      <c r="BA215" s="5">
        <f t="shared" si="248"/>
        <v>0</v>
      </c>
      <c r="BB215" s="11">
        <f t="shared" si="249"/>
        <v>0</v>
      </c>
      <c r="BC215" s="5">
        <f t="shared" si="250"/>
        <v>0</v>
      </c>
      <c r="BD215" s="5">
        <f t="shared" si="251"/>
        <v>0</v>
      </c>
      <c r="BE215" s="5">
        <f t="shared" si="252"/>
        <v>0</v>
      </c>
      <c r="BF215" s="5">
        <f t="shared" si="253"/>
        <v>0</v>
      </c>
      <c r="BG215" s="5">
        <f t="shared" si="254"/>
        <v>0</v>
      </c>
      <c r="BH215" s="5">
        <f t="shared" si="255"/>
        <v>0</v>
      </c>
      <c r="BI215" s="11">
        <f t="shared" si="256"/>
        <v>0</v>
      </c>
      <c r="BJ215" s="5">
        <f t="shared" si="257"/>
        <v>0</v>
      </c>
      <c r="BK215" s="5">
        <f t="shared" si="258"/>
        <v>0</v>
      </c>
      <c r="BL215" s="5">
        <f t="shared" si="259"/>
        <v>0</v>
      </c>
      <c r="BM215" s="5">
        <f t="shared" si="260"/>
        <v>0</v>
      </c>
      <c r="BN215" s="57">
        <f t="shared" si="261"/>
        <v>0</v>
      </c>
      <c r="BO215" s="5">
        <f t="shared" si="262"/>
        <v>0</v>
      </c>
      <c r="BP215" s="5">
        <f t="shared" si="263"/>
        <v>0</v>
      </c>
      <c r="BQ215" s="5">
        <f t="shared" si="264"/>
        <v>0</v>
      </c>
      <c r="BR215" s="5">
        <f t="shared" si="265"/>
        <v>0</v>
      </c>
      <c r="BS215" s="5">
        <f t="shared" si="266"/>
        <v>0</v>
      </c>
      <c r="BT215" s="11">
        <f t="shared" si="267"/>
        <v>0</v>
      </c>
      <c r="BU215" s="11">
        <f t="shared" si="268"/>
        <v>0</v>
      </c>
      <c r="BV215" s="5">
        <f t="shared" si="269"/>
        <v>0</v>
      </c>
      <c r="BW215" s="5">
        <f t="shared" si="270"/>
        <v>0</v>
      </c>
      <c r="BX215" s="5">
        <f t="shared" si="271"/>
        <v>0</v>
      </c>
      <c r="BY215" s="5">
        <f t="shared" si="272"/>
        <v>0</v>
      </c>
      <c r="BZ215" s="5">
        <f t="shared" si="273"/>
        <v>0</v>
      </c>
      <c r="CA215" s="5">
        <f t="shared" si="274"/>
        <v>0</v>
      </c>
      <c r="CB215" s="5">
        <f t="shared" si="275"/>
        <v>0</v>
      </c>
      <c r="CC215" s="5">
        <f t="shared" si="276"/>
        <v>0</v>
      </c>
      <c r="CD215" s="5">
        <f t="shared" si="277"/>
        <v>0</v>
      </c>
      <c r="CE215" s="5">
        <f t="shared" si="229"/>
        <v>0</v>
      </c>
      <c r="CF215" s="5">
        <f t="shared" si="278"/>
        <v>0</v>
      </c>
      <c r="CG215" s="5">
        <f t="shared" si="279"/>
        <v>0</v>
      </c>
      <c r="CH215" s="5">
        <f t="shared" si="280"/>
        <v>0</v>
      </c>
      <c r="CI215" s="5">
        <f t="shared" si="281"/>
        <v>0</v>
      </c>
      <c r="CJ215" s="5">
        <f t="shared" si="282"/>
        <v>0</v>
      </c>
      <c r="CK215" s="5">
        <f t="shared" si="283"/>
        <v>0</v>
      </c>
      <c r="CL215" s="5">
        <f t="shared" si="284"/>
        <v>0</v>
      </c>
      <c r="CM215" s="5">
        <f t="shared" si="285"/>
        <v>0</v>
      </c>
      <c r="CN215" s="5">
        <f t="shared" si="286"/>
        <v>0</v>
      </c>
      <c r="CO215" s="5">
        <f t="shared" si="287"/>
        <v>0</v>
      </c>
      <c r="CP215" s="5">
        <f t="shared" si="288"/>
        <v>0</v>
      </c>
      <c r="CQ215" s="5">
        <f t="shared" si="289"/>
        <v>0</v>
      </c>
      <c r="CR215" s="5">
        <f t="shared" si="290"/>
        <v>0</v>
      </c>
      <c r="CS215" s="5">
        <f t="shared" si="291"/>
        <v>0</v>
      </c>
      <c r="CT215" s="11">
        <f t="shared" si="292"/>
        <v>0</v>
      </c>
      <c r="CU215" s="5">
        <f t="shared" si="293"/>
        <v>0</v>
      </c>
      <c r="CV215" s="5">
        <f t="shared" si="294"/>
        <v>0</v>
      </c>
      <c r="CW215" s="5">
        <f t="shared" si="295"/>
        <v>0</v>
      </c>
      <c r="CX215" s="41">
        <f t="shared" si="296"/>
        <v>0</v>
      </c>
      <c r="CY215" s="41">
        <f t="shared" si="297"/>
        <v>0</v>
      </c>
      <c r="CZ215" s="52">
        <f t="shared" si="298"/>
        <v>-55.5</v>
      </c>
      <c r="DA215" s="41">
        <f t="shared" si="299"/>
        <v>0</v>
      </c>
      <c r="DB215" s="28"/>
    </row>
    <row r="216" spans="1:106" s="16" customFormat="1" ht="29.25" customHeight="1" thickTop="1" thickBot="1" x14ac:dyDescent="0.35">
      <c r="A216" s="3">
        <v>44675</v>
      </c>
      <c r="B216" s="4" t="s">
        <v>1</v>
      </c>
      <c r="C216" s="4" t="s">
        <v>25</v>
      </c>
      <c r="D216" s="8" t="s">
        <v>10</v>
      </c>
      <c r="E216" s="4" t="s">
        <v>110</v>
      </c>
      <c r="F216" s="4" t="s">
        <v>104</v>
      </c>
      <c r="G216" s="18" t="s">
        <v>320</v>
      </c>
      <c r="H216" s="25">
        <v>48.75</v>
      </c>
      <c r="I216" s="33">
        <v>48.75</v>
      </c>
      <c r="J216" s="11">
        <v>46.75</v>
      </c>
      <c r="K216" s="11">
        <f t="shared" si="300"/>
        <v>271.5</v>
      </c>
      <c r="L216" s="11"/>
      <c r="M216" s="47">
        <v>46.75</v>
      </c>
      <c r="N216" s="33"/>
      <c r="O216" s="11"/>
      <c r="P216" s="11"/>
      <c r="Q216" s="11"/>
      <c r="R216" s="11"/>
      <c r="S216" s="56"/>
      <c r="T216" s="11"/>
      <c r="U216" s="11"/>
      <c r="V216" s="11"/>
      <c r="W216" s="11"/>
      <c r="X216" s="11"/>
      <c r="Y216" s="11"/>
      <c r="Z216" s="11"/>
      <c r="AA216" s="11"/>
      <c r="AB216" s="11"/>
      <c r="AC216" s="37"/>
      <c r="AD216" s="37"/>
      <c r="AE216" s="71" t="s">
        <v>1</v>
      </c>
      <c r="AF216" s="56">
        <f t="shared" si="230"/>
        <v>0</v>
      </c>
      <c r="AG216" s="48">
        <f t="shared" ref="AG216:AG247" si="302">IF(C216="HF2",J216,0)</f>
        <v>46.75</v>
      </c>
      <c r="AH216" s="11">
        <f t="shared" si="231"/>
        <v>0</v>
      </c>
      <c r="AI216" s="11">
        <f t="shared" si="232"/>
        <v>0</v>
      </c>
      <c r="AJ216" s="13">
        <f t="shared" si="301"/>
        <v>46.75</v>
      </c>
      <c r="AK216" s="13"/>
      <c r="AL216" s="5">
        <f t="shared" si="233"/>
        <v>0</v>
      </c>
      <c r="AM216" s="5">
        <f t="shared" si="234"/>
        <v>0</v>
      </c>
      <c r="AN216" s="11">
        <f t="shared" si="235"/>
        <v>0</v>
      </c>
      <c r="AO216" s="11">
        <f t="shared" si="236"/>
        <v>0</v>
      </c>
      <c r="AP216" s="5">
        <f t="shared" si="237"/>
        <v>0</v>
      </c>
      <c r="AQ216" s="48">
        <f t="shared" si="238"/>
        <v>46.75</v>
      </c>
      <c r="AR216" s="5">
        <f t="shared" si="239"/>
        <v>0</v>
      </c>
      <c r="AS216" s="5">
        <f t="shared" si="240"/>
        <v>0</v>
      </c>
      <c r="AT216" s="5">
        <f t="shared" si="241"/>
        <v>0</v>
      </c>
      <c r="AU216" s="5">
        <f t="shared" si="242"/>
        <v>0</v>
      </c>
      <c r="AV216" s="5">
        <f t="shared" si="243"/>
        <v>0</v>
      </c>
      <c r="AW216" s="5">
        <f t="shared" si="244"/>
        <v>0</v>
      </c>
      <c r="AX216" s="5">
        <f t="shared" si="245"/>
        <v>0</v>
      </c>
      <c r="AY216" s="5">
        <f t="shared" si="246"/>
        <v>0</v>
      </c>
      <c r="AZ216" s="5">
        <f t="shared" si="247"/>
        <v>0</v>
      </c>
      <c r="BA216" s="5">
        <f t="shared" si="248"/>
        <v>0</v>
      </c>
      <c r="BB216" s="11">
        <f t="shared" si="249"/>
        <v>0</v>
      </c>
      <c r="BC216" s="5">
        <f t="shared" si="250"/>
        <v>0</v>
      </c>
      <c r="BD216" s="5">
        <f t="shared" si="251"/>
        <v>0</v>
      </c>
      <c r="BE216" s="5">
        <f t="shared" si="252"/>
        <v>0</v>
      </c>
      <c r="BF216" s="5">
        <f t="shared" si="253"/>
        <v>0</v>
      </c>
      <c r="BG216" s="5">
        <f t="shared" si="254"/>
        <v>0</v>
      </c>
      <c r="BH216" s="5">
        <f t="shared" si="255"/>
        <v>0</v>
      </c>
      <c r="BI216" s="11">
        <f t="shared" si="256"/>
        <v>0</v>
      </c>
      <c r="BJ216" s="5">
        <f t="shared" si="257"/>
        <v>0</v>
      </c>
      <c r="BK216" s="5">
        <f t="shared" si="258"/>
        <v>0</v>
      </c>
      <c r="BL216" s="5">
        <f t="shared" si="259"/>
        <v>0</v>
      </c>
      <c r="BM216" s="5">
        <f t="shared" si="260"/>
        <v>0</v>
      </c>
      <c r="BN216" s="57">
        <f t="shared" si="261"/>
        <v>0</v>
      </c>
      <c r="BO216" s="5">
        <f t="shared" si="262"/>
        <v>0</v>
      </c>
      <c r="BP216" s="5">
        <f t="shared" si="263"/>
        <v>0</v>
      </c>
      <c r="BQ216" s="5">
        <f t="shared" si="264"/>
        <v>0</v>
      </c>
      <c r="BR216" s="5">
        <f t="shared" si="265"/>
        <v>0</v>
      </c>
      <c r="BS216" s="5">
        <f t="shared" si="266"/>
        <v>0</v>
      </c>
      <c r="BT216" s="11">
        <f t="shared" si="267"/>
        <v>0</v>
      </c>
      <c r="BU216" s="11">
        <f t="shared" si="268"/>
        <v>0</v>
      </c>
      <c r="BV216" s="5">
        <f t="shared" si="269"/>
        <v>0</v>
      </c>
      <c r="BW216" s="5">
        <f t="shared" si="270"/>
        <v>0</v>
      </c>
      <c r="BX216" s="5">
        <f t="shared" si="271"/>
        <v>0</v>
      </c>
      <c r="BY216" s="5">
        <f t="shared" si="272"/>
        <v>0</v>
      </c>
      <c r="BZ216" s="5">
        <f t="shared" si="273"/>
        <v>0</v>
      </c>
      <c r="CA216" s="5">
        <f t="shared" si="274"/>
        <v>0</v>
      </c>
      <c r="CB216" s="5">
        <f t="shared" si="275"/>
        <v>0</v>
      </c>
      <c r="CC216" s="5">
        <f t="shared" si="276"/>
        <v>0</v>
      </c>
      <c r="CD216" s="5">
        <f t="shared" si="277"/>
        <v>0</v>
      </c>
      <c r="CE216" s="5">
        <f t="shared" ref="CE216:CE247" si="303">IF(B216="GOLD",AG216,0)</f>
        <v>0</v>
      </c>
      <c r="CF216" s="5">
        <f t="shared" si="278"/>
        <v>0</v>
      </c>
      <c r="CG216" s="5">
        <f t="shared" si="279"/>
        <v>0</v>
      </c>
      <c r="CH216" s="5">
        <f t="shared" si="280"/>
        <v>0</v>
      </c>
      <c r="CI216" s="5">
        <f t="shared" si="281"/>
        <v>0</v>
      </c>
      <c r="CJ216" s="5">
        <f t="shared" si="282"/>
        <v>0</v>
      </c>
      <c r="CK216" s="5">
        <f t="shared" si="283"/>
        <v>0</v>
      </c>
      <c r="CL216" s="5">
        <f t="shared" si="284"/>
        <v>0</v>
      </c>
      <c r="CM216" s="5">
        <f t="shared" si="285"/>
        <v>0</v>
      </c>
      <c r="CN216" s="5">
        <f t="shared" si="286"/>
        <v>0</v>
      </c>
      <c r="CO216" s="5">
        <f t="shared" si="287"/>
        <v>0</v>
      </c>
      <c r="CP216" s="5">
        <f t="shared" si="288"/>
        <v>0</v>
      </c>
      <c r="CQ216" s="5">
        <f t="shared" si="289"/>
        <v>0</v>
      </c>
      <c r="CR216" s="5">
        <f t="shared" si="290"/>
        <v>0</v>
      </c>
      <c r="CS216" s="5">
        <f t="shared" si="291"/>
        <v>0</v>
      </c>
      <c r="CT216" s="11">
        <f t="shared" si="292"/>
        <v>0</v>
      </c>
      <c r="CU216" s="5">
        <f t="shared" si="293"/>
        <v>0</v>
      </c>
      <c r="CV216" s="5">
        <f t="shared" si="294"/>
        <v>0</v>
      </c>
      <c r="CW216" s="5">
        <f t="shared" si="295"/>
        <v>0</v>
      </c>
      <c r="CX216" s="41">
        <f t="shared" si="296"/>
        <v>0</v>
      </c>
      <c r="CY216" s="41">
        <f t="shared" si="297"/>
        <v>0</v>
      </c>
      <c r="CZ216" s="41">
        <f t="shared" si="298"/>
        <v>0</v>
      </c>
      <c r="DA216" s="41">
        <f t="shared" si="299"/>
        <v>0</v>
      </c>
      <c r="DB216" s="28"/>
    </row>
    <row r="217" spans="1:106" s="16" customFormat="1" ht="29.25" customHeight="1" thickTop="1" thickBot="1" x14ac:dyDescent="0.35">
      <c r="A217" s="3">
        <v>44675</v>
      </c>
      <c r="B217" s="4" t="s">
        <v>5</v>
      </c>
      <c r="C217" s="4" t="s">
        <v>25</v>
      </c>
      <c r="D217" s="8" t="s">
        <v>10</v>
      </c>
      <c r="E217" s="4" t="s">
        <v>110</v>
      </c>
      <c r="F217" s="4" t="s">
        <v>104</v>
      </c>
      <c r="G217" s="18" t="s">
        <v>321</v>
      </c>
      <c r="H217" s="25">
        <v>50.25</v>
      </c>
      <c r="I217" s="33">
        <v>50.25</v>
      </c>
      <c r="J217" s="11">
        <v>48.25</v>
      </c>
      <c r="K217" s="11">
        <f t="shared" si="300"/>
        <v>319.75</v>
      </c>
      <c r="L217" s="11"/>
      <c r="M217" s="11"/>
      <c r="N217" s="33"/>
      <c r="O217" s="11"/>
      <c r="P217" s="47">
        <v>48.25</v>
      </c>
      <c r="Q217" s="11"/>
      <c r="R217" s="11"/>
      <c r="S217" s="56"/>
      <c r="T217" s="11"/>
      <c r="U217" s="11"/>
      <c r="V217" s="11"/>
      <c r="W217" s="11"/>
      <c r="X217" s="11"/>
      <c r="Y217" s="11"/>
      <c r="Z217" s="11"/>
      <c r="AA217" s="11"/>
      <c r="AB217" s="11"/>
      <c r="AC217" s="37"/>
      <c r="AD217" s="37"/>
      <c r="AE217" s="71" t="s">
        <v>5</v>
      </c>
      <c r="AF217" s="56">
        <f t="shared" si="230"/>
        <v>0</v>
      </c>
      <c r="AG217" s="48">
        <f t="shared" si="302"/>
        <v>48.25</v>
      </c>
      <c r="AH217" s="11">
        <f t="shared" si="231"/>
        <v>0</v>
      </c>
      <c r="AI217" s="11">
        <f t="shared" si="232"/>
        <v>0</v>
      </c>
      <c r="AJ217" s="13">
        <f t="shared" si="301"/>
        <v>48.25</v>
      </c>
      <c r="AK217" s="13"/>
      <c r="AL217" s="5">
        <f t="shared" si="233"/>
        <v>0</v>
      </c>
      <c r="AM217" s="5">
        <f t="shared" si="234"/>
        <v>0</v>
      </c>
      <c r="AN217" s="11">
        <f t="shared" si="235"/>
        <v>0</v>
      </c>
      <c r="AO217" s="11">
        <f t="shared" si="236"/>
        <v>0</v>
      </c>
      <c r="AP217" s="5">
        <f t="shared" si="237"/>
        <v>0</v>
      </c>
      <c r="AQ217" s="5">
        <f t="shared" si="238"/>
        <v>0</v>
      </c>
      <c r="AR217" s="5">
        <f t="shared" si="239"/>
        <v>0</v>
      </c>
      <c r="AS217" s="5">
        <f t="shared" si="240"/>
        <v>0</v>
      </c>
      <c r="AT217" s="5">
        <f t="shared" si="241"/>
        <v>0</v>
      </c>
      <c r="AU217" s="5">
        <f t="shared" si="242"/>
        <v>0</v>
      </c>
      <c r="AV217" s="5">
        <f t="shared" si="243"/>
        <v>0</v>
      </c>
      <c r="AW217" s="5">
        <f t="shared" si="244"/>
        <v>0</v>
      </c>
      <c r="AX217" s="5">
        <f t="shared" si="245"/>
        <v>0</v>
      </c>
      <c r="AY217" s="5">
        <f t="shared" si="246"/>
        <v>0</v>
      </c>
      <c r="AZ217" s="5">
        <f t="shared" si="247"/>
        <v>0</v>
      </c>
      <c r="BA217" s="5">
        <f t="shared" si="248"/>
        <v>0</v>
      </c>
      <c r="BB217" s="11">
        <f t="shared" si="249"/>
        <v>0</v>
      </c>
      <c r="BC217" s="48">
        <f t="shared" si="250"/>
        <v>48.25</v>
      </c>
      <c r="BD217" s="5">
        <f t="shared" si="251"/>
        <v>0</v>
      </c>
      <c r="BE217" s="5">
        <f t="shared" si="252"/>
        <v>0</v>
      </c>
      <c r="BF217" s="5">
        <f t="shared" si="253"/>
        <v>0</v>
      </c>
      <c r="BG217" s="5">
        <f t="shared" si="254"/>
        <v>0</v>
      </c>
      <c r="BH217" s="5">
        <f t="shared" si="255"/>
        <v>0</v>
      </c>
      <c r="BI217" s="11">
        <f t="shared" si="256"/>
        <v>0</v>
      </c>
      <c r="BJ217" s="5">
        <f t="shared" si="257"/>
        <v>0</v>
      </c>
      <c r="BK217" s="5">
        <f t="shared" si="258"/>
        <v>0</v>
      </c>
      <c r="BL217" s="5">
        <f t="shared" si="259"/>
        <v>0</v>
      </c>
      <c r="BM217" s="5">
        <f t="shared" si="260"/>
        <v>0</v>
      </c>
      <c r="BN217" s="57">
        <f t="shared" si="261"/>
        <v>0</v>
      </c>
      <c r="BO217" s="5">
        <f t="shared" si="262"/>
        <v>0</v>
      </c>
      <c r="BP217" s="5">
        <f t="shared" si="263"/>
        <v>0</v>
      </c>
      <c r="BQ217" s="5">
        <f t="shared" si="264"/>
        <v>0</v>
      </c>
      <c r="BR217" s="5">
        <f t="shared" si="265"/>
        <v>0</v>
      </c>
      <c r="BS217" s="5">
        <f t="shared" si="266"/>
        <v>0</v>
      </c>
      <c r="BT217" s="11">
        <f t="shared" si="267"/>
        <v>0</v>
      </c>
      <c r="BU217" s="11">
        <f t="shared" si="268"/>
        <v>0</v>
      </c>
      <c r="BV217" s="5">
        <f t="shared" si="269"/>
        <v>0</v>
      </c>
      <c r="BW217" s="5">
        <f t="shared" si="270"/>
        <v>0</v>
      </c>
      <c r="BX217" s="5">
        <f t="shared" si="271"/>
        <v>0</v>
      </c>
      <c r="BY217" s="5">
        <f t="shared" si="272"/>
        <v>0</v>
      </c>
      <c r="BZ217" s="5">
        <f t="shared" si="273"/>
        <v>0</v>
      </c>
      <c r="CA217" s="5">
        <f t="shared" si="274"/>
        <v>0</v>
      </c>
      <c r="CB217" s="5">
        <f t="shared" si="275"/>
        <v>0</v>
      </c>
      <c r="CC217" s="5">
        <f t="shared" si="276"/>
        <v>0</v>
      </c>
      <c r="CD217" s="5">
        <f t="shared" si="277"/>
        <v>0</v>
      </c>
      <c r="CE217" s="5">
        <f t="shared" si="303"/>
        <v>0</v>
      </c>
      <c r="CF217" s="5">
        <f t="shared" si="278"/>
        <v>0</v>
      </c>
      <c r="CG217" s="5">
        <f t="shared" si="279"/>
        <v>0</v>
      </c>
      <c r="CH217" s="5">
        <f t="shared" si="280"/>
        <v>0</v>
      </c>
      <c r="CI217" s="5">
        <f t="shared" si="281"/>
        <v>0</v>
      </c>
      <c r="CJ217" s="5">
        <f t="shared" si="282"/>
        <v>0</v>
      </c>
      <c r="CK217" s="5">
        <f t="shared" si="283"/>
        <v>0</v>
      </c>
      <c r="CL217" s="5">
        <f t="shared" si="284"/>
        <v>0</v>
      </c>
      <c r="CM217" s="5">
        <f t="shared" si="285"/>
        <v>0</v>
      </c>
      <c r="CN217" s="5">
        <f t="shared" si="286"/>
        <v>0</v>
      </c>
      <c r="CO217" s="5">
        <f t="shared" si="287"/>
        <v>0</v>
      </c>
      <c r="CP217" s="5">
        <f t="shared" si="288"/>
        <v>0</v>
      </c>
      <c r="CQ217" s="5">
        <f t="shared" si="289"/>
        <v>0</v>
      </c>
      <c r="CR217" s="5">
        <f t="shared" si="290"/>
        <v>0</v>
      </c>
      <c r="CS217" s="5">
        <f t="shared" si="291"/>
        <v>0</v>
      </c>
      <c r="CT217" s="11">
        <f t="shared" si="292"/>
        <v>0</v>
      </c>
      <c r="CU217" s="5">
        <f t="shared" si="293"/>
        <v>0</v>
      </c>
      <c r="CV217" s="5">
        <f t="shared" si="294"/>
        <v>0</v>
      </c>
      <c r="CW217" s="5">
        <f t="shared" si="295"/>
        <v>0</v>
      </c>
      <c r="CX217" s="41">
        <f t="shared" si="296"/>
        <v>0</v>
      </c>
      <c r="CY217" s="41">
        <f t="shared" si="297"/>
        <v>0</v>
      </c>
      <c r="CZ217" s="41">
        <f t="shared" si="298"/>
        <v>0</v>
      </c>
      <c r="DA217" s="41">
        <f t="shared" si="299"/>
        <v>0</v>
      </c>
      <c r="DB217" s="28"/>
    </row>
    <row r="218" spans="1:106" s="16" customFormat="1" ht="29.25" customHeight="1" thickTop="1" thickBot="1" x14ac:dyDescent="0.35">
      <c r="A218" s="3">
        <v>44675</v>
      </c>
      <c r="B218" s="4" t="s">
        <v>7</v>
      </c>
      <c r="C218" s="4" t="s">
        <v>25</v>
      </c>
      <c r="D218" s="8" t="s">
        <v>10</v>
      </c>
      <c r="E218" s="4" t="s">
        <v>110</v>
      </c>
      <c r="F218" s="4" t="s">
        <v>104</v>
      </c>
      <c r="G218" s="18" t="s">
        <v>322</v>
      </c>
      <c r="H218" s="25">
        <v>41.75</v>
      </c>
      <c r="I218" s="33">
        <v>41.75</v>
      </c>
      <c r="J218" s="11">
        <v>39.75</v>
      </c>
      <c r="K218" s="11">
        <f t="shared" si="300"/>
        <v>359.5</v>
      </c>
      <c r="L218" s="11"/>
      <c r="M218" s="11"/>
      <c r="N218" s="33"/>
      <c r="O218" s="11"/>
      <c r="P218" s="11"/>
      <c r="Q218" s="11"/>
      <c r="R218" s="47">
        <v>39.75</v>
      </c>
      <c r="S218" s="56"/>
      <c r="T218" s="11"/>
      <c r="U218" s="11"/>
      <c r="V218" s="11"/>
      <c r="W218" s="11"/>
      <c r="X218" s="11"/>
      <c r="Y218" s="11"/>
      <c r="Z218" s="11"/>
      <c r="AA218" s="11"/>
      <c r="AB218" s="11"/>
      <c r="AC218" s="37"/>
      <c r="AD218" s="37"/>
      <c r="AE218" s="71" t="s">
        <v>7</v>
      </c>
      <c r="AF218" s="56">
        <f t="shared" si="230"/>
        <v>0</v>
      </c>
      <c r="AG218" s="48">
        <f t="shared" si="302"/>
        <v>39.75</v>
      </c>
      <c r="AH218" s="11">
        <f t="shared" si="231"/>
        <v>0</v>
      </c>
      <c r="AI218" s="11">
        <f t="shared" si="232"/>
        <v>0</v>
      </c>
      <c r="AJ218" s="13">
        <f t="shared" si="301"/>
        <v>39.75</v>
      </c>
      <c r="AK218" s="13"/>
      <c r="AL218" s="5">
        <f t="shared" si="233"/>
        <v>0</v>
      </c>
      <c r="AM218" s="5">
        <f t="shared" si="234"/>
        <v>0</v>
      </c>
      <c r="AN218" s="11">
        <f t="shared" si="235"/>
        <v>0</v>
      </c>
      <c r="AO218" s="11">
        <f t="shared" si="236"/>
        <v>0</v>
      </c>
      <c r="AP218" s="5">
        <f t="shared" si="237"/>
        <v>0</v>
      </c>
      <c r="AQ218" s="5">
        <f t="shared" si="238"/>
        <v>0</v>
      </c>
      <c r="AR218" s="5">
        <f t="shared" si="239"/>
        <v>0</v>
      </c>
      <c r="AS218" s="5">
        <f t="shared" si="240"/>
        <v>0</v>
      </c>
      <c r="AT218" s="5">
        <f t="shared" si="241"/>
        <v>0</v>
      </c>
      <c r="AU218" s="5">
        <f t="shared" si="242"/>
        <v>0</v>
      </c>
      <c r="AV218" s="5">
        <f t="shared" si="243"/>
        <v>0</v>
      </c>
      <c r="AW218" s="5">
        <f t="shared" si="244"/>
        <v>0</v>
      </c>
      <c r="AX218" s="5">
        <f t="shared" si="245"/>
        <v>0</v>
      </c>
      <c r="AY218" s="5">
        <f t="shared" si="246"/>
        <v>0</v>
      </c>
      <c r="AZ218" s="5">
        <f t="shared" si="247"/>
        <v>0</v>
      </c>
      <c r="BA218" s="5">
        <f t="shared" si="248"/>
        <v>0</v>
      </c>
      <c r="BB218" s="11">
        <f t="shared" si="249"/>
        <v>0</v>
      </c>
      <c r="BC218" s="5">
        <f t="shared" si="250"/>
        <v>0</v>
      </c>
      <c r="BD218" s="5">
        <f t="shared" si="251"/>
        <v>0</v>
      </c>
      <c r="BE218" s="5">
        <f t="shared" si="252"/>
        <v>0</v>
      </c>
      <c r="BF218" s="5">
        <f t="shared" si="253"/>
        <v>0</v>
      </c>
      <c r="BG218" s="5">
        <f t="shared" si="254"/>
        <v>0</v>
      </c>
      <c r="BH218" s="5">
        <f t="shared" si="255"/>
        <v>0</v>
      </c>
      <c r="BI218" s="11">
        <f t="shared" si="256"/>
        <v>0</v>
      </c>
      <c r="BJ218" s="5">
        <f t="shared" si="257"/>
        <v>0</v>
      </c>
      <c r="BK218" s="48">
        <f t="shared" si="258"/>
        <v>39.75</v>
      </c>
      <c r="BL218" s="5">
        <f t="shared" si="259"/>
        <v>0</v>
      </c>
      <c r="BM218" s="5">
        <f t="shared" si="260"/>
        <v>0</v>
      </c>
      <c r="BN218" s="57">
        <f t="shared" si="261"/>
        <v>0</v>
      </c>
      <c r="BO218" s="5">
        <f t="shared" si="262"/>
        <v>0</v>
      </c>
      <c r="BP218" s="5">
        <f t="shared" si="263"/>
        <v>0</v>
      </c>
      <c r="BQ218" s="5">
        <f t="shared" si="264"/>
        <v>0</v>
      </c>
      <c r="BR218" s="5">
        <f t="shared" si="265"/>
        <v>0</v>
      </c>
      <c r="BS218" s="5">
        <f t="shared" si="266"/>
        <v>0</v>
      </c>
      <c r="BT218" s="11">
        <f t="shared" si="267"/>
        <v>0</v>
      </c>
      <c r="BU218" s="11">
        <f t="shared" si="268"/>
        <v>0</v>
      </c>
      <c r="BV218" s="5">
        <f t="shared" si="269"/>
        <v>0</v>
      </c>
      <c r="BW218" s="5">
        <f t="shared" si="270"/>
        <v>0</v>
      </c>
      <c r="BX218" s="5">
        <f t="shared" si="271"/>
        <v>0</v>
      </c>
      <c r="BY218" s="5">
        <f t="shared" si="272"/>
        <v>0</v>
      </c>
      <c r="BZ218" s="5">
        <f t="shared" si="273"/>
        <v>0</v>
      </c>
      <c r="CA218" s="5">
        <f t="shared" si="274"/>
        <v>0</v>
      </c>
      <c r="CB218" s="5">
        <f t="shared" si="275"/>
        <v>0</v>
      </c>
      <c r="CC218" s="5">
        <f t="shared" si="276"/>
        <v>0</v>
      </c>
      <c r="CD218" s="5">
        <f t="shared" si="277"/>
        <v>0</v>
      </c>
      <c r="CE218" s="5">
        <f t="shared" si="303"/>
        <v>0</v>
      </c>
      <c r="CF218" s="5">
        <f t="shared" si="278"/>
        <v>0</v>
      </c>
      <c r="CG218" s="5">
        <f t="shared" si="279"/>
        <v>0</v>
      </c>
      <c r="CH218" s="5">
        <f t="shared" si="280"/>
        <v>0</v>
      </c>
      <c r="CI218" s="5">
        <f t="shared" si="281"/>
        <v>0</v>
      </c>
      <c r="CJ218" s="5">
        <f t="shared" si="282"/>
        <v>0</v>
      </c>
      <c r="CK218" s="5">
        <f t="shared" si="283"/>
        <v>0</v>
      </c>
      <c r="CL218" s="5">
        <f t="shared" si="284"/>
        <v>0</v>
      </c>
      <c r="CM218" s="5">
        <f t="shared" si="285"/>
        <v>0</v>
      </c>
      <c r="CN218" s="5">
        <f t="shared" si="286"/>
        <v>0</v>
      </c>
      <c r="CO218" s="5">
        <f t="shared" si="287"/>
        <v>0</v>
      </c>
      <c r="CP218" s="5">
        <f t="shared" si="288"/>
        <v>0</v>
      </c>
      <c r="CQ218" s="5">
        <f t="shared" si="289"/>
        <v>0</v>
      </c>
      <c r="CR218" s="5">
        <f t="shared" si="290"/>
        <v>0</v>
      </c>
      <c r="CS218" s="5">
        <f t="shared" si="291"/>
        <v>0</v>
      </c>
      <c r="CT218" s="11">
        <f t="shared" si="292"/>
        <v>0</v>
      </c>
      <c r="CU218" s="5">
        <f t="shared" si="293"/>
        <v>0</v>
      </c>
      <c r="CV218" s="5">
        <f t="shared" si="294"/>
        <v>0</v>
      </c>
      <c r="CW218" s="5">
        <f t="shared" si="295"/>
        <v>0</v>
      </c>
      <c r="CX218" s="41">
        <f t="shared" si="296"/>
        <v>0</v>
      </c>
      <c r="CY218" s="41">
        <f t="shared" si="297"/>
        <v>0</v>
      </c>
      <c r="CZ218" s="41">
        <f t="shared" si="298"/>
        <v>0</v>
      </c>
      <c r="DA218" s="41">
        <f t="shared" si="299"/>
        <v>0</v>
      </c>
      <c r="DB218" s="28"/>
    </row>
    <row r="219" spans="1:106" s="16" customFormat="1" ht="29.25" customHeight="1" thickTop="1" thickBot="1" x14ac:dyDescent="0.35">
      <c r="A219" s="3">
        <v>44675</v>
      </c>
      <c r="B219" s="4" t="s">
        <v>8</v>
      </c>
      <c r="C219" s="4" t="s">
        <v>25</v>
      </c>
      <c r="D219" s="8" t="s">
        <v>10</v>
      </c>
      <c r="E219" s="4" t="s">
        <v>110</v>
      </c>
      <c r="F219" s="4" t="s">
        <v>24</v>
      </c>
      <c r="G219" s="18" t="s">
        <v>323</v>
      </c>
      <c r="H219" s="25">
        <v>53.25</v>
      </c>
      <c r="I219" s="33">
        <v>46.75</v>
      </c>
      <c r="J219" s="11">
        <v>44.75</v>
      </c>
      <c r="K219" s="11">
        <f t="shared" si="300"/>
        <v>404.25</v>
      </c>
      <c r="L219" s="11"/>
      <c r="M219" s="11"/>
      <c r="N219" s="33"/>
      <c r="O219" s="11"/>
      <c r="P219" s="11"/>
      <c r="Q219" s="11"/>
      <c r="R219" s="11"/>
      <c r="S219" s="47">
        <v>44.75</v>
      </c>
      <c r="T219" s="11"/>
      <c r="U219" s="11"/>
      <c r="V219" s="11"/>
      <c r="W219" s="11"/>
      <c r="X219" s="11"/>
      <c r="Y219" s="11"/>
      <c r="Z219" s="11"/>
      <c r="AA219" s="11"/>
      <c r="AB219" s="11"/>
      <c r="AC219" s="37"/>
      <c r="AD219" s="37"/>
      <c r="AE219" s="71" t="s">
        <v>8</v>
      </c>
      <c r="AF219" s="56">
        <f t="shared" si="230"/>
        <v>0</v>
      </c>
      <c r="AG219" s="48">
        <f t="shared" si="302"/>
        <v>44.75</v>
      </c>
      <c r="AH219" s="11">
        <f t="shared" si="231"/>
        <v>0</v>
      </c>
      <c r="AI219" s="11">
        <f t="shared" si="232"/>
        <v>0</v>
      </c>
      <c r="AJ219" s="13">
        <f t="shared" si="301"/>
        <v>44.75</v>
      </c>
      <c r="AK219" s="13"/>
      <c r="AL219" s="5">
        <f t="shared" si="233"/>
        <v>0</v>
      </c>
      <c r="AM219" s="5">
        <f t="shared" si="234"/>
        <v>0</v>
      </c>
      <c r="AN219" s="11">
        <f t="shared" si="235"/>
        <v>0</v>
      </c>
      <c r="AO219" s="11">
        <f t="shared" si="236"/>
        <v>0</v>
      </c>
      <c r="AP219" s="5">
        <f t="shared" si="237"/>
        <v>0</v>
      </c>
      <c r="AQ219" s="5">
        <f t="shared" si="238"/>
        <v>0</v>
      </c>
      <c r="AR219" s="5">
        <f t="shared" si="239"/>
        <v>0</v>
      </c>
      <c r="AS219" s="5">
        <f t="shared" si="240"/>
        <v>0</v>
      </c>
      <c r="AT219" s="5">
        <f t="shared" si="241"/>
        <v>0</v>
      </c>
      <c r="AU219" s="5">
        <f t="shared" si="242"/>
        <v>0</v>
      </c>
      <c r="AV219" s="5">
        <f t="shared" si="243"/>
        <v>0</v>
      </c>
      <c r="AW219" s="5">
        <f t="shared" si="244"/>
        <v>0</v>
      </c>
      <c r="AX219" s="5">
        <f t="shared" si="245"/>
        <v>0</v>
      </c>
      <c r="AY219" s="5">
        <f t="shared" si="246"/>
        <v>0</v>
      </c>
      <c r="AZ219" s="5">
        <f t="shared" si="247"/>
        <v>0</v>
      </c>
      <c r="BA219" s="5">
        <f t="shared" si="248"/>
        <v>0</v>
      </c>
      <c r="BB219" s="11">
        <f t="shared" si="249"/>
        <v>0</v>
      </c>
      <c r="BC219" s="5">
        <f t="shared" si="250"/>
        <v>0</v>
      </c>
      <c r="BD219" s="5">
        <f t="shared" si="251"/>
        <v>0</v>
      </c>
      <c r="BE219" s="5">
        <f t="shared" si="252"/>
        <v>0</v>
      </c>
      <c r="BF219" s="5">
        <f t="shared" si="253"/>
        <v>0</v>
      </c>
      <c r="BG219" s="5">
        <f t="shared" si="254"/>
        <v>0</v>
      </c>
      <c r="BH219" s="5">
        <f t="shared" si="255"/>
        <v>0</v>
      </c>
      <c r="BI219" s="11">
        <f t="shared" si="256"/>
        <v>0</v>
      </c>
      <c r="BJ219" s="5">
        <f t="shared" si="257"/>
        <v>0</v>
      </c>
      <c r="BK219" s="5">
        <f t="shared" si="258"/>
        <v>0</v>
      </c>
      <c r="BL219" s="5">
        <f t="shared" si="259"/>
        <v>0</v>
      </c>
      <c r="BM219" s="5">
        <f t="shared" si="260"/>
        <v>0</v>
      </c>
      <c r="BN219" s="57">
        <f t="shared" si="261"/>
        <v>0</v>
      </c>
      <c r="BO219" s="48">
        <f t="shared" si="262"/>
        <v>44.75</v>
      </c>
      <c r="BP219" s="5">
        <f t="shared" si="263"/>
        <v>0</v>
      </c>
      <c r="BQ219" s="5">
        <f t="shared" si="264"/>
        <v>0</v>
      </c>
      <c r="BR219" s="5">
        <f t="shared" si="265"/>
        <v>0</v>
      </c>
      <c r="BS219" s="5">
        <f t="shared" si="266"/>
        <v>0</v>
      </c>
      <c r="BT219" s="11">
        <f t="shared" si="267"/>
        <v>0</v>
      </c>
      <c r="BU219" s="11">
        <f t="shared" si="268"/>
        <v>0</v>
      </c>
      <c r="BV219" s="5">
        <f t="shared" si="269"/>
        <v>0</v>
      </c>
      <c r="BW219" s="5">
        <f t="shared" si="270"/>
        <v>0</v>
      </c>
      <c r="BX219" s="5">
        <f t="shared" si="271"/>
        <v>0</v>
      </c>
      <c r="BY219" s="5">
        <f t="shared" si="272"/>
        <v>0</v>
      </c>
      <c r="BZ219" s="5">
        <f t="shared" si="273"/>
        <v>0</v>
      </c>
      <c r="CA219" s="5">
        <f t="shared" si="274"/>
        <v>0</v>
      </c>
      <c r="CB219" s="5">
        <f t="shared" si="275"/>
        <v>0</v>
      </c>
      <c r="CC219" s="5">
        <f t="shared" si="276"/>
        <v>0</v>
      </c>
      <c r="CD219" s="5">
        <f t="shared" si="277"/>
        <v>0</v>
      </c>
      <c r="CE219" s="5">
        <f t="shared" si="303"/>
        <v>0</v>
      </c>
      <c r="CF219" s="5">
        <f t="shared" si="278"/>
        <v>0</v>
      </c>
      <c r="CG219" s="5">
        <f t="shared" si="279"/>
        <v>0</v>
      </c>
      <c r="CH219" s="5">
        <f t="shared" si="280"/>
        <v>0</v>
      </c>
      <c r="CI219" s="5">
        <f t="shared" si="281"/>
        <v>0</v>
      </c>
      <c r="CJ219" s="5">
        <f t="shared" si="282"/>
        <v>0</v>
      </c>
      <c r="CK219" s="5">
        <f t="shared" si="283"/>
        <v>0</v>
      </c>
      <c r="CL219" s="5">
        <f t="shared" si="284"/>
        <v>0</v>
      </c>
      <c r="CM219" s="5">
        <f t="shared" si="285"/>
        <v>0</v>
      </c>
      <c r="CN219" s="5">
        <f t="shared" si="286"/>
        <v>0</v>
      </c>
      <c r="CO219" s="5">
        <f t="shared" si="287"/>
        <v>0</v>
      </c>
      <c r="CP219" s="5">
        <f t="shared" si="288"/>
        <v>0</v>
      </c>
      <c r="CQ219" s="5">
        <f t="shared" si="289"/>
        <v>0</v>
      </c>
      <c r="CR219" s="5">
        <f t="shared" si="290"/>
        <v>0</v>
      </c>
      <c r="CS219" s="5">
        <f t="shared" si="291"/>
        <v>0</v>
      </c>
      <c r="CT219" s="11">
        <f t="shared" si="292"/>
        <v>0</v>
      </c>
      <c r="CU219" s="5">
        <f t="shared" si="293"/>
        <v>0</v>
      </c>
      <c r="CV219" s="5">
        <f t="shared" si="294"/>
        <v>0</v>
      </c>
      <c r="CW219" s="5">
        <f t="shared" si="295"/>
        <v>0</v>
      </c>
      <c r="CX219" s="41">
        <f t="shared" si="296"/>
        <v>0</v>
      </c>
      <c r="CY219" s="41">
        <f t="shared" si="297"/>
        <v>0</v>
      </c>
      <c r="CZ219" s="41">
        <f t="shared" si="298"/>
        <v>0</v>
      </c>
      <c r="DA219" s="41">
        <f t="shared" si="299"/>
        <v>0</v>
      </c>
      <c r="DB219" s="28"/>
    </row>
    <row r="220" spans="1:106" s="16" customFormat="1" ht="29.25" customHeight="1" thickTop="1" thickBot="1" x14ac:dyDescent="0.35">
      <c r="A220" s="3">
        <v>44679</v>
      </c>
      <c r="B220" s="4" t="s">
        <v>85</v>
      </c>
      <c r="C220" s="4" t="s">
        <v>70</v>
      </c>
      <c r="D220" s="8" t="s">
        <v>10</v>
      </c>
      <c r="E220" s="4" t="s">
        <v>102</v>
      </c>
      <c r="F220" s="4" t="s">
        <v>104</v>
      </c>
      <c r="G220" s="18" t="s">
        <v>326</v>
      </c>
      <c r="H220" s="25">
        <v>56.75</v>
      </c>
      <c r="I220" s="33">
        <v>56.75</v>
      </c>
      <c r="J220" s="11">
        <v>54.75</v>
      </c>
      <c r="K220" s="11">
        <f t="shared" si="300"/>
        <v>459</v>
      </c>
      <c r="L220" s="11"/>
      <c r="M220" s="11"/>
      <c r="N220" s="33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47">
        <v>54.75</v>
      </c>
      <c r="AA220" s="11"/>
      <c r="AB220" s="11"/>
      <c r="AC220" s="37"/>
      <c r="AD220" s="37"/>
      <c r="AE220" s="71" t="s">
        <v>85</v>
      </c>
      <c r="AF220" s="11">
        <f t="shared" si="230"/>
        <v>0</v>
      </c>
      <c r="AG220" s="5">
        <f t="shared" si="302"/>
        <v>0</v>
      </c>
      <c r="AH220" s="11">
        <f t="shared" si="231"/>
        <v>0</v>
      </c>
      <c r="AI220" s="47">
        <f t="shared" si="232"/>
        <v>54.75</v>
      </c>
      <c r="AJ220" s="13">
        <f t="shared" si="301"/>
        <v>54.75</v>
      </c>
      <c r="AK220" s="13"/>
      <c r="AL220" s="5">
        <f t="shared" si="233"/>
        <v>0</v>
      </c>
      <c r="AM220" s="5">
        <f t="shared" si="234"/>
        <v>0</v>
      </c>
      <c r="AN220" s="11">
        <f t="shared" si="235"/>
        <v>0</v>
      </c>
      <c r="AO220" s="11">
        <f t="shared" si="236"/>
        <v>0</v>
      </c>
      <c r="AP220" s="5">
        <f t="shared" si="237"/>
        <v>0</v>
      </c>
      <c r="AQ220" s="5">
        <f t="shared" si="238"/>
        <v>0</v>
      </c>
      <c r="AR220" s="5">
        <f t="shared" si="239"/>
        <v>0</v>
      </c>
      <c r="AS220" s="5">
        <f t="shared" si="240"/>
        <v>0</v>
      </c>
      <c r="AT220" s="5">
        <f t="shared" si="241"/>
        <v>0</v>
      </c>
      <c r="AU220" s="5">
        <f t="shared" si="242"/>
        <v>0</v>
      </c>
      <c r="AV220" s="5">
        <f t="shared" si="243"/>
        <v>0</v>
      </c>
      <c r="AW220" s="5">
        <f t="shared" si="244"/>
        <v>0</v>
      </c>
      <c r="AX220" s="5">
        <f t="shared" si="245"/>
        <v>0</v>
      </c>
      <c r="AY220" s="5">
        <f t="shared" si="246"/>
        <v>0</v>
      </c>
      <c r="AZ220" s="5">
        <f t="shared" si="247"/>
        <v>0</v>
      </c>
      <c r="BA220" s="5">
        <f t="shared" si="248"/>
        <v>0</v>
      </c>
      <c r="BB220" s="11">
        <f t="shared" si="249"/>
        <v>0</v>
      </c>
      <c r="BC220" s="5">
        <f t="shared" si="250"/>
        <v>0</v>
      </c>
      <c r="BD220" s="5">
        <f t="shared" si="251"/>
        <v>0</v>
      </c>
      <c r="BE220" s="5">
        <f t="shared" si="252"/>
        <v>0</v>
      </c>
      <c r="BF220" s="5">
        <f t="shared" si="253"/>
        <v>0</v>
      </c>
      <c r="BG220" s="5">
        <f t="shared" si="254"/>
        <v>0</v>
      </c>
      <c r="BH220" s="5">
        <f t="shared" si="255"/>
        <v>0</v>
      </c>
      <c r="BI220" s="11">
        <f t="shared" si="256"/>
        <v>0</v>
      </c>
      <c r="BJ220" s="5">
        <f t="shared" si="257"/>
        <v>0</v>
      </c>
      <c r="BK220" s="5">
        <f t="shared" si="258"/>
        <v>0</v>
      </c>
      <c r="BL220" s="5">
        <f t="shared" si="259"/>
        <v>0</v>
      </c>
      <c r="BM220" s="5">
        <f t="shared" si="260"/>
        <v>0</v>
      </c>
      <c r="BN220" s="5">
        <f t="shared" si="261"/>
        <v>0</v>
      </c>
      <c r="BO220" s="5">
        <f t="shared" si="262"/>
        <v>0</v>
      </c>
      <c r="BP220" s="5">
        <f t="shared" si="263"/>
        <v>0</v>
      </c>
      <c r="BQ220" s="5">
        <f t="shared" si="264"/>
        <v>0</v>
      </c>
      <c r="BR220" s="5">
        <f t="shared" si="265"/>
        <v>0</v>
      </c>
      <c r="BS220" s="5">
        <f t="shared" si="266"/>
        <v>0</v>
      </c>
      <c r="BT220" s="11">
        <f t="shared" si="267"/>
        <v>0</v>
      </c>
      <c r="BU220" s="11">
        <f t="shared" si="268"/>
        <v>0</v>
      </c>
      <c r="BV220" s="5">
        <f t="shared" si="269"/>
        <v>0</v>
      </c>
      <c r="BW220" s="5">
        <f t="shared" si="270"/>
        <v>0</v>
      </c>
      <c r="BX220" s="5">
        <f t="shared" si="271"/>
        <v>0</v>
      </c>
      <c r="BY220" s="5">
        <f t="shared" si="272"/>
        <v>0</v>
      </c>
      <c r="BZ220" s="5">
        <f t="shared" si="273"/>
        <v>0</v>
      </c>
      <c r="CA220" s="5">
        <f t="shared" si="274"/>
        <v>0</v>
      </c>
      <c r="CB220" s="5">
        <f t="shared" si="275"/>
        <v>0</v>
      </c>
      <c r="CC220" s="5">
        <f t="shared" si="276"/>
        <v>0</v>
      </c>
      <c r="CD220" s="5">
        <f t="shared" si="277"/>
        <v>0</v>
      </c>
      <c r="CE220" s="5">
        <f t="shared" si="303"/>
        <v>0</v>
      </c>
      <c r="CF220" s="5">
        <f t="shared" si="278"/>
        <v>0</v>
      </c>
      <c r="CG220" s="5">
        <f t="shared" si="279"/>
        <v>0</v>
      </c>
      <c r="CH220" s="5">
        <f t="shared" si="280"/>
        <v>0</v>
      </c>
      <c r="CI220" s="5">
        <f t="shared" si="281"/>
        <v>0</v>
      </c>
      <c r="CJ220" s="5">
        <f t="shared" si="282"/>
        <v>0</v>
      </c>
      <c r="CK220" s="5">
        <f t="shared" si="283"/>
        <v>0</v>
      </c>
      <c r="CL220" s="5">
        <f t="shared" si="284"/>
        <v>0</v>
      </c>
      <c r="CM220" s="5">
        <f t="shared" si="285"/>
        <v>0</v>
      </c>
      <c r="CN220" s="5">
        <f t="shared" si="286"/>
        <v>0</v>
      </c>
      <c r="CO220" s="5">
        <f t="shared" si="287"/>
        <v>0</v>
      </c>
      <c r="CP220" s="5">
        <f t="shared" si="288"/>
        <v>0</v>
      </c>
      <c r="CQ220" s="5">
        <f t="shared" si="289"/>
        <v>0</v>
      </c>
      <c r="CR220" s="5">
        <f t="shared" si="290"/>
        <v>0</v>
      </c>
      <c r="CS220" s="48">
        <f t="shared" si="291"/>
        <v>54.75</v>
      </c>
      <c r="CT220" s="11">
        <f t="shared" si="292"/>
        <v>0</v>
      </c>
      <c r="CU220" s="5">
        <f t="shared" si="293"/>
        <v>0</v>
      </c>
      <c r="CV220" s="5">
        <f t="shared" si="294"/>
        <v>0</v>
      </c>
      <c r="CW220" s="5">
        <f t="shared" si="295"/>
        <v>0</v>
      </c>
      <c r="CX220" s="41">
        <f t="shared" si="296"/>
        <v>0</v>
      </c>
      <c r="CY220" s="41">
        <f t="shared" si="297"/>
        <v>0</v>
      </c>
      <c r="CZ220" s="41">
        <f t="shared" si="298"/>
        <v>0</v>
      </c>
      <c r="DA220" s="41">
        <f t="shared" si="299"/>
        <v>0</v>
      </c>
      <c r="DB220" s="28"/>
    </row>
    <row r="221" spans="1:106" s="16" customFormat="1" ht="29.25" customHeight="1" thickTop="1" thickBot="1" x14ac:dyDescent="0.35">
      <c r="A221" s="3">
        <v>44679</v>
      </c>
      <c r="B221" s="4" t="s">
        <v>92</v>
      </c>
      <c r="C221" s="4" t="s">
        <v>70</v>
      </c>
      <c r="D221" s="8" t="s">
        <v>10</v>
      </c>
      <c r="E221" s="4" t="s">
        <v>330</v>
      </c>
      <c r="F221" s="4" t="s">
        <v>104</v>
      </c>
      <c r="G221" s="18" t="s">
        <v>331</v>
      </c>
      <c r="H221" s="25">
        <v>56</v>
      </c>
      <c r="I221" s="33">
        <v>56</v>
      </c>
      <c r="J221" s="11">
        <v>54</v>
      </c>
      <c r="K221" s="11">
        <f t="shared" si="300"/>
        <v>513</v>
      </c>
      <c r="L221" s="11"/>
      <c r="M221" s="11"/>
      <c r="N221" s="33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47">
        <v>54</v>
      </c>
      <c r="AC221" s="37"/>
      <c r="AD221" s="37"/>
      <c r="AE221" s="71" t="s">
        <v>92</v>
      </c>
      <c r="AF221" s="11">
        <f t="shared" si="230"/>
        <v>0</v>
      </c>
      <c r="AG221" s="5">
        <f t="shared" si="302"/>
        <v>0</v>
      </c>
      <c r="AH221" s="11">
        <f t="shared" si="231"/>
        <v>0</v>
      </c>
      <c r="AI221" s="47">
        <f t="shared" si="232"/>
        <v>54</v>
      </c>
      <c r="AJ221" s="13">
        <f t="shared" si="301"/>
        <v>54</v>
      </c>
      <c r="AK221" s="13"/>
      <c r="AL221" s="5">
        <f t="shared" si="233"/>
        <v>0</v>
      </c>
      <c r="AM221" s="5">
        <f t="shared" si="234"/>
        <v>0</v>
      </c>
      <c r="AN221" s="11">
        <f t="shared" si="235"/>
        <v>0</v>
      </c>
      <c r="AO221" s="11">
        <f t="shared" si="236"/>
        <v>0</v>
      </c>
      <c r="AP221" s="5">
        <f t="shared" si="237"/>
        <v>0</v>
      </c>
      <c r="AQ221" s="5">
        <f t="shared" si="238"/>
        <v>0</v>
      </c>
      <c r="AR221" s="5">
        <f t="shared" si="239"/>
        <v>0</v>
      </c>
      <c r="AS221" s="5">
        <f t="shared" si="240"/>
        <v>0</v>
      </c>
      <c r="AT221" s="5">
        <f t="shared" si="241"/>
        <v>0</v>
      </c>
      <c r="AU221" s="5">
        <f t="shared" si="242"/>
        <v>0</v>
      </c>
      <c r="AV221" s="5">
        <f t="shared" si="243"/>
        <v>0</v>
      </c>
      <c r="AW221" s="5">
        <f t="shared" si="244"/>
        <v>0</v>
      </c>
      <c r="AX221" s="5">
        <f t="shared" si="245"/>
        <v>0</v>
      </c>
      <c r="AY221" s="5">
        <f t="shared" si="246"/>
        <v>0</v>
      </c>
      <c r="AZ221" s="5">
        <f t="shared" si="247"/>
        <v>0</v>
      </c>
      <c r="BA221" s="5">
        <f t="shared" si="248"/>
        <v>0</v>
      </c>
      <c r="BB221" s="11">
        <f t="shared" si="249"/>
        <v>0</v>
      </c>
      <c r="BC221" s="5">
        <f t="shared" si="250"/>
        <v>0</v>
      </c>
      <c r="BD221" s="5">
        <f t="shared" si="251"/>
        <v>0</v>
      </c>
      <c r="BE221" s="5">
        <f t="shared" si="252"/>
        <v>0</v>
      </c>
      <c r="BF221" s="5">
        <f t="shared" si="253"/>
        <v>0</v>
      </c>
      <c r="BG221" s="5">
        <f t="shared" si="254"/>
        <v>0</v>
      </c>
      <c r="BH221" s="5">
        <f t="shared" si="255"/>
        <v>0</v>
      </c>
      <c r="BI221" s="11">
        <f t="shared" si="256"/>
        <v>0</v>
      </c>
      <c r="BJ221" s="5">
        <f t="shared" si="257"/>
        <v>0</v>
      </c>
      <c r="BK221" s="5">
        <f t="shared" si="258"/>
        <v>0</v>
      </c>
      <c r="BL221" s="5">
        <f t="shared" si="259"/>
        <v>0</v>
      </c>
      <c r="BM221" s="5">
        <f t="shared" si="260"/>
        <v>0</v>
      </c>
      <c r="BN221" s="5">
        <f t="shared" si="261"/>
        <v>0</v>
      </c>
      <c r="BO221" s="5">
        <f t="shared" si="262"/>
        <v>0</v>
      </c>
      <c r="BP221" s="5">
        <f t="shared" si="263"/>
        <v>0</v>
      </c>
      <c r="BQ221" s="5">
        <f t="shared" si="264"/>
        <v>0</v>
      </c>
      <c r="BR221" s="5">
        <f t="shared" si="265"/>
        <v>0</v>
      </c>
      <c r="BS221" s="5">
        <f t="shared" si="266"/>
        <v>0</v>
      </c>
      <c r="BT221" s="11">
        <f t="shared" si="267"/>
        <v>0</v>
      </c>
      <c r="BU221" s="11">
        <f t="shared" si="268"/>
        <v>0</v>
      </c>
      <c r="BV221" s="5">
        <f t="shared" si="269"/>
        <v>0</v>
      </c>
      <c r="BW221" s="5">
        <f t="shared" si="270"/>
        <v>0</v>
      </c>
      <c r="BX221" s="5">
        <f t="shared" si="271"/>
        <v>0</v>
      </c>
      <c r="BY221" s="5">
        <f t="shared" si="272"/>
        <v>0</v>
      </c>
      <c r="BZ221" s="5">
        <f t="shared" si="273"/>
        <v>0</v>
      </c>
      <c r="CA221" s="5">
        <f t="shared" si="274"/>
        <v>0</v>
      </c>
      <c r="CB221" s="5">
        <f t="shared" si="275"/>
        <v>0</v>
      </c>
      <c r="CC221" s="5">
        <f t="shared" si="276"/>
        <v>0</v>
      </c>
      <c r="CD221" s="5">
        <f t="shared" si="277"/>
        <v>0</v>
      </c>
      <c r="CE221" s="5">
        <f t="shared" si="303"/>
        <v>0</v>
      </c>
      <c r="CF221" s="5">
        <f t="shared" si="278"/>
        <v>0</v>
      </c>
      <c r="CG221" s="5">
        <f t="shared" si="279"/>
        <v>0</v>
      </c>
      <c r="CH221" s="5">
        <f t="shared" si="280"/>
        <v>0</v>
      </c>
      <c r="CI221" s="5">
        <f t="shared" si="281"/>
        <v>0</v>
      </c>
      <c r="CJ221" s="5">
        <f t="shared" si="282"/>
        <v>0</v>
      </c>
      <c r="CK221" s="5">
        <f t="shared" si="283"/>
        <v>0</v>
      </c>
      <c r="CL221" s="5">
        <f t="shared" si="284"/>
        <v>0</v>
      </c>
      <c r="CM221" s="5">
        <f t="shared" si="285"/>
        <v>0</v>
      </c>
      <c r="CN221" s="5">
        <f t="shared" si="286"/>
        <v>0</v>
      </c>
      <c r="CO221" s="5">
        <f t="shared" si="287"/>
        <v>0</v>
      </c>
      <c r="CP221" s="5">
        <f t="shared" si="288"/>
        <v>0</v>
      </c>
      <c r="CQ221" s="5">
        <f t="shared" si="289"/>
        <v>0</v>
      </c>
      <c r="CR221" s="5">
        <f t="shared" si="290"/>
        <v>0</v>
      </c>
      <c r="CS221" s="5">
        <f t="shared" si="291"/>
        <v>0</v>
      </c>
      <c r="CT221" s="11">
        <f t="shared" si="292"/>
        <v>0</v>
      </c>
      <c r="CU221" s="5">
        <f t="shared" si="293"/>
        <v>0</v>
      </c>
      <c r="CV221" s="5">
        <f t="shared" si="294"/>
        <v>0</v>
      </c>
      <c r="CW221" s="5">
        <f t="shared" si="295"/>
        <v>0</v>
      </c>
      <c r="CX221" s="41">
        <f t="shared" si="296"/>
        <v>0</v>
      </c>
      <c r="CY221" s="41">
        <f t="shared" si="297"/>
        <v>0</v>
      </c>
      <c r="CZ221" s="41">
        <f t="shared" si="298"/>
        <v>0</v>
      </c>
      <c r="DA221" s="49">
        <f t="shared" si="299"/>
        <v>54</v>
      </c>
      <c r="DB221" s="28"/>
    </row>
    <row r="222" spans="1:106" s="16" customFormat="1" ht="29.25" customHeight="1" thickTop="1" thickBot="1" x14ac:dyDescent="0.35">
      <c r="A222" s="3">
        <v>44679</v>
      </c>
      <c r="B222" s="4" t="s">
        <v>4</v>
      </c>
      <c r="C222" s="4" t="s">
        <v>26</v>
      </c>
      <c r="D222" s="8" t="s">
        <v>10</v>
      </c>
      <c r="E222" s="4" t="s">
        <v>110</v>
      </c>
      <c r="F222" s="4" t="s">
        <v>24</v>
      </c>
      <c r="G222" s="18" t="s">
        <v>328</v>
      </c>
      <c r="H222" s="25">
        <v>50.75</v>
      </c>
      <c r="I222" s="44">
        <v>-50.75</v>
      </c>
      <c r="J222" s="45">
        <v>-51.75</v>
      </c>
      <c r="K222" s="11">
        <f t="shared" si="300"/>
        <v>461.25</v>
      </c>
      <c r="L222" s="11"/>
      <c r="M222" s="11"/>
      <c r="N222" s="33"/>
      <c r="O222" s="45">
        <v>-51.75</v>
      </c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37"/>
      <c r="AD222" s="37"/>
      <c r="AE222" s="71" t="s">
        <v>4</v>
      </c>
      <c r="AF222" s="11">
        <f t="shared" si="230"/>
        <v>0</v>
      </c>
      <c r="AG222" s="5">
        <f t="shared" si="302"/>
        <v>0</v>
      </c>
      <c r="AH222" s="45">
        <f t="shared" si="231"/>
        <v>-51.75</v>
      </c>
      <c r="AI222" s="11">
        <f t="shared" si="232"/>
        <v>0</v>
      </c>
      <c r="AJ222" s="13">
        <f t="shared" si="301"/>
        <v>-51.75</v>
      </c>
      <c r="AK222" s="13"/>
      <c r="AL222" s="5">
        <f t="shared" si="233"/>
        <v>0</v>
      </c>
      <c r="AM222" s="5">
        <f t="shared" si="234"/>
        <v>0</v>
      </c>
      <c r="AN222" s="11">
        <f t="shared" si="235"/>
        <v>0</v>
      </c>
      <c r="AO222" s="11">
        <f t="shared" si="236"/>
        <v>0</v>
      </c>
      <c r="AP222" s="5">
        <f t="shared" si="237"/>
        <v>0</v>
      </c>
      <c r="AQ222" s="5">
        <f t="shared" si="238"/>
        <v>0</v>
      </c>
      <c r="AR222" s="5">
        <f t="shared" si="239"/>
        <v>0</v>
      </c>
      <c r="AS222" s="5">
        <f t="shared" si="240"/>
        <v>0</v>
      </c>
      <c r="AT222" s="5">
        <f t="shared" si="241"/>
        <v>0</v>
      </c>
      <c r="AU222" s="5">
        <f t="shared" si="242"/>
        <v>0</v>
      </c>
      <c r="AV222" s="5">
        <f t="shared" si="243"/>
        <v>0</v>
      </c>
      <c r="AW222" s="5">
        <f t="shared" si="244"/>
        <v>0</v>
      </c>
      <c r="AX222" s="5">
        <f t="shared" si="245"/>
        <v>0</v>
      </c>
      <c r="AY222" s="5">
        <f t="shared" si="246"/>
        <v>0</v>
      </c>
      <c r="AZ222" s="46">
        <f t="shared" si="247"/>
        <v>-51.75</v>
      </c>
      <c r="BA222" s="5">
        <f t="shared" si="248"/>
        <v>0</v>
      </c>
      <c r="BB222" s="11">
        <f t="shared" si="249"/>
        <v>0</v>
      </c>
      <c r="BC222" s="5">
        <f t="shared" si="250"/>
        <v>0</v>
      </c>
      <c r="BD222" s="5">
        <f t="shared" si="251"/>
        <v>0</v>
      </c>
      <c r="BE222" s="5">
        <f t="shared" si="252"/>
        <v>0</v>
      </c>
      <c r="BF222" s="5">
        <f t="shared" si="253"/>
        <v>0</v>
      </c>
      <c r="BG222" s="5">
        <f t="shared" si="254"/>
        <v>0</v>
      </c>
      <c r="BH222" s="5">
        <f t="shared" si="255"/>
        <v>0</v>
      </c>
      <c r="BI222" s="11">
        <f t="shared" si="256"/>
        <v>0</v>
      </c>
      <c r="BJ222" s="5">
        <f t="shared" si="257"/>
        <v>0</v>
      </c>
      <c r="BK222" s="5">
        <f t="shared" si="258"/>
        <v>0</v>
      </c>
      <c r="BL222" s="5">
        <f t="shared" si="259"/>
        <v>0</v>
      </c>
      <c r="BM222" s="5">
        <f t="shared" si="260"/>
        <v>0</v>
      </c>
      <c r="BN222" s="5">
        <f t="shared" si="261"/>
        <v>0</v>
      </c>
      <c r="BO222" s="5">
        <f t="shared" si="262"/>
        <v>0</v>
      </c>
      <c r="BP222" s="5">
        <f t="shared" si="263"/>
        <v>0</v>
      </c>
      <c r="BQ222" s="5">
        <f t="shared" si="264"/>
        <v>0</v>
      </c>
      <c r="BR222" s="5">
        <f t="shared" si="265"/>
        <v>0</v>
      </c>
      <c r="BS222" s="5">
        <f t="shared" si="266"/>
        <v>0</v>
      </c>
      <c r="BT222" s="11">
        <f t="shared" si="267"/>
        <v>0</v>
      </c>
      <c r="BU222" s="11">
        <f t="shared" si="268"/>
        <v>0</v>
      </c>
      <c r="BV222" s="5">
        <f t="shared" si="269"/>
        <v>0</v>
      </c>
      <c r="BW222" s="5">
        <f t="shared" si="270"/>
        <v>0</v>
      </c>
      <c r="BX222" s="5">
        <f t="shared" si="271"/>
        <v>0</v>
      </c>
      <c r="BY222" s="5">
        <f t="shared" si="272"/>
        <v>0</v>
      </c>
      <c r="BZ222" s="5">
        <f t="shared" si="273"/>
        <v>0</v>
      </c>
      <c r="CA222" s="5">
        <f t="shared" si="274"/>
        <v>0</v>
      </c>
      <c r="CB222" s="5">
        <f t="shared" si="275"/>
        <v>0</v>
      </c>
      <c r="CC222" s="5">
        <f t="shared" si="276"/>
        <v>0</v>
      </c>
      <c r="CD222" s="5">
        <f t="shared" si="277"/>
        <v>0</v>
      </c>
      <c r="CE222" s="5">
        <f t="shared" si="303"/>
        <v>0</v>
      </c>
      <c r="CF222" s="5">
        <f t="shared" si="278"/>
        <v>0</v>
      </c>
      <c r="CG222" s="5">
        <f t="shared" si="279"/>
        <v>0</v>
      </c>
      <c r="CH222" s="5">
        <f t="shared" si="280"/>
        <v>0</v>
      </c>
      <c r="CI222" s="5">
        <f t="shared" si="281"/>
        <v>0</v>
      </c>
      <c r="CJ222" s="5">
        <f t="shared" si="282"/>
        <v>0</v>
      </c>
      <c r="CK222" s="5">
        <f t="shared" si="283"/>
        <v>0</v>
      </c>
      <c r="CL222" s="5">
        <f t="shared" si="284"/>
        <v>0</v>
      </c>
      <c r="CM222" s="5">
        <f t="shared" si="285"/>
        <v>0</v>
      </c>
      <c r="CN222" s="5">
        <f t="shared" si="286"/>
        <v>0</v>
      </c>
      <c r="CO222" s="5">
        <f t="shared" si="287"/>
        <v>0</v>
      </c>
      <c r="CP222" s="5">
        <f t="shared" si="288"/>
        <v>0</v>
      </c>
      <c r="CQ222" s="5">
        <f t="shared" si="289"/>
        <v>0</v>
      </c>
      <c r="CR222" s="5">
        <f t="shared" si="290"/>
        <v>0</v>
      </c>
      <c r="CS222" s="5">
        <f t="shared" si="291"/>
        <v>0</v>
      </c>
      <c r="CT222" s="11">
        <f t="shared" si="292"/>
        <v>0</v>
      </c>
      <c r="CU222" s="5">
        <f t="shared" si="293"/>
        <v>0</v>
      </c>
      <c r="CV222" s="5">
        <f t="shared" si="294"/>
        <v>0</v>
      </c>
      <c r="CW222" s="5">
        <f t="shared" si="295"/>
        <v>0</v>
      </c>
      <c r="CX222" s="41">
        <f t="shared" si="296"/>
        <v>0</v>
      </c>
      <c r="CY222" s="41">
        <f t="shared" si="297"/>
        <v>0</v>
      </c>
      <c r="CZ222" s="41">
        <f t="shared" si="298"/>
        <v>0</v>
      </c>
      <c r="DA222" s="41">
        <f t="shared" si="299"/>
        <v>0</v>
      </c>
      <c r="DB222" s="28"/>
    </row>
    <row r="223" spans="1:106" s="16" customFormat="1" ht="29.25" customHeight="1" thickTop="1" thickBot="1" x14ac:dyDescent="0.35">
      <c r="A223" s="3">
        <v>44679</v>
      </c>
      <c r="B223" s="4" t="s">
        <v>8</v>
      </c>
      <c r="C223" s="4" t="s">
        <v>70</v>
      </c>
      <c r="D223" s="8" t="s">
        <v>10</v>
      </c>
      <c r="E223" s="4" t="s">
        <v>110</v>
      </c>
      <c r="F223" s="4" t="s">
        <v>24</v>
      </c>
      <c r="G223" s="18" t="s">
        <v>327</v>
      </c>
      <c r="H223" s="25">
        <v>52.75</v>
      </c>
      <c r="I223" s="33">
        <v>52.75</v>
      </c>
      <c r="J223" s="11">
        <v>50.75</v>
      </c>
      <c r="K223" s="11">
        <f t="shared" si="300"/>
        <v>512</v>
      </c>
      <c r="L223" s="11"/>
      <c r="M223" s="11"/>
      <c r="N223" s="33"/>
      <c r="O223" s="11"/>
      <c r="P223" s="11"/>
      <c r="Q223" s="11"/>
      <c r="R223" s="11"/>
      <c r="S223" s="47">
        <v>50.75</v>
      </c>
      <c r="T223" s="11"/>
      <c r="U223" s="11"/>
      <c r="V223" s="11"/>
      <c r="W223" s="11"/>
      <c r="X223" s="11"/>
      <c r="Y223" s="11"/>
      <c r="Z223" s="11"/>
      <c r="AA223" s="11"/>
      <c r="AB223" s="11"/>
      <c r="AC223" s="37"/>
      <c r="AD223" s="37"/>
      <c r="AE223" s="71" t="s">
        <v>8</v>
      </c>
      <c r="AF223" s="11">
        <f t="shared" si="230"/>
        <v>0</v>
      </c>
      <c r="AG223" s="5">
        <f t="shared" si="302"/>
        <v>0</v>
      </c>
      <c r="AH223" s="11">
        <f t="shared" si="231"/>
        <v>0</v>
      </c>
      <c r="AI223" s="47">
        <f t="shared" si="232"/>
        <v>50.75</v>
      </c>
      <c r="AJ223" s="13">
        <f t="shared" si="301"/>
        <v>50.75</v>
      </c>
      <c r="AK223" s="13"/>
      <c r="AL223" s="5">
        <f t="shared" si="233"/>
        <v>0</v>
      </c>
      <c r="AM223" s="5">
        <f t="shared" si="234"/>
        <v>0</v>
      </c>
      <c r="AN223" s="11">
        <f t="shared" si="235"/>
        <v>0</v>
      </c>
      <c r="AO223" s="11">
        <f t="shared" si="236"/>
        <v>0</v>
      </c>
      <c r="AP223" s="5">
        <f t="shared" si="237"/>
        <v>0</v>
      </c>
      <c r="AQ223" s="5">
        <f t="shared" si="238"/>
        <v>0</v>
      </c>
      <c r="AR223" s="5">
        <f t="shared" si="239"/>
        <v>0</v>
      </c>
      <c r="AS223" s="5">
        <f t="shared" si="240"/>
        <v>0</v>
      </c>
      <c r="AT223" s="5">
        <f t="shared" si="241"/>
        <v>0</v>
      </c>
      <c r="AU223" s="5">
        <f t="shared" si="242"/>
        <v>0</v>
      </c>
      <c r="AV223" s="5">
        <f t="shared" si="243"/>
        <v>0</v>
      </c>
      <c r="AW223" s="5">
        <f t="shared" si="244"/>
        <v>0</v>
      </c>
      <c r="AX223" s="5">
        <f t="shared" si="245"/>
        <v>0</v>
      </c>
      <c r="AY223" s="5">
        <f t="shared" si="246"/>
        <v>0</v>
      </c>
      <c r="AZ223" s="5">
        <f t="shared" si="247"/>
        <v>0</v>
      </c>
      <c r="BA223" s="5">
        <f t="shared" si="248"/>
        <v>0</v>
      </c>
      <c r="BB223" s="11">
        <f t="shared" si="249"/>
        <v>0</v>
      </c>
      <c r="BC223" s="5">
        <f t="shared" si="250"/>
        <v>0</v>
      </c>
      <c r="BD223" s="5">
        <f t="shared" si="251"/>
        <v>0</v>
      </c>
      <c r="BE223" s="5">
        <f t="shared" si="252"/>
        <v>0</v>
      </c>
      <c r="BF223" s="5">
        <f t="shared" si="253"/>
        <v>0</v>
      </c>
      <c r="BG223" s="5">
        <f t="shared" si="254"/>
        <v>0</v>
      </c>
      <c r="BH223" s="5">
        <f t="shared" si="255"/>
        <v>0</v>
      </c>
      <c r="BI223" s="11">
        <f t="shared" si="256"/>
        <v>0</v>
      </c>
      <c r="BJ223" s="5">
        <f t="shared" si="257"/>
        <v>0</v>
      </c>
      <c r="BK223" s="5">
        <f t="shared" si="258"/>
        <v>0</v>
      </c>
      <c r="BL223" s="5">
        <f t="shared" si="259"/>
        <v>0</v>
      </c>
      <c r="BM223" s="5">
        <f t="shared" si="260"/>
        <v>0</v>
      </c>
      <c r="BN223" s="5">
        <f t="shared" si="261"/>
        <v>0</v>
      </c>
      <c r="BO223" s="5">
        <f t="shared" si="262"/>
        <v>0</v>
      </c>
      <c r="BP223" s="5">
        <f t="shared" si="263"/>
        <v>0</v>
      </c>
      <c r="BQ223" s="48">
        <f t="shared" si="264"/>
        <v>50.75</v>
      </c>
      <c r="BR223" s="5">
        <f t="shared" si="265"/>
        <v>0</v>
      </c>
      <c r="BS223" s="5">
        <f t="shared" si="266"/>
        <v>0</v>
      </c>
      <c r="BT223" s="11">
        <f t="shared" si="267"/>
        <v>0</v>
      </c>
      <c r="BU223" s="11">
        <f t="shared" si="268"/>
        <v>0</v>
      </c>
      <c r="BV223" s="5">
        <f t="shared" si="269"/>
        <v>0</v>
      </c>
      <c r="BW223" s="5">
        <f t="shared" si="270"/>
        <v>0</v>
      </c>
      <c r="BX223" s="5">
        <f t="shared" si="271"/>
        <v>0</v>
      </c>
      <c r="BY223" s="5">
        <f t="shared" si="272"/>
        <v>0</v>
      </c>
      <c r="BZ223" s="5">
        <f t="shared" si="273"/>
        <v>0</v>
      </c>
      <c r="CA223" s="5">
        <f t="shared" si="274"/>
        <v>0</v>
      </c>
      <c r="CB223" s="5">
        <f t="shared" si="275"/>
        <v>0</v>
      </c>
      <c r="CC223" s="5">
        <f t="shared" si="276"/>
        <v>0</v>
      </c>
      <c r="CD223" s="5">
        <f t="shared" si="277"/>
        <v>0</v>
      </c>
      <c r="CE223" s="5">
        <f t="shared" si="303"/>
        <v>0</v>
      </c>
      <c r="CF223" s="5">
        <f t="shared" si="278"/>
        <v>0</v>
      </c>
      <c r="CG223" s="5">
        <f t="shared" si="279"/>
        <v>0</v>
      </c>
      <c r="CH223" s="5">
        <f t="shared" si="280"/>
        <v>0</v>
      </c>
      <c r="CI223" s="5">
        <f t="shared" si="281"/>
        <v>0</v>
      </c>
      <c r="CJ223" s="5">
        <f t="shared" si="282"/>
        <v>0</v>
      </c>
      <c r="CK223" s="5">
        <f t="shared" si="283"/>
        <v>0</v>
      </c>
      <c r="CL223" s="5">
        <f t="shared" si="284"/>
        <v>0</v>
      </c>
      <c r="CM223" s="5">
        <f t="shared" si="285"/>
        <v>0</v>
      </c>
      <c r="CN223" s="5">
        <f t="shared" si="286"/>
        <v>0</v>
      </c>
      <c r="CO223" s="5">
        <f t="shared" si="287"/>
        <v>0</v>
      </c>
      <c r="CP223" s="5">
        <f t="shared" si="288"/>
        <v>0</v>
      </c>
      <c r="CQ223" s="5">
        <f t="shared" si="289"/>
        <v>0</v>
      </c>
      <c r="CR223" s="5">
        <f t="shared" si="290"/>
        <v>0</v>
      </c>
      <c r="CS223" s="5">
        <f t="shared" si="291"/>
        <v>0</v>
      </c>
      <c r="CT223" s="11">
        <f t="shared" si="292"/>
        <v>0</v>
      </c>
      <c r="CU223" s="5">
        <f t="shared" si="293"/>
        <v>0</v>
      </c>
      <c r="CV223" s="5">
        <f t="shared" si="294"/>
        <v>0</v>
      </c>
      <c r="CW223" s="5">
        <f t="shared" si="295"/>
        <v>0</v>
      </c>
      <c r="CX223" s="41">
        <f t="shared" si="296"/>
        <v>0</v>
      </c>
      <c r="CY223" s="41">
        <f t="shared" si="297"/>
        <v>0</v>
      </c>
      <c r="CZ223" s="41">
        <f t="shared" si="298"/>
        <v>0</v>
      </c>
      <c r="DA223" s="41">
        <f t="shared" si="299"/>
        <v>0</v>
      </c>
      <c r="DB223" s="28"/>
    </row>
    <row r="224" spans="1:106" s="16" customFormat="1" ht="29.25" customHeight="1" thickTop="1" thickBot="1" x14ac:dyDescent="0.35">
      <c r="A224" s="3">
        <v>44679</v>
      </c>
      <c r="B224" s="4" t="s">
        <v>0</v>
      </c>
      <c r="C224" s="4" t="s">
        <v>25</v>
      </c>
      <c r="D224" s="8" t="s">
        <v>10</v>
      </c>
      <c r="E224" s="4" t="s">
        <v>110</v>
      </c>
      <c r="F224" s="4" t="s">
        <v>24</v>
      </c>
      <c r="G224" s="18" t="s">
        <v>329</v>
      </c>
      <c r="H224" s="25">
        <v>48.5</v>
      </c>
      <c r="I224" s="44">
        <v>-48.5</v>
      </c>
      <c r="J224" s="45">
        <v>-49.5</v>
      </c>
      <c r="K224" s="11">
        <f t="shared" si="300"/>
        <v>462.5</v>
      </c>
      <c r="L224" s="11"/>
      <c r="M224" s="11"/>
      <c r="N224" s="33"/>
      <c r="O224" s="11"/>
      <c r="P224" s="11"/>
      <c r="Q224" s="11"/>
      <c r="R224" s="11"/>
      <c r="S224" s="11"/>
      <c r="T224" s="11"/>
      <c r="U224" s="45">
        <v>-49.5</v>
      </c>
      <c r="V224" s="11"/>
      <c r="W224" s="11"/>
      <c r="X224" s="11"/>
      <c r="Y224" s="11"/>
      <c r="Z224" s="11"/>
      <c r="AA224" s="11"/>
      <c r="AB224" s="11"/>
      <c r="AC224" s="37"/>
      <c r="AD224" s="37"/>
      <c r="AE224" s="71" t="s">
        <v>0</v>
      </c>
      <c r="AF224" s="11">
        <f t="shared" si="230"/>
        <v>0</v>
      </c>
      <c r="AG224" s="46">
        <f t="shared" si="302"/>
        <v>-49.5</v>
      </c>
      <c r="AH224" s="11">
        <f t="shared" si="231"/>
        <v>0</v>
      </c>
      <c r="AI224" s="11">
        <f t="shared" si="232"/>
        <v>0</v>
      </c>
      <c r="AJ224" s="13">
        <f t="shared" si="301"/>
        <v>-49.5</v>
      </c>
      <c r="AK224" s="13"/>
      <c r="AL224" s="5">
        <f t="shared" si="233"/>
        <v>0</v>
      </c>
      <c r="AM224" s="5">
        <f t="shared" si="234"/>
        <v>0</v>
      </c>
      <c r="AN224" s="11">
        <f t="shared" si="235"/>
        <v>0</v>
      </c>
      <c r="AO224" s="11">
        <f t="shared" si="236"/>
        <v>0</v>
      </c>
      <c r="AP224" s="5">
        <f t="shared" si="237"/>
        <v>0</v>
      </c>
      <c r="AQ224" s="5">
        <f t="shared" si="238"/>
        <v>0</v>
      </c>
      <c r="AR224" s="5">
        <f t="shared" si="239"/>
        <v>0</v>
      </c>
      <c r="AS224" s="5">
        <f t="shared" si="240"/>
        <v>0</v>
      </c>
      <c r="AT224" s="5">
        <f t="shared" si="241"/>
        <v>0</v>
      </c>
      <c r="AU224" s="5">
        <f t="shared" si="242"/>
        <v>0</v>
      </c>
      <c r="AV224" s="5">
        <f t="shared" si="243"/>
        <v>0</v>
      </c>
      <c r="AW224" s="5">
        <f t="shared" si="244"/>
        <v>0</v>
      </c>
      <c r="AX224" s="5">
        <f t="shared" si="245"/>
        <v>0</v>
      </c>
      <c r="AY224" s="5">
        <f t="shared" si="246"/>
        <v>0</v>
      </c>
      <c r="AZ224" s="5">
        <f t="shared" si="247"/>
        <v>0</v>
      </c>
      <c r="BA224" s="5">
        <f t="shared" si="248"/>
        <v>0</v>
      </c>
      <c r="BB224" s="11">
        <f t="shared" si="249"/>
        <v>0</v>
      </c>
      <c r="BC224" s="5">
        <f t="shared" si="250"/>
        <v>0</v>
      </c>
      <c r="BD224" s="5">
        <f t="shared" si="251"/>
        <v>0</v>
      </c>
      <c r="BE224" s="5">
        <f t="shared" si="252"/>
        <v>0</v>
      </c>
      <c r="BF224" s="5">
        <f t="shared" si="253"/>
        <v>0</v>
      </c>
      <c r="BG224" s="5">
        <f t="shared" si="254"/>
        <v>0</v>
      </c>
      <c r="BH224" s="5">
        <f t="shared" si="255"/>
        <v>0</v>
      </c>
      <c r="BI224" s="11">
        <f t="shared" si="256"/>
        <v>0</v>
      </c>
      <c r="BJ224" s="5">
        <f t="shared" si="257"/>
        <v>0</v>
      </c>
      <c r="BK224" s="5">
        <f t="shared" si="258"/>
        <v>0</v>
      </c>
      <c r="BL224" s="5">
        <f t="shared" si="259"/>
        <v>0</v>
      </c>
      <c r="BM224" s="5">
        <f t="shared" si="260"/>
        <v>0</v>
      </c>
      <c r="BN224" s="5">
        <f t="shared" si="261"/>
        <v>0</v>
      </c>
      <c r="BO224" s="5">
        <f t="shared" si="262"/>
        <v>0</v>
      </c>
      <c r="BP224" s="5">
        <f t="shared" si="263"/>
        <v>0</v>
      </c>
      <c r="BQ224" s="5">
        <f t="shared" si="264"/>
        <v>0</v>
      </c>
      <c r="BR224" s="5">
        <f t="shared" si="265"/>
        <v>0</v>
      </c>
      <c r="BS224" s="5">
        <f t="shared" si="266"/>
        <v>0</v>
      </c>
      <c r="BT224" s="11">
        <f t="shared" si="267"/>
        <v>0</v>
      </c>
      <c r="BU224" s="11">
        <f t="shared" si="268"/>
        <v>0</v>
      </c>
      <c r="BV224" s="5">
        <f t="shared" si="269"/>
        <v>0</v>
      </c>
      <c r="BW224" s="46">
        <f t="shared" si="270"/>
        <v>-49.5</v>
      </c>
      <c r="BX224" s="5">
        <f t="shared" si="271"/>
        <v>0</v>
      </c>
      <c r="BY224" s="5">
        <f t="shared" si="272"/>
        <v>0</v>
      </c>
      <c r="BZ224" s="5">
        <f t="shared" si="273"/>
        <v>0</v>
      </c>
      <c r="CA224" s="5">
        <f t="shared" si="274"/>
        <v>0</v>
      </c>
      <c r="CB224" s="5">
        <f t="shared" si="275"/>
        <v>0</v>
      </c>
      <c r="CC224" s="5">
        <f t="shared" si="276"/>
        <v>0</v>
      </c>
      <c r="CD224" s="5">
        <f t="shared" si="277"/>
        <v>0</v>
      </c>
      <c r="CE224" s="5">
        <f t="shared" si="303"/>
        <v>0</v>
      </c>
      <c r="CF224" s="5">
        <f t="shared" si="278"/>
        <v>0</v>
      </c>
      <c r="CG224" s="5">
        <f t="shared" si="279"/>
        <v>0</v>
      </c>
      <c r="CH224" s="5">
        <f t="shared" si="280"/>
        <v>0</v>
      </c>
      <c r="CI224" s="5">
        <f t="shared" si="281"/>
        <v>0</v>
      </c>
      <c r="CJ224" s="5">
        <f t="shared" si="282"/>
        <v>0</v>
      </c>
      <c r="CK224" s="5">
        <f t="shared" si="283"/>
        <v>0</v>
      </c>
      <c r="CL224" s="5">
        <f t="shared" si="284"/>
        <v>0</v>
      </c>
      <c r="CM224" s="5">
        <f t="shared" si="285"/>
        <v>0</v>
      </c>
      <c r="CN224" s="5">
        <f t="shared" si="286"/>
        <v>0</v>
      </c>
      <c r="CO224" s="5">
        <f t="shared" si="287"/>
        <v>0</v>
      </c>
      <c r="CP224" s="5">
        <f t="shared" si="288"/>
        <v>0</v>
      </c>
      <c r="CQ224" s="5">
        <f t="shared" si="289"/>
        <v>0</v>
      </c>
      <c r="CR224" s="5">
        <f t="shared" si="290"/>
        <v>0</v>
      </c>
      <c r="CS224" s="5">
        <f t="shared" si="291"/>
        <v>0</v>
      </c>
      <c r="CT224" s="11">
        <f t="shared" si="292"/>
        <v>0</v>
      </c>
      <c r="CU224" s="5">
        <f t="shared" si="293"/>
        <v>0</v>
      </c>
      <c r="CV224" s="5">
        <f t="shared" si="294"/>
        <v>0</v>
      </c>
      <c r="CW224" s="5">
        <f t="shared" si="295"/>
        <v>0</v>
      </c>
      <c r="CX224" s="41">
        <f t="shared" si="296"/>
        <v>0</v>
      </c>
      <c r="CY224" s="41">
        <f t="shared" si="297"/>
        <v>0</v>
      </c>
      <c r="CZ224" s="41">
        <f t="shared" si="298"/>
        <v>0</v>
      </c>
      <c r="DA224" s="41">
        <f t="shared" si="299"/>
        <v>0</v>
      </c>
      <c r="DB224" s="28"/>
    </row>
    <row r="225" spans="1:106" s="16" customFormat="1" ht="29.25" customHeight="1" thickTop="1" thickBot="1" x14ac:dyDescent="0.35">
      <c r="A225" s="3">
        <v>44682</v>
      </c>
      <c r="B225" s="4" t="s">
        <v>22</v>
      </c>
      <c r="C225" s="4" t="s">
        <v>23</v>
      </c>
      <c r="D225" s="8" t="s">
        <v>10</v>
      </c>
      <c r="E225" s="4" t="s">
        <v>330</v>
      </c>
      <c r="F225" s="4" t="s">
        <v>104</v>
      </c>
      <c r="G225" s="18" t="s">
        <v>332</v>
      </c>
      <c r="H225" s="25">
        <v>49.25</v>
      </c>
      <c r="I225" s="44">
        <v>-50.75</v>
      </c>
      <c r="J225" s="45">
        <v>-51.75</v>
      </c>
      <c r="K225" s="11">
        <f t="shared" si="300"/>
        <v>410.75</v>
      </c>
      <c r="L225" s="11"/>
      <c r="M225" s="11"/>
      <c r="N225" s="33"/>
      <c r="O225" s="11"/>
      <c r="P225" s="11"/>
      <c r="Q225" s="11"/>
      <c r="R225" s="11"/>
      <c r="S225" s="11"/>
      <c r="T225" s="11"/>
      <c r="U225" s="11"/>
      <c r="V225" s="11"/>
      <c r="W225" s="11"/>
      <c r="X225" s="45">
        <v>-51.75</v>
      </c>
      <c r="Y225" s="11"/>
      <c r="Z225" s="11"/>
      <c r="AA225" s="11"/>
      <c r="AB225" s="11"/>
      <c r="AC225" s="37"/>
      <c r="AD225" s="37"/>
      <c r="AE225" s="71" t="s">
        <v>22</v>
      </c>
      <c r="AF225" s="45">
        <f t="shared" si="230"/>
        <v>-51.75</v>
      </c>
      <c r="AG225" s="5">
        <f t="shared" si="302"/>
        <v>0</v>
      </c>
      <c r="AH225" s="11">
        <f t="shared" si="231"/>
        <v>0</v>
      </c>
      <c r="AI225" s="11">
        <f t="shared" si="232"/>
        <v>0</v>
      </c>
      <c r="AJ225" s="13">
        <f t="shared" si="301"/>
        <v>-51.75</v>
      </c>
      <c r="AK225" s="13"/>
      <c r="AL225" s="5">
        <f t="shared" si="233"/>
        <v>0</v>
      </c>
      <c r="AM225" s="5">
        <f t="shared" si="234"/>
        <v>0</v>
      </c>
      <c r="AN225" s="11">
        <f t="shared" si="235"/>
        <v>0</v>
      </c>
      <c r="AO225" s="11">
        <f t="shared" si="236"/>
        <v>0</v>
      </c>
      <c r="AP225" s="5">
        <f t="shared" si="237"/>
        <v>0</v>
      </c>
      <c r="AQ225" s="5">
        <f t="shared" si="238"/>
        <v>0</v>
      </c>
      <c r="AR225" s="5">
        <f t="shared" si="239"/>
        <v>0</v>
      </c>
      <c r="AS225" s="5">
        <f t="shared" si="240"/>
        <v>0</v>
      </c>
      <c r="AT225" s="5">
        <f t="shared" si="241"/>
        <v>0</v>
      </c>
      <c r="AU225" s="5">
        <f t="shared" si="242"/>
        <v>0</v>
      </c>
      <c r="AV225" s="5">
        <f t="shared" si="243"/>
        <v>0</v>
      </c>
      <c r="AW225" s="5">
        <f t="shared" si="244"/>
        <v>0</v>
      </c>
      <c r="AX225" s="5">
        <f t="shared" si="245"/>
        <v>0</v>
      </c>
      <c r="AY225" s="5">
        <f t="shared" si="246"/>
        <v>0</v>
      </c>
      <c r="AZ225" s="5">
        <f t="shared" si="247"/>
        <v>0</v>
      </c>
      <c r="BA225" s="5">
        <f t="shared" si="248"/>
        <v>0</v>
      </c>
      <c r="BB225" s="11">
        <f t="shared" si="249"/>
        <v>0</v>
      </c>
      <c r="BC225" s="5">
        <f t="shared" si="250"/>
        <v>0</v>
      </c>
      <c r="BD225" s="5">
        <f t="shared" si="251"/>
        <v>0</v>
      </c>
      <c r="BE225" s="5">
        <f t="shared" si="252"/>
        <v>0</v>
      </c>
      <c r="BF225" s="5">
        <f t="shared" si="253"/>
        <v>0</v>
      </c>
      <c r="BG225" s="5">
        <f t="shared" si="254"/>
        <v>0</v>
      </c>
      <c r="BH225" s="5">
        <f t="shared" si="255"/>
        <v>0</v>
      </c>
      <c r="BI225" s="11">
        <f t="shared" si="256"/>
        <v>0</v>
      </c>
      <c r="BJ225" s="5">
        <f t="shared" si="257"/>
        <v>0</v>
      </c>
      <c r="BK225" s="5">
        <f t="shared" si="258"/>
        <v>0</v>
      </c>
      <c r="BL225" s="5">
        <f t="shared" si="259"/>
        <v>0</v>
      </c>
      <c r="BM225" s="5">
        <f t="shared" si="260"/>
        <v>0</v>
      </c>
      <c r="BN225" s="5">
        <f t="shared" si="261"/>
        <v>0</v>
      </c>
      <c r="BO225" s="5">
        <f t="shared" si="262"/>
        <v>0</v>
      </c>
      <c r="BP225" s="5">
        <f t="shared" si="263"/>
        <v>0</v>
      </c>
      <c r="BQ225" s="5">
        <f t="shared" si="264"/>
        <v>0</v>
      </c>
      <c r="BR225" s="5">
        <f t="shared" si="265"/>
        <v>0</v>
      </c>
      <c r="BS225" s="5">
        <f t="shared" si="266"/>
        <v>0</v>
      </c>
      <c r="BT225" s="11">
        <f t="shared" si="267"/>
        <v>0</v>
      </c>
      <c r="BU225" s="11">
        <f t="shared" si="268"/>
        <v>0</v>
      </c>
      <c r="BV225" s="5">
        <f t="shared" si="269"/>
        <v>0</v>
      </c>
      <c r="BW225" s="5">
        <f t="shared" si="270"/>
        <v>0</v>
      </c>
      <c r="BX225" s="5">
        <f t="shared" si="271"/>
        <v>0</v>
      </c>
      <c r="BY225" s="5">
        <f t="shared" si="272"/>
        <v>0</v>
      </c>
      <c r="BZ225" s="5">
        <f t="shared" si="273"/>
        <v>0</v>
      </c>
      <c r="CA225" s="5">
        <f t="shared" si="274"/>
        <v>0</v>
      </c>
      <c r="CB225" s="5">
        <f t="shared" si="275"/>
        <v>0</v>
      </c>
      <c r="CC225" s="5">
        <f t="shared" si="276"/>
        <v>0</v>
      </c>
      <c r="CD225" s="5">
        <f t="shared" si="277"/>
        <v>0</v>
      </c>
      <c r="CE225" s="5">
        <f t="shared" si="303"/>
        <v>0</v>
      </c>
      <c r="CF225" s="5">
        <f t="shared" si="278"/>
        <v>0</v>
      </c>
      <c r="CG225" s="5">
        <f t="shared" si="279"/>
        <v>0</v>
      </c>
      <c r="CH225" s="46">
        <f t="shared" si="280"/>
        <v>-51.75</v>
      </c>
      <c r="CI225" s="5">
        <f t="shared" si="281"/>
        <v>0</v>
      </c>
      <c r="CJ225" s="5">
        <f t="shared" si="282"/>
        <v>0</v>
      </c>
      <c r="CK225" s="5">
        <f t="shared" si="283"/>
        <v>0</v>
      </c>
      <c r="CL225" s="5">
        <f t="shared" si="284"/>
        <v>0</v>
      </c>
      <c r="CM225" s="5">
        <f t="shared" si="285"/>
        <v>0</v>
      </c>
      <c r="CN225" s="5">
        <f t="shared" si="286"/>
        <v>0</v>
      </c>
      <c r="CO225" s="5">
        <f t="shared" si="287"/>
        <v>0</v>
      </c>
      <c r="CP225" s="5">
        <f t="shared" si="288"/>
        <v>0</v>
      </c>
      <c r="CQ225" s="5">
        <f t="shared" si="289"/>
        <v>0</v>
      </c>
      <c r="CR225" s="5">
        <f t="shared" si="290"/>
        <v>0</v>
      </c>
      <c r="CS225" s="5">
        <f t="shared" si="291"/>
        <v>0</v>
      </c>
      <c r="CT225" s="11">
        <f t="shared" si="292"/>
        <v>0</v>
      </c>
      <c r="CU225" s="5">
        <f t="shared" si="293"/>
        <v>0</v>
      </c>
      <c r="CV225" s="5">
        <f t="shared" si="294"/>
        <v>0</v>
      </c>
      <c r="CW225" s="5">
        <f t="shared" si="295"/>
        <v>0</v>
      </c>
      <c r="CX225" s="41">
        <f t="shared" si="296"/>
        <v>0</v>
      </c>
      <c r="CY225" s="41">
        <f t="shared" si="297"/>
        <v>0</v>
      </c>
      <c r="CZ225" s="41">
        <f t="shared" si="298"/>
        <v>0</v>
      </c>
      <c r="DA225" s="41">
        <f t="shared" si="299"/>
        <v>0</v>
      </c>
      <c r="DB225" s="28"/>
    </row>
    <row r="226" spans="1:106" s="16" customFormat="1" ht="29.25" customHeight="1" thickTop="1" thickBot="1" x14ac:dyDescent="0.35">
      <c r="A226" s="3">
        <v>44682</v>
      </c>
      <c r="B226" s="4" t="s">
        <v>90</v>
      </c>
      <c r="C226" s="4" t="s">
        <v>23</v>
      </c>
      <c r="D226" s="8" t="s">
        <v>10</v>
      </c>
      <c r="E226" s="4" t="s">
        <v>330</v>
      </c>
      <c r="F226" s="4" t="s">
        <v>104</v>
      </c>
      <c r="G226" s="18" t="s">
        <v>333</v>
      </c>
      <c r="H226" s="25">
        <v>46.75</v>
      </c>
      <c r="I226" s="44">
        <v>-53.25</v>
      </c>
      <c r="J226" s="45">
        <v>-54.25</v>
      </c>
      <c r="K226" s="11">
        <f t="shared" si="300"/>
        <v>356.5</v>
      </c>
      <c r="L226" s="11"/>
      <c r="M226" s="11"/>
      <c r="N226" s="33"/>
      <c r="O226" s="11"/>
      <c r="P226" s="45">
        <v>-54.25</v>
      </c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37"/>
      <c r="AD226" s="37"/>
      <c r="AE226" s="71" t="s">
        <v>90</v>
      </c>
      <c r="AF226" s="45">
        <f t="shared" si="230"/>
        <v>-54.25</v>
      </c>
      <c r="AG226" s="5">
        <f t="shared" si="302"/>
        <v>0</v>
      </c>
      <c r="AH226" s="11">
        <f t="shared" si="231"/>
        <v>0</v>
      </c>
      <c r="AI226" s="11">
        <f t="shared" si="232"/>
        <v>0</v>
      </c>
      <c r="AJ226" s="13">
        <f t="shared" si="301"/>
        <v>-54.25</v>
      </c>
      <c r="AK226" s="13"/>
      <c r="AL226" s="5">
        <f t="shared" si="233"/>
        <v>0</v>
      </c>
      <c r="AM226" s="5">
        <f t="shared" si="234"/>
        <v>0</v>
      </c>
      <c r="AN226" s="11">
        <f t="shared" si="235"/>
        <v>0</v>
      </c>
      <c r="AO226" s="11">
        <f t="shared" si="236"/>
        <v>0</v>
      </c>
      <c r="AP226" s="5">
        <f t="shared" si="237"/>
        <v>0</v>
      </c>
      <c r="AQ226" s="5">
        <f t="shared" si="238"/>
        <v>0</v>
      </c>
      <c r="AR226" s="5">
        <f t="shared" si="239"/>
        <v>0</v>
      </c>
      <c r="AS226" s="5">
        <f t="shared" si="240"/>
        <v>0</v>
      </c>
      <c r="AT226" s="5">
        <f t="shared" si="241"/>
        <v>0</v>
      </c>
      <c r="AU226" s="5">
        <f t="shared" si="242"/>
        <v>0</v>
      </c>
      <c r="AV226" s="5">
        <f t="shared" si="243"/>
        <v>0</v>
      </c>
      <c r="AW226" s="5">
        <f t="shared" si="244"/>
        <v>0</v>
      </c>
      <c r="AX226" s="5">
        <f t="shared" si="245"/>
        <v>0</v>
      </c>
      <c r="AY226" s="5">
        <f t="shared" si="246"/>
        <v>0</v>
      </c>
      <c r="AZ226" s="5">
        <f t="shared" si="247"/>
        <v>0</v>
      </c>
      <c r="BA226" s="5">
        <f t="shared" si="248"/>
        <v>0</v>
      </c>
      <c r="BB226" s="11">
        <f t="shared" si="249"/>
        <v>0</v>
      </c>
      <c r="BC226" s="5">
        <f t="shared" si="250"/>
        <v>0</v>
      </c>
      <c r="BD226" s="5">
        <f t="shared" si="251"/>
        <v>0</v>
      </c>
      <c r="BE226" s="5">
        <f t="shared" si="252"/>
        <v>0</v>
      </c>
      <c r="BF226" s="5">
        <f t="shared" si="253"/>
        <v>0</v>
      </c>
      <c r="BG226" s="5">
        <f t="shared" si="254"/>
        <v>0</v>
      </c>
      <c r="BH226" s="5">
        <f t="shared" si="255"/>
        <v>0</v>
      </c>
      <c r="BI226" s="11">
        <f t="shared" si="256"/>
        <v>0</v>
      </c>
      <c r="BJ226" s="5">
        <f t="shared" si="257"/>
        <v>0</v>
      </c>
      <c r="BK226" s="5">
        <f t="shared" si="258"/>
        <v>0</v>
      </c>
      <c r="BL226" s="5">
        <f t="shared" si="259"/>
        <v>0</v>
      </c>
      <c r="BM226" s="5">
        <f t="shared" si="260"/>
        <v>0</v>
      </c>
      <c r="BN226" s="5">
        <f t="shared" si="261"/>
        <v>0</v>
      </c>
      <c r="BO226" s="5">
        <f t="shared" si="262"/>
        <v>0</v>
      </c>
      <c r="BP226" s="5">
        <f t="shared" si="263"/>
        <v>0</v>
      </c>
      <c r="BQ226" s="5">
        <f t="shared" si="264"/>
        <v>0</v>
      </c>
      <c r="BR226" s="5">
        <f t="shared" si="265"/>
        <v>0</v>
      </c>
      <c r="BS226" s="5">
        <f t="shared" si="266"/>
        <v>0</v>
      </c>
      <c r="BT226" s="11">
        <f t="shared" si="267"/>
        <v>0</v>
      </c>
      <c r="BU226" s="11">
        <f t="shared" si="268"/>
        <v>0</v>
      </c>
      <c r="BV226" s="5">
        <f t="shared" si="269"/>
        <v>0</v>
      </c>
      <c r="BW226" s="5">
        <f t="shared" si="270"/>
        <v>0</v>
      </c>
      <c r="BX226" s="5">
        <f t="shared" si="271"/>
        <v>0</v>
      </c>
      <c r="BY226" s="5">
        <f t="shared" si="272"/>
        <v>0</v>
      </c>
      <c r="BZ226" s="5">
        <f t="shared" si="273"/>
        <v>0</v>
      </c>
      <c r="CA226" s="5">
        <f t="shared" si="274"/>
        <v>0</v>
      </c>
      <c r="CB226" s="5">
        <f t="shared" si="275"/>
        <v>0</v>
      </c>
      <c r="CC226" s="5">
        <f t="shared" si="276"/>
        <v>0</v>
      </c>
      <c r="CD226" s="5">
        <f t="shared" si="277"/>
        <v>0</v>
      </c>
      <c r="CE226" s="5">
        <f t="shared" si="303"/>
        <v>0</v>
      </c>
      <c r="CF226" s="5">
        <f t="shared" si="278"/>
        <v>0</v>
      </c>
      <c r="CG226" s="5">
        <f t="shared" si="279"/>
        <v>0</v>
      </c>
      <c r="CH226" s="5">
        <f t="shared" si="280"/>
        <v>0</v>
      </c>
      <c r="CI226" s="5">
        <f t="shared" si="281"/>
        <v>0</v>
      </c>
      <c r="CJ226" s="5">
        <f t="shared" si="282"/>
        <v>0</v>
      </c>
      <c r="CK226" s="5">
        <f t="shared" si="283"/>
        <v>0</v>
      </c>
      <c r="CL226" s="5">
        <f t="shared" si="284"/>
        <v>0</v>
      </c>
      <c r="CM226" s="5">
        <f t="shared" si="285"/>
        <v>0</v>
      </c>
      <c r="CN226" s="5">
        <f t="shared" si="286"/>
        <v>0</v>
      </c>
      <c r="CO226" s="5">
        <f t="shared" si="287"/>
        <v>0</v>
      </c>
      <c r="CP226" s="5">
        <f t="shared" si="288"/>
        <v>0</v>
      </c>
      <c r="CQ226" s="5">
        <f t="shared" si="289"/>
        <v>0</v>
      </c>
      <c r="CR226" s="5">
        <f t="shared" si="290"/>
        <v>0</v>
      </c>
      <c r="CS226" s="5">
        <f t="shared" si="291"/>
        <v>0</v>
      </c>
      <c r="CT226" s="45">
        <f t="shared" si="292"/>
        <v>-54.25</v>
      </c>
      <c r="CU226" s="5">
        <f t="shared" si="293"/>
        <v>0</v>
      </c>
      <c r="CV226" s="5">
        <f t="shared" si="294"/>
        <v>0</v>
      </c>
      <c r="CW226" s="5">
        <f t="shared" si="295"/>
        <v>0</v>
      </c>
      <c r="CX226" s="41">
        <f t="shared" si="296"/>
        <v>0</v>
      </c>
      <c r="CY226" s="41">
        <f t="shared" si="297"/>
        <v>0</v>
      </c>
      <c r="CZ226" s="41">
        <f t="shared" si="298"/>
        <v>0</v>
      </c>
      <c r="DA226" s="41">
        <f t="shared" si="299"/>
        <v>0</v>
      </c>
      <c r="DB226" s="28"/>
    </row>
    <row r="227" spans="1:106" s="16" customFormat="1" ht="29.25" customHeight="1" thickTop="1" thickBot="1" x14ac:dyDescent="0.35">
      <c r="A227" s="3">
        <v>44682</v>
      </c>
      <c r="B227" s="4" t="s">
        <v>66</v>
      </c>
      <c r="C227" s="4" t="s">
        <v>26</v>
      </c>
      <c r="D227" s="8" t="s">
        <v>10</v>
      </c>
      <c r="E227" s="4" t="s">
        <v>103</v>
      </c>
      <c r="F227" s="4" t="s">
        <v>104</v>
      </c>
      <c r="G227" s="18" t="s">
        <v>334</v>
      </c>
      <c r="H227" s="25">
        <v>63.5</v>
      </c>
      <c r="I227" s="44">
        <v>-36.5</v>
      </c>
      <c r="J227" s="45">
        <v>-37.5</v>
      </c>
      <c r="K227" s="11">
        <f t="shared" si="300"/>
        <v>319</v>
      </c>
      <c r="L227" s="11"/>
      <c r="M227" s="11"/>
      <c r="N227" s="33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45">
        <v>-37.5</v>
      </c>
      <c r="Z227" s="11"/>
      <c r="AA227" s="11"/>
      <c r="AB227" s="11"/>
      <c r="AC227" s="37"/>
      <c r="AD227" s="37"/>
      <c r="AE227" s="71" t="s">
        <v>66</v>
      </c>
      <c r="AF227" s="11">
        <f t="shared" si="230"/>
        <v>0</v>
      </c>
      <c r="AG227" s="5">
        <f t="shared" si="302"/>
        <v>0</v>
      </c>
      <c r="AH227" s="45">
        <f t="shared" si="231"/>
        <v>-37.5</v>
      </c>
      <c r="AI227" s="11">
        <f t="shared" si="232"/>
        <v>0</v>
      </c>
      <c r="AJ227" s="13">
        <f t="shared" si="301"/>
        <v>-37.5</v>
      </c>
      <c r="AK227" s="13"/>
      <c r="AL227" s="5">
        <f t="shared" si="233"/>
        <v>0</v>
      </c>
      <c r="AM227" s="5">
        <f t="shared" si="234"/>
        <v>0</v>
      </c>
      <c r="AN227" s="11">
        <f t="shared" si="235"/>
        <v>0</v>
      </c>
      <c r="AO227" s="11">
        <f t="shared" si="236"/>
        <v>0</v>
      </c>
      <c r="AP227" s="5">
        <f t="shared" si="237"/>
        <v>0</v>
      </c>
      <c r="AQ227" s="5">
        <f t="shared" si="238"/>
        <v>0</v>
      </c>
      <c r="AR227" s="5">
        <f t="shared" si="239"/>
        <v>0</v>
      </c>
      <c r="AS227" s="5">
        <f t="shared" si="240"/>
        <v>0</v>
      </c>
      <c r="AT227" s="5">
        <f t="shared" si="241"/>
        <v>0</v>
      </c>
      <c r="AU227" s="5">
        <f t="shared" si="242"/>
        <v>0</v>
      </c>
      <c r="AV227" s="5">
        <f t="shared" si="243"/>
        <v>0</v>
      </c>
      <c r="AW227" s="5">
        <f t="shared" si="244"/>
        <v>0</v>
      </c>
      <c r="AX227" s="5">
        <f t="shared" si="245"/>
        <v>0</v>
      </c>
      <c r="AY227" s="5">
        <f t="shared" si="246"/>
        <v>0</v>
      </c>
      <c r="AZ227" s="5">
        <f t="shared" si="247"/>
        <v>0</v>
      </c>
      <c r="BA227" s="5">
        <f t="shared" si="248"/>
        <v>0</v>
      </c>
      <c r="BB227" s="11">
        <f t="shared" si="249"/>
        <v>0</v>
      </c>
      <c r="BC227" s="5">
        <f t="shared" si="250"/>
        <v>0</v>
      </c>
      <c r="BD227" s="5">
        <f t="shared" si="251"/>
        <v>0</v>
      </c>
      <c r="BE227" s="5">
        <f t="shared" si="252"/>
        <v>0</v>
      </c>
      <c r="BF227" s="5">
        <f t="shared" si="253"/>
        <v>0</v>
      </c>
      <c r="BG227" s="5">
        <f t="shared" si="254"/>
        <v>0</v>
      </c>
      <c r="BH227" s="5">
        <f t="shared" si="255"/>
        <v>0</v>
      </c>
      <c r="BI227" s="11">
        <f t="shared" si="256"/>
        <v>0</v>
      </c>
      <c r="BJ227" s="5">
        <f t="shared" si="257"/>
        <v>0</v>
      </c>
      <c r="BK227" s="5">
        <f t="shared" si="258"/>
        <v>0</v>
      </c>
      <c r="BL227" s="5">
        <f t="shared" si="259"/>
        <v>0</v>
      </c>
      <c r="BM227" s="5">
        <f t="shared" si="260"/>
        <v>0</v>
      </c>
      <c r="BN227" s="5">
        <f t="shared" si="261"/>
        <v>0</v>
      </c>
      <c r="BO227" s="5">
        <f t="shared" si="262"/>
        <v>0</v>
      </c>
      <c r="BP227" s="5">
        <f t="shared" si="263"/>
        <v>0</v>
      </c>
      <c r="BQ227" s="5">
        <f t="shared" si="264"/>
        <v>0</v>
      </c>
      <c r="BR227" s="5">
        <f t="shared" si="265"/>
        <v>0</v>
      </c>
      <c r="BS227" s="5">
        <f t="shared" si="266"/>
        <v>0</v>
      </c>
      <c r="BT227" s="11">
        <f t="shared" si="267"/>
        <v>0</v>
      </c>
      <c r="BU227" s="11">
        <f t="shared" si="268"/>
        <v>0</v>
      </c>
      <c r="BV227" s="5">
        <f t="shared" si="269"/>
        <v>0</v>
      </c>
      <c r="BW227" s="5">
        <f t="shared" si="270"/>
        <v>0</v>
      </c>
      <c r="BX227" s="5">
        <f t="shared" si="271"/>
        <v>0</v>
      </c>
      <c r="BY227" s="5">
        <f t="shared" si="272"/>
        <v>0</v>
      </c>
      <c r="BZ227" s="5">
        <f t="shared" si="273"/>
        <v>0</v>
      </c>
      <c r="CA227" s="5">
        <f t="shared" si="274"/>
        <v>0</v>
      </c>
      <c r="CB227" s="5">
        <f t="shared" si="275"/>
        <v>0</v>
      </c>
      <c r="CC227" s="5">
        <f t="shared" si="276"/>
        <v>0</v>
      </c>
      <c r="CD227" s="5">
        <f t="shared" si="277"/>
        <v>0</v>
      </c>
      <c r="CE227" s="5">
        <f t="shared" si="303"/>
        <v>0</v>
      </c>
      <c r="CF227" s="5">
        <f t="shared" si="278"/>
        <v>0</v>
      </c>
      <c r="CG227" s="5">
        <f t="shared" si="279"/>
        <v>0</v>
      </c>
      <c r="CH227" s="5">
        <f t="shared" si="280"/>
        <v>0</v>
      </c>
      <c r="CI227" s="5">
        <f t="shared" si="281"/>
        <v>0</v>
      </c>
      <c r="CJ227" s="5">
        <f t="shared" si="282"/>
        <v>0</v>
      </c>
      <c r="CK227" s="5">
        <f t="shared" si="283"/>
        <v>0</v>
      </c>
      <c r="CL227" s="5">
        <f t="shared" si="284"/>
        <v>0</v>
      </c>
      <c r="CM227" s="5">
        <f t="shared" si="285"/>
        <v>0</v>
      </c>
      <c r="CN227" s="46">
        <f t="shared" si="286"/>
        <v>-37.5</v>
      </c>
      <c r="CO227" s="5">
        <f t="shared" si="287"/>
        <v>0</v>
      </c>
      <c r="CP227" s="5">
        <f t="shared" si="288"/>
        <v>0</v>
      </c>
      <c r="CQ227" s="5">
        <f t="shared" si="289"/>
        <v>0</v>
      </c>
      <c r="CR227" s="5">
        <f t="shared" si="290"/>
        <v>0</v>
      </c>
      <c r="CS227" s="5">
        <f t="shared" si="291"/>
        <v>0</v>
      </c>
      <c r="CT227" s="11">
        <f t="shared" si="292"/>
        <v>0</v>
      </c>
      <c r="CU227" s="5">
        <f t="shared" si="293"/>
        <v>0</v>
      </c>
      <c r="CV227" s="5">
        <f t="shared" si="294"/>
        <v>0</v>
      </c>
      <c r="CW227" s="5">
        <f t="shared" si="295"/>
        <v>0</v>
      </c>
      <c r="CX227" s="41">
        <f t="shared" si="296"/>
        <v>0</v>
      </c>
      <c r="CY227" s="41">
        <f t="shared" si="297"/>
        <v>0</v>
      </c>
      <c r="CZ227" s="41">
        <f t="shared" si="298"/>
        <v>0</v>
      </c>
      <c r="DA227" s="41">
        <f t="shared" si="299"/>
        <v>0</v>
      </c>
      <c r="DB227" s="28"/>
    </row>
    <row r="228" spans="1:106" s="16" customFormat="1" ht="29.25" customHeight="1" thickTop="1" thickBot="1" x14ac:dyDescent="0.35">
      <c r="A228" s="3">
        <v>44683</v>
      </c>
      <c r="B228" s="4" t="s">
        <v>20</v>
      </c>
      <c r="C228" s="4" t="s">
        <v>23</v>
      </c>
      <c r="D228" s="4" t="s">
        <v>10</v>
      </c>
      <c r="E228" s="4" t="s">
        <v>109</v>
      </c>
      <c r="F228" s="4" t="s">
        <v>104</v>
      </c>
      <c r="G228" s="18" t="s">
        <v>335</v>
      </c>
      <c r="H228" s="25">
        <v>51.5</v>
      </c>
      <c r="I228" s="44">
        <v>-48.5</v>
      </c>
      <c r="J228" s="45">
        <v>-49.5</v>
      </c>
      <c r="K228" s="11">
        <f t="shared" si="300"/>
        <v>269.5</v>
      </c>
      <c r="L228" s="11"/>
      <c r="M228" s="11"/>
      <c r="N228" s="33"/>
      <c r="O228" s="11"/>
      <c r="P228" s="11"/>
      <c r="Q228" s="11"/>
      <c r="R228" s="11"/>
      <c r="S228" s="11"/>
      <c r="T228" s="11"/>
      <c r="U228" s="11"/>
      <c r="V228" s="11"/>
      <c r="W228" s="45">
        <v>-49.5</v>
      </c>
      <c r="X228" s="11"/>
      <c r="Y228" s="11"/>
      <c r="Z228" s="11"/>
      <c r="AA228" s="11"/>
      <c r="AB228" s="11"/>
      <c r="AC228" s="37"/>
      <c r="AD228" s="37"/>
      <c r="AE228" s="71" t="s">
        <v>20</v>
      </c>
      <c r="AF228" s="45">
        <f t="shared" si="230"/>
        <v>-49.5</v>
      </c>
      <c r="AG228" s="5">
        <f t="shared" si="302"/>
        <v>0</v>
      </c>
      <c r="AH228" s="11">
        <f t="shared" si="231"/>
        <v>0</v>
      </c>
      <c r="AI228" s="11">
        <f t="shared" si="232"/>
        <v>0</v>
      </c>
      <c r="AJ228" s="13">
        <f t="shared" si="301"/>
        <v>-49.5</v>
      </c>
      <c r="AK228" s="13"/>
      <c r="AL228" s="5">
        <f t="shared" si="233"/>
        <v>0</v>
      </c>
      <c r="AM228" s="5">
        <f t="shared" si="234"/>
        <v>0</v>
      </c>
      <c r="AN228" s="11">
        <f t="shared" si="235"/>
        <v>0</v>
      </c>
      <c r="AO228" s="11">
        <f t="shared" si="236"/>
        <v>0</v>
      </c>
      <c r="AP228" s="5">
        <f t="shared" si="237"/>
        <v>0</v>
      </c>
      <c r="AQ228" s="5">
        <f t="shared" si="238"/>
        <v>0</v>
      </c>
      <c r="AR228" s="5">
        <f t="shared" si="239"/>
        <v>0</v>
      </c>
      <c r="AS228" s="5">
        <f t="shared" si="240"/>
        <v>0</v>
      </c>
      <c r="AT228" s="5">
        <f t="shared" si="241"/>
        <v>0</v>
      </c>
      <c r="AU228" s="5">
        <f t="shared" si="242"/>
        <v>0</v>
      </c>
      <c r="AV228" s="5">
        <f t="shared" si="243"/>
        <v>0</v>
      </c>
      <c r="AW228" s="5">
        <f t="shared" si="244"/>
        <v>0</v>
      </c>
      <c r="AX228" s="5">
        <f t="shared" si="245"/>
        <v>0</v>
      </c>
      <c r="AY228" s="5">
        <f t="shared" si="246"/>
        <v>0</v>
      </c>
      <c r="AZ228" s="5">
        <f t="shared" si="247"/>
        <v>0</v>
      </c>
      <c r="BA228" s="5">
        <f t="shared" si="248"/>
        <v>0</v>
      </c>
      <c r="BB228" s="11">
        <f t="shared" si="249"/>
        <v>0</v>
      </c>
      <c r="BC228" s="5">
        <f t="shared" si="250"/>
        <v>0</v>
      </c>
      <c r="BD228" s="5">
        <f t="shared" si="251"/>
        <v>0</v>
      </c>
      <c r="BE228" s="5">
        <f t="shared" si="252"/>
        <v>0</v>
      </c>
      <c r="BF228" s="5">
        <f t="shared" si="253"/>
        <v>0</v>
      </c>
      <c r="BG228" s="5">
        <f t="shared" si="254"/>
        <v>0</v>
      </c>
      <c r="BH228" s="5">
        <f t="shared" si="255"/>
        <v>0</v>
      </c>
      <c r="BI228" s="11">
        <f t="shared" si="256"/>
        <v>0</v>
      </c>
      <c r="BJ228" s="5">
        <f t="shared" si="257"/>
        <v>0</v>
      </c>
      <c r="BK228" s="5">
        <f t="shared" si="258"/>
        <v>0</v>
      </c>
      <c r="BL228" s="5">
        <f t="shared" si="259"/>
        <v>0</v>
      </c>
      <c r="BM228" s="5">
        <f t="shared" si="260"/>
        <v>0</v>
      </c>
      <c r="BN228" s="5">
        <f t="shared" si="261"/>
        <v>0</v>
      </c>
      <c r="BO228" s="5">
        <f t="shared" si="262"/>
        <v>0</v>
      </c>
      <c r="BP228" s="5">
        <f t="shared" si="263"/>
        <v>0</v>
      </c>
      <c r="BQ228" s="5">
        <f t="shared" si="264"/>
        <v>0</v>
      </c>
      <c r="BR228" s="5">
        <f t="shared" si="265"/>
        <v>0</v>
      </c>
      <c r="BS228" s="5">
        <f t="shared" si="266"/>
        <v>0</v>
      </c>
      <c r="BT228" s="11">
        <f t="shared" si="267"/>
        <v>0</v>
      </c>
      <c r="BU228" s="11">
        <f t="shared" si="268"/>
        <v>0</v>
      </c>
      <c r="BV228" s="5">
        <f t="shared" si="269"/>
        <v>0</v>
      </c>
      <c r="BW228" s="5">
        <f t="shared" si="270"/>
        <v>0</v>
      </c>
      <c r="BX228" s="5">
        <f t="shared" si="271"/>
        <v>0</v>
      </c>
      <c r="BY228" s="5">
        <f t="shared" si="272"/>
        <v>0</v>
      </c>
      <c r="BZ228" s="5">
        <f t="shared" si="273"/>
        <v>0</v>
      </c>
      <c r="CA228" s="5">
        <f t="shared" si="274"/>
        <v>0</v>
      </c>
      <c r="CB228" s="5">
        <f t="shared" si="275"/>
        <v>0</v>
      </c>
      <c r="CC228" s="5">
        <f t="shared" si="276"/>
        <v>0</v>
      </c>
      <c r="CD228" s="46">
        <f t="shared" si="277"/>
        <v>-49.5</v>
      </c>
      <c r="CE228" s="5">
        <f t="shared" si="303"/>
        <v>0</v>
      </c>
      <c r="CF228" s="5">
        <f t="shared" si="278"/>
        <v>0</v>
      </c>
      <c r="CG228" s="5">
        <f t="shared" si="279"/>
        <v>0</v>
      </c>
      <c r="CH228" s="5">
        <f t="shared" si="280"/>
        <v>0</v>
      </c>
      <c r="CI228" s="5">
        <f t="shared" si="281"/>
        <v>0</v>
      </c>
      <c r="CJ228" s="5">
        <f t="shared" si="282"/>
        <v>0</v>
      </c>
      <c r="CK228" s="5">
        <f t="shared" si="283"/>
        <v>0</v>
      </c>
      <c r="CL228" s="5">
        <f t="shared" si="284"/>
        <v>0</v>
      </c>
      <c r="CM228" s="5">
        <f t="shared" si="285"/>
        <v>0</v>
      </c>
      <c r="CN228" s="5">
        <f t="shared" si="286"/>
        <v>0</v>
      </c>
      <c r="CO228" s="5">
        <f t="shared" si="287"/>
        <v>0</v>
      </c>
      <c r="CP228" s="5">
        <f t="shared" si="288"/>
        <v>0</v>
      </c>
      <c r="CQ228" s="5">
        <f t="shared" si="289"/>
        <v>0</v>
      </c>
      <c r="CR228" s="5">
        <f t="shared" si="290"/>
        <v>0</v>
      </c>
      <c r="CS228" s="5">
        <f t="shared" si="291"/>
        <v>0</v>
      </c>
      <c r="CT228" s="11">
        <f t="shared" si="292"/>
        <v>0</v>
      </c>
      <c r="CU228" s="5">
        <f t="shared" si="293"/>
        <v>0</v>
      </c>
      <c r="CV228" s="5">
        <f t="shared" si="294"/>
        <v>0</v>
      </c>
      <c r="CW228" s="5">
        <f t="shared" si="295"/>
        <v>0</v>
      </c>
      <c r="CX228" s="41">
        <f t="shared" si="296"/>
        <v>0</v>
      </c>
      <c r="CY228" s="41">
        <f t="shared" si="297"/>
        <v>0</v>
      </c>
      <c r="CZ228" s="41">
        <f t="shared" si="298"/>
        <v>0</v>
      </c>
      <c r="DA228" s="41">
        <f t="shared" si="299"/>
        <v>0</v>
      </c>
      <c r="DB228" s="28"/>
    </row>
    <row r="229" spans="1:106" s="16" customFormat="1" ht="29.25" customHeight="1" thickTop="1" thickBot="1" x14ac:dyDescent="0.35">
      <c r="A229" s="3">
        <v>44683</v>
      </c>
      <c r="B229" s="4" t="s">
        <v>66</v>
      </c>
      <c r="C229" s="4" t="s">
        <v>23</v>
      </c>
      <c r="D229" s="8" t="s">
        <v>10</v>
      </c>
      <c r="E229" s="4" t="s">
        <v>103</v>
      </c>
      <c r="F229" s="4" t="s">
        <v>24</v>
      </c>
      <c r="G229" s="18" t="s">
        <v>336</v>
      </c>
      <c r="H229" s="25">
        <v>45.75</v>
      </c>
      <c r="I229" s="33">
        <v>54.25</v>
      </c>
      <c r="J229" s="11">
        <v>52.25</v>
      </c>
      <c r="K229" s="11">
        <f t="shared" si="300"/>
        <v>321.75</v>
      </c>
      <c r="L229" s="11"/>
      <c r="M229" s="11"/>
      <c r="N229" s="33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47">
        <v>52.25</v>
      </c>
      <c r="Z229" s="11"/>
      <c r="AA229" s="11"/>
      <c r="AB229" s="11"/>
      <c r="AC229" s="37"/>
      <c r="AD229" s="37"/>
      <c r="AE229" s="71" t="s">
        <v>66</v>
      </c>
      <c r="AF229" s="47">
        <f t="shared" si="230"/>
        <v>52.25</v>
      </c>
      <c r="AG229" s="5">
        <f t="shared" si="302"/>
        <v>0</v>
      </c>
      <c r="AH229" s="11">
        <f t="shared" si="231"/>
        <v>0</v>
      </c>
      <c r="AI229" s="11">
        <f t="shared" si="232"/>
        <v>0</v>
      </c>
      <c r="AJ229" s="13">
        <f t="shared" si="301"/>
        <v>52.25</v>
      </c>
      <c r="AK229" s="13"/>
      <c r="AL229" s="5">
        <f t="shared" si="233"/>
        <v>0</v>
      </c>
      <c r="AM229" s="5">
        <f t="shared" si="234"/>
        <v>0</v>
      </c>
      <c r="AN229" s="11">
        <f t="shared" si="235"/>
        <v>0</v>
      </c>
      <c r="AO229" s="11">
        <f t="shared" si="236"/>
        <v>0</v>
      </c>
      <c r="AP229" s="5">
        <f t="shared" si="237"/>
        <v>0</v>
      </c>
      <c r="AQ229" s="5">
        <f t="shared" si="238"/>
        <v>0</v>
      </c>
      <c r="AR229" s="5">
        <f t="shared" si="239"/>
        <v>0</v>
      </c>
      <c r="AS229" s="5">
        <f t="shared" si="240"/>
        <v>0</v>
      </c>
      <c r="AT229" s="5">
        <f t="shared" si="241"/>
        <v>0</v>
      </c>
      <c r="AU229" s="5">
        <f t="shared" si="242"/>
        <v>0</v>
      </c>
      <c r="AV229" s="5">
        <f t="shared" si="243"/>
        <v>0</v>
      </c>
      <c r="AW229" s="5">
        <f t="shared" si="244"/>
        <v>0</v>
      </c>
      <c r="AX229" s="5">
        <f t="shared" si="245"/>
        <v>0</v>
      </c>
      <c r="AY229" s="5">
        <f t="shared" si="246"/>
        <v>0</v>
      </c>
      <c r="AZ229" s="5">
        <f t="shared" si="247"/>
        <v>0</v>
      </c>
      <c r="BA229" s="5">
        <f t="shared" si="248"/>
        <v>0</v>
      </c>
      <c r="BB229" s="11">
        <f t="shared" si="249"/>
        <v>0</v>
      </c>
      <c r="BC229" s="5">
        <f t="shared" si="250"/>
        <v>0</v>
      </c>
      <c r="BD229" s="5">
        <f t="shared" si="251"/>
        <v>0</v>
      </c>
      <c r="BE229" s="5">
        <f t="shared" si="252"/>
        <v>0</v>
      </c>
      <c r="BF229" s="5">
        <f t="shared" si="253"/>
        <v>0</v>
      </c>
      <c r="BG229" s="5">
        <f t="shared" si="254"/>
        <v>0</v>
      </c>
      <c r="BH229" s="5">
        <f t="shared" si="255"/>
        <v>0</v>
      </c>
      <c r="BI229" s="11">
        <f t="shared" si="256"/>
        <v>0</v>
      </c>
      <c r="BJ229" s="5">
        <f t="shared" si="257"/>
        <v>0</v>
      </c>
      <c r="BK229" s="5">
        <f t="shared" si="258"/>
        <v>0</v>
      </c>
      <c r="BL229" s="5">
        <f t="shared" si="259"/>
        <v>0</v>
      </c>
      <c r="BM229" s="5">
        <f t="shared" si="260"/>
        <v>0</v>
      </c>
      <c r="BN229" s="5">
        <f t="shared" si="261"/>
        <v>0</v>
      </c>
      <c r="BO229" s="5">
        <f t="shared" si="262"/>
        <v>0</v>
      </c>
      <c r="BP229" s="5">
        <f t="shared" si="263"/>
        <v>0</v>
      </c>
      <c r="BQ229" s="5">
        <f t="shared" si="264"/>
        <v>0</v>
      </c>
      <c r="BR229" s="5">
        <f t="shared" si="265"/>
        <v>0</v>
      </c>
      <c r="BS229" s="5">
        <f t="shared" si="266"/>
        <v>0</v>
      </c>
      <c r="BT229" s="11">
        <f t="shared" si="267"/>
        <v>0</v>
      </c>
      <c r="BU229" s="11">
        <f t="shared" si="268"/>
        <v>0</v>
      </c>
      <c r="BV229" s="5">
        <f t="shared" si="269"/>
        <v>0</v>
      </c>
      <c r="BW229" s="5">
        <f t="shared" si="270"/>
        <v>0</v>
      </c>
      <c r="BX229" s="5">
        <f t="shared" si="271"/>
        <v>0</v>
      </c>
      <c r="BY229" s="5">
        <f t="shared" si="272"/>
        <v>0</v>
      </c>
      <c r="BZ229" s="5">
        <f t="shared" si="273"/>
        <v>0</v>
      </c>
      <c r="CA229" s="5">
        <f t="shared" si="274"/>
        <v>0</v>
      </c>
      <c r="CB229" s="5">
        <f t="shared" si="275"/>
        <v>0</v>
      </c>
      <c r="CC229" s="5">
        <f t="shared" si="276"/>
        <v>0</v>
      </c>
      <c r="CD229" s="5">
        <f t="shared" si="277"/>
        <v>0</v>
      </c>
      <c r="CE229" s="5">
        <f t="shared" si="303"/>
        <v>0</v>
      </c>
      <c r="CF229" s="5">
        <f t="shared" si="278"/>
        <v>0</v>
      </c>
      <c r="CG229" s="5">
        <f t="shared" si="279"/>
        <v>0</v>
      </c>
      <c r="CH229" s="5">
        <f t="shared" si="280"/>
        <v>0</v>
      </c>
      <c r="CI229" s="5">
        <f t="shared" si="281"/>
        <v>0</v>
      </c>
      <c r="CJ229" s="5">
        <f t="shared" si="282"/>
        <v>0</v>
      </c>
      <c r="CK229" s="5">
        <f t="shared" si="283"/>
        <v>0</v>
      </c>
      <c r="CL229" s="48">
        <f t="shared" si="284"/>
        <v>52.25</v>
      </c>
      <c r="CM229" s="5">
        <f t="shared" si="285"/>
        <v>0</v>
      </c>
      <c r="CN229" s="5">
        <f t="shared" si="286"/>
        <v>0</v>
      </c>
      <c r="CO229" s="5">
        <f t="shared" si="287"/>
        <v>0</v>
      </c>
      <c r="CP229" s="5">
        <f t="shared" si="288"/>
        <v>0</v>
      </c>
      <c r="CQ229" s="5">
        <f t="shared" si="289"/>
        <v>0</v>
      </c>
      <c r="CR229" s="5">
        <f t="shared" si="290"/>
        <v>0</v>
      </c>
      <c r="CS229" s="5">
        <f t="shared" si="291"/>
        <v>0</v>
      </c>
      <c r="CT229" s="11">
        <f t="shared" si="292"/>
        <v>0</v>
      </c>
      <c r="CU229" s="5">
        <f t="shared" si="293"/>
        <v>0</v>
      </c>
      <c r="CV229" s="5">
        <f t="shared" si="294"/>
        <v>0</v>
      </c>
      <c r="CW229" s="5">
        <f t="shared" si="295"/>
        <v>0</v>
      </c>
      <c r="CX229" s="41">
        <f t="shared" si="296"/>
        <v>0</v>
      </c>
      <c r="CY229" s="41">
        <f t="shared" si="297"/>
        <v>0</v>
      </c>
      <c r="CZ229" s="41">
        <f t="shared" si="298"/>
        <v>0</v>
      </c>
      <c r="DA229" s="41">
        <f t="shared" si="299"/>
        <v>0</v>
      </c>
      <c r="DB229" s="28"/>
    </row>
    <row r="230" spans="1:106" s="16" customFormat="1" ht="29.25" customHeight="1" thickTop="1" thickBot="1" x14ac:dyDescent="0.35">
      <c r="A230" s="3">
        <v>44683</v>
      </c>
      <c r="B230" s="4" t="s">
        <v>2</v>
      </c>
      <c r="C230" s="4" t="s">
        <v>25</v>
      </c>
      <c r="D230" s="8" t="s">
        <v>10</v>
      </c>
      <c r="E230" s="4" t="s">
        <v>110</v>
      </c>
      <c r="F230" s="4" t="s">
        <v>104</v>
      </c>
      <c r="G230" s="18" t="s">
        <v>338</v>
      </c>
      <c r="H230" s="25">
        <v>47.25</v>
      </c>
      <c r="I230" s="44">
        <v>-52.75</v>
      </c>
      <c r="J230" s="45">
        <v>-53.75</v>
      </c>
      <c r="K230" s="11">
        <f t="shared" si="300"/>
        <v>268</v>
      </c>
      <c r="L230" s="45">
        <v>-53.75</v>
      </c>
      <c r="M230" s="11"/>
      <c r="N230" s="33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37"/>
      <c r="AD230" s="37"/>
      <c r="AE230" s="71" t="s">
        <v>2</v>
      </c>
      <c r="AF230" s="11">
        <f t="shared" si="230"/>
        <v>0</v>
      </c>
      <c r="AG230" s="46">
        <f t="shared" si="302"/>
        <v>-53.75</v>
      </c>
      <c r="AH230" s="11">
        <f t="shared" si="231"/>
        <v>0</v>
      </c>
      <c r="AI230" s="11">
        <f t="shared" si="232"/>
        <v>0</v>
      </c>
      <c r="AJ230" s="13">
        <f t="shared" si="301"/>
        <v>-53.75</v>
      </c>
      <c r="AK230" s="13"/>
      <c r="AL230" s="5">
        <f t="shared" si="233"/>
        <v>0</v>
      </c>
      <c r="AM230" s="46">
        <f t="shared" si="234"/>
        <v>-53.75</v>
      </c>
      <c r="AN230" s="11">
        <f t="shared" si="235"/>
        <v>0</v>
      </c>
      <c r="AO230" s="11">
        <f t="shared" si="236"/>
        <v>0</v>
      </c>
      <c r="AP230" s="5">
        <f t="shared" si="237"/>
        <v>0</v>
      </c>
      <c r="AQ230" s="5">
        <f t="shared" si="238"/>
        <v>0</v>
      </c>
      <c r="AR230" s="5">
        <f t="shared" si="239"/>
        <v>0</v>
      </c>
      <c r="AS230" s="5">
        <f t="shared" si="240"/>
        <v>0</v>
      </c>
      <c r="AT230" s="5">
        <f t="shared" si="241"/>
        <v>0</v>
      </c>
      <c r="AU230" s="5">
        <f t="shared" si="242"/>
        <v>0</v>
      </c>
      <c r="AV230" s="5">
        <f t="shared" si="243"/>
        <v>0</v>
      </c>
      <c r="AW230" s="5">
        <f t="shared" si="244"/>
        <v>0</v>
      </c>
      <c r="AX230" s="5">
        <f t="shared" si="245"/>
        <v>0</v>
      </c>
      <c r="AY230" s="5">
        <f t="shared" si="246"/>
        <v>0</v>
      </c>
      <c r="AZ230" s="5">
        <f t="shared" si="247"/>
        <v>0</v>
      </c>
      <c r="BA230" s="5">
        <f t="shared" si="248"/>
        <v>0</v>
      </c>
      <c r="BB230" s="11">
        <f t="shared" si="249"/>
        <v>0</v>
      </c>
      <c r="BC230" s="5">
        <f t="shared" si="250"/>
        <v>0</v>
      </c>
      <c r="BD230" s="5">
        <f t="shared" si="251"/>
        <v>0</v>
      </c>
      <c r="BE230" s="5">
        <f t="shared" si="252"/>
        <v>0</v>
      </c>
      <c r="BF230" s="5">
        <f t="shared" si="253"/>
        <v>0</v>
      </c>
      <c r="BG230" s="5">
        <f t="shared" si="254"/>
        <v>0</v>
      </c>
      <c r="BH230" s="5">
        <f t="shared" si="255"/>
        <v>0</v>
      </c>
      <c r="BI230" s="11">
        <f t="shared" si="256"/>
        <v>0</v>
      </c>
      <c r="BJ230" s="5">
        <f t="shared" si="257"/>
        <v>0</v>
      </c>
      <c r="BK230" s="5">
        <f t="shared" si="258"/>
        <v>0</v>
      </c>
      <c r="BL230" s="5">
        <f t="shared" si="259"/>
        <v>0</v>
      </c>
      <c r="BM230" s="5">
        <f t="shared" si="260"/>
        <v>0</v>
      </c>
      <c r="BN230" s="5">
        <f t="shared" si="261"/>
        <v>0</v>
      </c>
      <c r="BO230" s="5">
        <f t="shared" si="262"/>
        <v>0</v>
      </c>
      <c r="BP230" s="5">
        <f t="shared" si="263"/>
        <v>0</v>
      </c>
      <c r="BQ230" s="5">
        <f t="shared" si="264"/>
        <v>0</v>
      </c>
      <c r="BR230" s="5">
        <f t="shared" si="265"/>
        <v>0</v>
      </c>
      <c r="BS230" s="5">
        <f t="shared" si="266"/>
        <v>0</v>
      </c>
      <c r="BT230" s="11">
        <f t="shared" si="267"/>
        <v>0</v>
      </c>
      <c r="BU230" s="11">
        <f t="shared" si="268"/>
        <v>0</v>
      </c>
      <c r="BV230" s="5">
        <f t="shared" si="269"/>
        <v>0</v>
      </c>
      <c r="BW230" s="5">
        <f t="shared" si="270"/>
        <v>0</v>
      </c>
      <c r="BX230" s="5">
        <f t="shared" si="271"/>
        <v>0</v>
      </c>
      <c r="BY230" s="5">
        <f t="shared" si="272"/>
        <v>0</v>
      </c>
      <c r="BZ230" s="5">
        <f t="shared" si="273"/>
        <v>0</v>
      </c>
      <c r="CA230" s="5">
        <f t="shared" si="274"/>
        <v>0</v>
      </c>
      <c r="CB230" s="5">
        <f t="shared" si="275"/>
        <v>0</v>
      </c>
      <c r="CC230" s="5">
        <f t="shared" si="276"/>
        <v>0</v>
      </c>
      <c r="CD230" s="5">
        <f t="shared" si="277"/>
        <v>0</v>
      </c>
      <c r="CE230" s="5">
        <f t="shared" si="303"/>
        <v>0</v>
      </c>
      <c r="CF230" s="5">
        <f t="shared" si="278"/>
        <v>0</v>
      </c>
      <c r="CG230" s="5">
        <f t="shared" si="279"/>
        <v>0</v>
      </c>
      <c r="CH230" s="5">
        <f t="shared" si="280"/>
        <v>0</v>
      </c>
      <c r="CI230" s="5">
        <f t="shared" si="281"/>
        <v>0</v>
      </c>
      <c r="CJ230" s="5">
        <f t="shared" si="282"/>
        <v>0</v>
      </c>
      <c r="CK230" s="5">
        <f t="shared" si="283"/>
        <v>0</v>
      </c>
      <c r="CL230" s="5">
        <f t="shared" si="284"/>
        <v>0</v>
      </c>
      <c r="CM230" s="5">
        <f t="shared" si="285"/>
        <v>0</v>
      </c>
      <c r="CN230" s="5">
        <f t="shared" si="286"/>
        <v>0</v>
      </c>
      <c r="CO230" s="5">
        <f t="shared" si="287"/>
        <v>0</v>
      </c>
      <c r="CP230" s="5">
        <f t="shared" si="288"/>
        <v>0</v>
      </c>
      <c r="CQ230" s="5">
        <f t="shared" si="289"/>
        <v>0</v>
      </c>
      <c r="CR230" s="5">
        <f t="shared" si="290"/>
        <v>0</v>
      </c>
      <c r="CS230" s="5">
        <f t="shared" si="291"/>
        <v>0</v>
      </c>
      <c r="CT230" s="11">
        <f t="shared" si="292"/>
        <v>0</v>
      </c>
      <c r="CU230" s="5">
        <f t="shared" si="293"/>
        <v>0</v>
      </c>
      <c r="CV230" s="5">
        <f t="shared" si="294"/>
        <v>0</v>
      </c>
      <c r="CW230" s="5">
        <f t="shared" si="295"/>
        <v>0</v>
      </c>
      <c r="CX230" s="41">
        <f t="shared" si="296"/>
        <v>0</v>
      </c>
      <c r="CY230" s="41">
        <f t="shared" si="297"/>
        <v>0</v>
      </c>
      <c r="CZ230" s="41">
        <f t="shared" si="298"/>
        <v>0</v>
      </c>
      <c r="DA230" s="41">
        <f t="shared" si="299"/>
        <v>0</v>
      </c>
      <c r="DB230" s="28"/>
    </row>
    <row r="231" spans="1:106" s="16" customFormat="1" ht="29.25" customHeight="1" thickTop="1" thickBot="1" x14ac:dyDescent="0.35">
      <c r="A231" s="3">
        <v>44683</v>
      </c>
      <c r="B231" s="4" t="s">
        <v>4</v>
      </c>
      <c r="C231" s="4" t="s">
        <v>70</v>
      </c>
      <c r="D231" s="8" t="s">
        <v>10</v>
      </c>
      <c r="E231" s="4" t="s">
        <v>110</v>
      </c>
      <c r="F231" s="4" t="s">
        <v>24</v>
      </c>
      <c r="G231" s="18" t="s">
        <v>337</v>
      </c>
      <c r="H231" s="25">
        <v>48.5</v>
      </c>
      <c r="I231" s="33">
        <v>51.5</v>
      </c>
      <c r="J231" s="11">
        <v>49.5</v>
      </c>
      <c r="K231" s="11">
        <f t="shared" si="300"/>
        <v>317.5</v>
      </c>
      <c r="L231" s="11"/>
      <c r="M231" s="11"/>
      <c r="N231" s="33"/>
      <c r="O231" s="47">
        <v>49.5</v>
      </c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37"/>
      <c r="AD231" s="37"/>
      <c r="AE231" s="71" t="s">
        <v>4</v>
      </c>
      <c r="AF231" s="11">
        <f t="shared" si="230"/>
        <v>0</v>
      </c>
      <c r="AG231" s="5">
        <f t="shared" si="302"/>
        <v>0</v>
      </c>
      <c r="AH231" s="11">
        <f t="shared" si="231"/>
        <v>0</v>
      </c>
      <c r="AI231" s="47">
        <f t="shared" si="232"/>
        <v>49.5</v>
      </c>
      <c r="AJ231" s="13">
        <f t="shared" si="301"/>
        <v>49.5</v>
      </c>
      <c r="AK231" s="13"/>
      <c r="AL231" s="5">
        <f t="shared" si="233"/>
        <v>0</v>
      </c>
      <c r="AM231" s="5">
        <f t="shared" si="234"/>
        <v>0</v>
      </c>
      <c r="AN231" s="11">
        <f t="shared" si="235"/>
        <v>0</v>
      </c>
      <c r="AO231" s="11">
        <f t="shared" si="236"/>
        <v>0</v>
      </c>
      <c r="AP231" s="5">
        <f t="shared" si="237"/>
        <v>0</v>
      </c>
      <c r="AQ231" s="5">
        <f t="shared" si="238"/>
        <v>0</v>
      </c>
      <c r="AR231" s="5">
        <f t="shared" si="239"/>
        <v>0</v>
      </c>
      <c r="AS231" s="5">
        <f t="shared" si="240"/>
        <v>0</v>
      </c>
      <c r="AT231" s="5">
        <f t="shared" si="241"/>
        <v>0</v>
      </c>
      <c r="AU231" s="5">
        <f t="shared" si="242"/>
        <v>0</v>
      </c>
      <c r="AV231" s="5">
        <f t="shared" si="243"/>
        <v>0</v>
      </c>
      <c r="AW231" s="5">
        <f t="shared" si="244"/>
        <v>0</v>
      </c>
      <c r="AX231" s="5">
        <f t="shared" si="245"/>
        <v>0</v>
      </c>
      <c r="AY231" s="5">
        <f t="shared" si="246"/>
        <v>0</v>
      </c>
      <c r="AZ231" s="5">
        <f t="shared" si="247"/>
        <v>0</v>
      </c>
      <c r="BA231" s="48">
        <f t="shared" si="248"/>
        <v>49.5</v>
      </c>
      <c r="BB231" s="11">
        <f t="shared" si="249"/>
        <v>0</v>
      </c>
      <c r="BC231" s="5">
        <f t="shared" si="250"/>
        <v>0</v>
      </c>
      <c r="BD231" s="5">
        <f t="shared" si="251"/>
        <v>0</v>
      </c>
      <c r="BE231" s="5">
        <f t="shared" si="252"/>
        <v>0</v>
      </c>
      <c r="BF231" s="5">
        <f t="shared" si="253"/>
        <v>0</v>
      </c>
      <c r="BG231" s="5">
        <f t="shared" si="254"/>
        <v>0</v>
      </c>
      <c r="BH231" s="5">
        <f t="shared" si="255"/>
        <v>0</v>
      </c>
      <c r="BI231" s="11">
        <f t="shared" si="256"/>
        <v>0</v>
      </c>
      <c r="BJ231" s="5">
        <f t="shared" si="257"/>
        <v>0</v>
      </c>
      <c r="BK231" s="5">
        <f t="shared" si="258"/>
        <v>0</v>
      </c>
      <c r="BL231" s="5">
        <f t="shared" si="259"/>
        <v>0</v>
      </c>
      <c r="BM231" s="5">
        <f t="shared" si="260"/>
        <v>0</v>
      </c>
      <c r="BN231" s="5">
        <f t="shared" si="261"/>
        <v>0</v>
      </c>
      <c r="BO231" s="5">
        <f t="shared" si="262"/>
        <v>0</v>
      </c>
      <c r="BP231" s="5">
        <f t="shared" si="263"/>
        <v>0</v>
      </c>
      <c r="BQ231" s="5">
        <f t="shared" si="264"/>
        <v>0</v>
      </c>
      <c r="BR231" s="5">
        <f t="shared" si="265"/>
        <v>0</v>
      </c>
      <c r="BS231" s="5">
        <f t="shared" si="266"/>
        <v>0</v>
      </c>
      <c r="BT231" s="11">
        <f t="shared" si="267"/>
        <v>0</v>
      </c>
      <c r="BU231" s="11">
        <f t="shared" si="268"/>
        <v>0</v>
      </c>
      <c r="BV231" s="5">
        <f t="shared" si="269"/>
        <v>0</v>
      </c>
      <c r="BW231" s="5">
        <f t="shared" si="270"/>
        <v>0</v>
      </c>
      <c r="BX231" s="5">
        <f t="shared" si="271"/>
        <v>0</v>
      </c>
      <c r="BY231" s="5">
        <f t="shared" si="272"/>
        <v>0</v>
      </c>
      <c r="BZ231" s="5">
        <f t="shared" si="273"/>
        <v>0</v>
      </c>
      <c r="CA231" s="5">
        <f t="shared" si="274"/>
        <v>0</v>
      </c>
      <c r="CB231" s="5">
        <f t="shared" si="275"/>
        <v>0</v>
      </c>
      <c r="CC231" s="5">
        <f t="shared" si="276"/>
        <v>0</v>
      </c>
      <c r="CD231" s="5">
        <f t="shared" si="277"/>
        <v>0</v>
      </c>
      <c r="CE231" s="5">
        <f t="shared" si="303"/>
        <v>0</v>
      </c>
      <c r="CF231" s="5">
        <f t="shared" si="278"/>
        <v>0</v>
      </c>
      <c r="CG231" s="5">
        <f t="shared" si="279"/>
        <v>0</v>
      </c>
      <c r="CH231" s="5">
        <f t="shared" si="280"/>
        <v>0</v>
      </c>
      <c r="CI231" s="5">
        <f t="shared" si="281"/>
        <v>0</v>
      </c>
      <c r="CJ231" s="5">
        <f t="shared" si="282"/>
        <v>0</v>
      </c>
      <c r="CK231" s="5">
        <f t="shared" si="283"/>
        <v>0</v>
      </c>
      <c r="CL231" s="5">
        <f t="shared" si="284"/>
        <v>0</v>
      </c>
      <c r="CM231" s="5">
        <f t="shared" si="285"/>
        <v>0</v>
      </c>
      <c r="CN231" s="5">
        <f t="shared" si="286"/>
        <v>0</v>
      </c>
      <c r="CO231" s="5">
        <f t="shared" si="287"/>
        <v>0</v>
      </c>
      <c r="CP231" s="5">
        <f t="shared" si="288"/>
        <v>0</v>
      </c>
      <c r="CQ231" s="5">
        <f t="shared" si="289"/>
        <v>0</v>
      </c>
      <c r="CR231" s="5">
        <f t="shared" si="290"/>
        <v>0</v>
      </c>
      <c r="CS231" s="5">
        <f t="shared" si="291"/>
        <v>0</v>
      </c>
      <c r="CT231" s="11">
        <f t="shared" si="292"/>
        <v>0</v>
      </c>
      <c r="CU231" s="5">
        <f t="shared" si="293"/>
        <v>0</v>
      </c>
      <c r="CV231" s="5">
        <f t="shared" si="294"/>
        <v>0</v>
      </c>
      <c r="CW231" s="5">
        <f t="shared" si="295"/>
        <v>0</v>
      </c>
      <c r="CX231" s="41">
        <f t="shared" si="296"/>
        <v>0</v>
      </c>
      <c r="CY231" s="41">
        <f t="shared" si="297"/>
        <v>0</v>
      </c>
      <c r="CZ231" s="41">
        <f t="shared" si="298"/>
        <v>0</v>
      </c>
      <c r="DA231" s="41">
        <f t="shared" si="299"/>
        <v>0</v>
      </c>
      <c r="DB231" s="28"/>
    </row>
    <row r="232" spans="1:106" s="16" customFormat="1" ht="29.25" customHeight="1" thickTop="1" thickBot="1" x14ac:dyDescent="0.35">
      <c r="A232" s="3">
        <v>44684</v>
      </c>
      <c r="B232" s="4" t="s">
        <v>22</v>
      </c>
      <c r="C232" s="4" t="s">
        <v>70</v>
      </c>
      <c r="D232" s="8" t="s">
        <v>10</v>
      </c>
      <c r="E232" s="4" t="s">
        <v>102</v>
      </c>
      <c r="F232" s="4" t="s">
        <v>104</v>
      </c>
      <c r="G232" s="18" t="s">
        <v>339</v>
      </c>
      <c r="H232" s="25">
        <v>48.75</v>
      </c>
      <c r="I232" s="44">
        <v>-51.25</v>
      </c>
      <c r="J232" s="45">
        <v>-52.25</v>
      </c>
      <c r="K232" s="11">
        <f t="shared" si="300"/>
        <v>265.25</v>
      </c>
      <c r="L232" s="11"/>
      <c r="M232" s="11"/>
      <c r="N232" s="33"/>
      <c r="O232" s="11"/>
      <c r="P232" s="11"/>
      <c r="Q232" s="11"/>
      <c r="R232" s="11"/>
      <c r="S232" s="11"/>
      <c r="T232" s="11"/>
      <c r="U232" s="11"/>
      <c r="V232" s="11"/>
      <c r="W232" s="11"/>
      <c r="X232" s="45">
        <v>-52.25</v>
      </c>
      <c r="Y232" s="11"/>
      <c r="Z232" s="11"/>
      <c r="AA232" s="11"/>
      <c r="AB232" s="11"/>
      <c r="AC232" s="37"/>
      <c r="AD232" s="37"/>
      <c r="AE232" s="71" t="s">
        <v>22</v>
      </c>
      <c r="AF232" s="11">
        <f t="shared" si="230"/>
        <v>0</v>
      </c>
      <c r="AG232" s="5">
        <f t="shared" si="302"/>
        <v>0</v>
      </c>
      <c r="AH232" s="11">
        <f t="shared" si="231"/>
        <v>0</v>
      </c>
      <c r="AI232" s="45">
        <f t="shared" si="232"/>
        <v>-52.25</v>
      </c>
      <c r="AJ232" s="13">
        <f t="shared" si="301"/>
        <v>-52.25</v>
      </c>
      <c r="AK232" s="13"/>
      <c r="AL232" s="5">
        <f t="shared" si="233"/>
        <v>0</v>
      </c>
      <c r="AM232" s="5">
        <f t="shared" si="234"/>
        <v>0</v>
      </c>
      <c r="AN232" s="11">
        <f t="shared" si="235"/>
        <v>0</v>
      </c>
      <c r="AO232" s="11">
        <f t="shared" si="236"/>
        <v>0</v>
      </c>
      <c r="AP232" s="5">
        <f t="shared" si="237"/>
        <v>0</v>
      </c>
      <c r="AQ232" s="5">
        <f t="shared" si="238"/>
        <v>0</v>
      </c>
      <c r="AR232" s="5">
        <f t="shared" si="239"/>
        <v>0</v>
      </c>
      <c r="AS232" s="5">
        <f t="shared" si="240"/>
        <v>0</v>
      </c>
      <c r="AT232" s="5">
        <f t="shared" si="241"/>
        <v>0</v>
      </c>
      <c r="AU232" s="5">
        <f t="shared" si="242"/>
        <v>0</v>
      </c>
      <c r="AV232" s="5">
        <f t="shared" si="243"/>
        <v>0</v>
      </c>
      <c r="AW232" s="5">
        <f t="shared" si="244"/>
        <v>0</v>
      </c>
      <c r="AX232" s="5">
        <f t="shared" si="245"/>
        <v>0</v>
      </c>
      <c r="AY232" s="5">
        <f t="shared" si="246"/>
        <v>0</v>
      </c>
      <c r="AZ232" s="5">
        <f t="shared" si="247"/>
        <v>0</v>
      </c>
      <c r="BA232" s="5">
        <f t="shared" si="248"/>
        <v>0</v>
      </c>
      <c r="BB232" s="11">
        <f t="shared" si="249"/>
        <v>0</v>
      </c>
      <c r="BC232" s="5">
        <f t="shared" si="250"/>
        <v>0</v>
      </c>
      <c r="BD232" s="5">
        <f t="shared" si="251"/>
        <v>0</v>
      </c>
      <c r="BE232" s="5">
        <f t="shared" si="252"/>
        <v>0</v>
      </c>
      <c r="BF232" s="5">
        <f t="shared" si="253"/>
        <v>0</v>
      </c>
      <c r="BG232" s="5">
        <f t="shared" si="254"/>
        <v>0</v>
      </c>
      <c r="BH232" s="5">
        <f t="shared" si="255"/>
        <v>0</v>
      </c>
      <c r="BI232" s="11">
        <f t="shared" si="256"/>
        <v>0</v>
      </c>
      <c r="BJ232" s="5">
        <f t="shared" si="257"/>
        <v>0</v>
      </c>
      <c r="BK232" s="5">
        <f t="shared" si="258"/>
        <v>0</v>
      </c>
      <c r="BL232" s="5">
        <f t="shared" si="259"/>
        <v>0</v>
      </c>
      <c r="BM232" s="5">
        <f t="shared" si="260"/>
        <v>0</v>
      </c>
      <c r="BN232" s="5">
        <f t="shared" si="261"/>
        <v>0</v>
      </c>
      <c r="BO232" s="5">
        <f t="shared" si="262"/>
        <v>0</v>
      </c>
      <c r="BP232" s="5">
        <f t="shared" si="263"/>
        <v>0</v>
      </c>
      <c r="BQ232" s="5">
        <f t="shared" si="264"/>
        <v>0</v>
      </c>
      <c r="BR232" s="5">
        <f t="shared" si="265"/>
        <v>0</v>
      </c>
      <c r="BS232" s="5">
        <f t="shared" si="266"/>
        <v>0</v>
      </c>
      <c r="BT232" s="11">
        <f t="shared" si="267"/>
        <v>0</v>
      </c>
      <c r="BU232" s="11">
        <f t="shared" si="268"/>
        <v>0</v>
      </c>
      <c r="BV232" s="5">
        <f t="shared" si="269"/>
        <v>0</v>
      </c>
      <c r="BW232" s="5">
        <f t="shared" si="270"/>
        <v>0</v>
      </c>
      <c r="BX232" s="5">
        <f t="shared" si="271"/>
        <v>0</v>
      </c>
      <c r="BY232" s="5">
        <f t="shared" si="272"/>
        <v>0</v>
      </c>
      <c r="BZ232" s="5">
        <f t="shared" si="273"/>
        <v>0</v>
      </c>
      <c r="CA232" s="5">
        <f t="shared" si="274"/>
        <v>0</v>
      </c>
      <c r="CB232" s="5">
        <f t="shared" si="275"/>
        <v>0</v>
      </c>
      <c r="CC232" s="5">
        <f t="shared" si="276"/>
        <v>0</v>
      </c>
      <c r="CD232" s="5">
        <f t="shared" si="277"/>
        <v>0</v>
      </c>
      <c r="CE232" s="5">
        <f t="shared" si="303"/>
        <v>0</v>
      </c>
      <c r="CF232" s="5">
        <f t="shared" si="278"/>
        <v>0</v>
      </c>
      <c r="CG232" s="5">
        <f t="shared" si="279"/>
        <v>0</v>
      </c>
      <c r="CH232" s="5">
        <f t="shared" si="280"/>
        <v>0</v>
      </c>
      <c r="CI232" s="5">
        <f t="shared" si="281"/>
        <v>0</v>
      </c>
      <c r="CJ232" s="5">
        <f t="shared" si="282"/>
        <v>0</v>
      </c>
      <c r="CK232" s="46">
        <f t="shared" si="283"/>
        <v>-52.25</v>
      </c>
      <c r="CL232" s="5">
        <f t="shared" si="284"/>
        <v>0</v>
      </c>
      <c r="CM232" s="5">
        <f t="shared" si="285"/>
        <v>0</v>
      </c>
      <c r="CN232" s="5">
        <f t="shared" si="286"/>
        <v>0</v>
      </c>
      <c r="CO232" s="5">
        <f t="shared" si="287"/>
        <v>0</v>
      </c>
      <c r="CP232" s="5">
        <f t="shared" si="288"/>
        <v>0</v>
      </c>
      <c r="CQ232" s="5">
        <f t="shared" si="289"/>
        <v>0</v>
      </c>
      <c r="CR232" s="5">
        <f t="shared" si="290"/>
        <v>0</v>
      </c>
      <c r="CS232" s="5">
        <f t="shared" si="291"/>
        <v>0</v>
      </c>
      <c r="CT232" s="11">
        <f t="shared" si="292"/>
        <v>0</v>
      </c>
      <c r="CU232" s="5">
        <f t="shared" si="293"/>
        <v>0</v>
      </c>
      <c r="CV232" s="5">
        <f t="shared" si="294"/>
        <v>0</v>
      </c>
      <c r="CW232" s="5">
        <f t="shared" si="295"/>
        <v>0</v>
      </c>
      <c r="CX232" s="41">
        <f t="shared" si="296"/>
        <v>0</v>
      </c>
      <c r="CY232" s="41">
        <f t="shared" si="297"/>
        <v>0</v>
      </c>
      <c r="CZ232" s="41">
        <f t="shared" si="298"/>
        <v>0</v>
      </c>
      <c r="DA232" s="41">
        <f t="shared" si="299"/>
        <v>0</v>
      </c>
      <c r="DB232" s="28"/>
    </row>
    <row r="233" spans="1:106" s="16" customFormat="1" ht="29.25" customHeight="1" thickTop="1" thickBot="1" x14ac:dyDescent="0.35">
      <c r="A233" s="3">
        <v>44684</v>
      </c>
      <c r="B233" s="4" t="s">
        <v>90</v>
      </c>
      <c r="C233" s="4" t="s">
        <v>25</v>
      </c>
      <c r="D233" s="8" t="s">
        <v>10</v>
      </c>
      <c r="E233" s="4" t="s">
        <v>330</v>
      </c>
      <c r="F233" s="4" t="s">
        <v>24</v>
      </c>
      <c r="G233" s="18" t="s">
        <v>340</v>
      </c>
      <c r="H233" s="25">
        <v>54</v>
      </c>
      <c r="I233" s="33">
        <v>46</v>
      </c>
      <c r="J233" s="11">
        <v>44</v>
      </c>
      <c r="K233" s="11">
        <f t="shared" si="300"/>
        <v>309.25</v>
      </c>
      <c r="L233" s="11"/>
      <c r="M233" s="11"/>
      <c r="N233" s="33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47">
        <v>44</v>
      </c>
      <c r="AB233" s="11"/>
      <c r="AC233" s="37"/>
      <c r="AD233" s="37"/>
      <c r="AE233" s="71" t="s">
        <v>90</v>
      </c>
      <c r="AF233" s="11">
        <f t="shared" si="230"/>
        <v>0</v>
      </c>
      <c r="AG233" s="48">
        <f t="shared" si="302"/>
        <v>44</v>
      </c>
      <c r="AH233" s="11">
        <f t="shared" si="231"/>
        <v>0</v>
      </c>
      <c r="AI233" s="11">
        <f t="shared" si="232"/>
        <v>0</v>
      </c>
      <c r="AJ233" s="13">
        <f t="shared" si="301"/>
        <v>44</v>
      </c>
      <c r="AK233" s="13"/>
      <c r="AL233" s="5">
        <f t="shared" si="233"/>
        <v>0</v>
      </c>
      <c r="AM233" s="5">
        <f t="shared" si="234"/>
        <v>0</v>
      </c>
      <c r="AN233" s="11">
        <f t="shared" si="235"/>
        <v>0</v>
      </c>
      <c r="AO233" s="11">
        <f t="shared" si="236"/>
        <v>0</v>
      </c>
      <c r="AP233" s="5">
        <f t="shared" si="237"/>
        <v>0</v>
      </c>
      <c r="AQ233" s="5">
        <f t="shared" si="238"/>
        <v>0</v>
      </c>
      <c r="AR233" s="5">
        <f t="shared" si="239"/>
        <v>0</v>
      </c>
      <c r="AS233" s="5">
        <f t="shared" si="240"/>
        <v>0</v>
      </c>
      <c r="AT233" s="5">
        <f t="shared" si="241"/>
        <v>0</v>
      </c>
      <c r="AU233" s="5">
        <f t="shared" si="242"/>
        <v>0</v>
      </c>
      <c r="AV233" s="5">
        <f t="shared" si="243"/>
        <v>0</v>
      </c>
      <c r="AW233" s="5">
        <f t="shared" si="244"/>
        <v>0</v>
      </c>
      <c r="AX233" s="5">
        <f t="shared" si="245"/>
        <v>0</v>
      </c>
      <c r="AY233" s="5">
        <f t="shared" si="246"/>
        <v>0</v>
      </c>
      <c r="AZ233" s="5">
        <f t="shared" si="247"/>
        <v>0</v>
      </c>
      <c r="BA233" s="5">
        <f t="shared" si="248"/>
        <v>0</v>
      </c>
      <c r="BB233" s="11">
        <f t="shared" si="249"/>
        <v>0</v>
      </c>
      <c r="BC233" s="5">
        <f t="shared" si="250"/>
        <v>0</v>
      </c>
      <c r="BD233" s="5">
        <f t="shared" si="251"/>
        <v>0</v>
      </c>
      <c r="BE233" s="5">
        <f t="shared" si="252"/>
        <v>0</v>
      </c>
      <c r="BF233" s="5">
        <f t="shared" si="253"/>
        <v>0</v>
      </c>
      <c r="BG233" s="5">
        <f t="shared" si="254"/>
        <v>0</v>
      </c>
      <c r="BH233" s="5">
        <f t="shared" si="255"/>
        <v>0</v>
      </c>
      <c r="BI233" s="11">
        <f t="shared" si="256"/>
        <v>0</v>
      </c>
      <c r="BJ233" s="5">
        <f t="shared" si="257"/>
        <v>0</v>
      </c>
      <c r="BK233" s="5">
        <f t="shared" si="258"/>
        <v>0</v>
      </c>
      <c r="BL233" s="5">
        <f t="shared" si="259"/>
        <v>0</v>
      </c>
      <c r="BM233" s="5">
        <f t="shared" si="260"/>
        <v>0</v>
      </c>
      <c r="BN233" s="5">
        <f t="shared" si="261"/>
        <v>0</v>
      </c>
      <c r="BO233" s="5">
        <f t="shared" si="262"/>
        <v>0</v>
      </c>
      <c r="BP233" s="5">
        <f t="shared" si="263"/>
        <v>0</v>
      </c>
      <c r="BQ233" s="5">
        <f t="shared" si="264"/>
        <v>0</v>
      </c>
      <c r="BR233" s="5">
        <f t="shared" si="265"/>
        <v>0</v>
      </c>
      <c r="BS233" s="5">
        <f t="shared" si="266"/>
        <v>0</v>
      </c>
      <c r="BT233" s="11">
        <f t="shared" si="267"/>
        <v>0</v>
      </c>
      <c r="BU233" s="11">
        <f t="shared" si="268"/>
        <v>0</v>
      </c>
      <c r="BV233" s="5">
        <f t="shared" si="269"/>
        <v>0</v>
      </c>
      <c r="BW233" s="5">
        <f t="shared" si="270"/>
        <v>0</v>
      </c>
      <c r="BX233" s="5">
        <f t="shared" si="271"/>
        <v>0</v>
      </c>
      <c r="BY233" s="5">
        <f t="shared" si="272"/>
        <v>0</v>
      </c>
      <c r="BZ233" s="5">
        <f t="shared" si="273"/>
        <v>0</v>
      </c>
      <c r="CA233" s="5">
        <f t="shared" si="274"/>
        <v>0</v>
      </c>
      <c r="CB233" s="5">
        <f t="shared" si="275"/>
        <v>0</v>
      </c>
      <c r="CC233" s="5">
        <f t="shared" si="276"/>
        <v>0</v>
      </c>
      <c r="CD233" s="5">
        <f t="shared" si="277"/>
        <v>0</v>
      </c>
      <c r="CE233" s="5">
        <f t="shared" si="303"/>
        <v>0</v>
      </c>
      <c r="CF233" s="5">
        <f t="shared" si="278"/>
        <v>0</v>
      </c>
      <c r="CG233" s="5">
        <f t="shared" si="279"/>
        <v>0</v>
      </c>
      <c r="CH233" s="5">
        <f t="shared" si="280"/>
        <v>0</v>
      </c>
      <c r="CI233" s="5">
        <f t="shared" si="281"/>
        <v>0</v>
      </c>
      <c r="CJ233" s="5">
        <f t="shared" si="282"/>
        <v>0</v>
      </c>
      <c r="CK233" s="5">
        <f t="shared" si="283"/>
        <v>0</v>
      </c>
      <c r="CL233" s="5">
        <f t="shared" si="284"/>
        <v>0</v>
      </c>
      <c r="CM233" s="5">
        <f t="shared" si="285"/>
        <v>0</v>
      </c>
      <c r="CN233" s="5">
        <f t="shared" si="286"/>
        <v>0</v>
      </c>
      <c r="CO233" s="5">
        <f t="shared" si="287"/>
        <v>0</v>
      </c>
      <c r="CP233" s="5">
        <f t="shared" si="288"/>
        <v>0</v>
      </c>
      <c r="CQ233" s="5">
        <f t="shared" si="289"/>
        <v>0</v>
      </c>
      <c r="CR233" s="5">
        <f t="shared" si="290"/>
        <v>0</v>
      </c>
      <c r="CS233" s="5">
        <f t="shared" si="291"/>
        <v>0</v>
      </c>
      <c r="CT233" s="11">
        <f t="shared" si="292"/>
        <v>0</v>
      </c>
      <c r="CU233" s="48">
        <f t="shared" si="293"/>
        <v>44</v>
      </c>
      <c r="CV233" s="5">
        <f t="shared" si="294"/>
        <v>0</v>
      </c>
      <c r="CW233" s="5">
        <f t="shared" si="295"/>
        <v>0</v>
      </c>
      <c r="CX233" s="41">
        <f t="shared" si="296"/>
        <v>0</v>
      </c>
      <c r="CY233" s="41">
        <f t="shared" si="297"/>
        <v>0</v>
      </c>
      <c r="CZ233" s="41">
        <f t="shared" si="298"/>
        <v>0</v>
      </c>
      <c r="DA233" s="41">
        <f t="shared" si="299"/>
        <v>0</v>
      </c>
      <c r="DB233" s="28"/>
    </row>
    <row r="234" spans="1:106" s="16" customFormat="1" ht="29.25" customHeight="1" thickTop="1" thickBot="1" x14ac:dyDescent="0.35">
      <c r="A234" s="3">
        <v>44684</v>
      </c>
      <c r="B234" s="4" t="s">
        <v>2</v>
      </c>
      <c r="C234" s="4" t="s">
        <v>23</v>
      </c>
      <c r="D234" s="8" t="s">
        <v>10</v>
      </c>
      <c r="E234" s="4" t="s">
        <v>110</v>
      </c>
      <c r="F234" s="4" t="s">
        <v>24</v>
      </c>
      <c r="G234" s="18" t="s">
        <v>341</v>
      </c>
      <c r="H234" s="25">
        <v>51.25</v>
      </c>
      <c r="I234" s="33">
        <v>48.75</v>
      </c>
      <c r="J234" s="11">
        <v>46.75</v>
      </c>
      <c r="K234" s="11">
        <f t="shared" si="300"/>
        <v>356</v>
      </c>
      <c r="L234" s="47">
        <v>46.75</v>
      </c>
      <c r="M234" s="11"/>
      <c r="N234" s="33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37"/>
      <c r="AD234" s="37"/>
      <c r="AE234" s="71" t="s">
        <v>2</v>
      </c>
      <c r="AF234" s="47">
        <f t="shared" si="230"/>
        <v>46.75</v>
      </c>
      <c r="AG234" s="5">
        <f t="shared" si="302"/>
        <v>0</v>
      </c>
      <c r="AH234" s="11">
        <f t="shared" si="231"/>
        <v>0</v>
      </c>
      <c r="AI234" s="11">
        <f t="shared" si="232"/>
        <v>0</v>
      </c>
      <c r="AJ234" s="13">
        <f t="shared" si="301"/>
        <v>46.75</v>
      </c>
      <c r="AK234" s="13"/>
      <c r="AL234" s="48">
        <f t="shared" si="233"/>
        <v>46.75</v>
      </c>
      <c r="AM234" s="5">
        <f t="shared" si="234"/>
        <v>0</v>
      </c>
      <c r="AN234" s="11">
        <f t="shared" si="235"/>
        <v>0</v>
      </c>
      <c r="AO234" s="11">
        <f t="shared" si="236"/>
        <v>0</v>
      </c>
      <c r="AP234" s="5">
        <f t="shared" si="237"/>
        <v>0</v>
      </c>
      <c r="AQ234" s="5">
        <f t="shared" si="238"/>
        <v>0</v>
      </c>
      <c r="AR234" s="5">
        <f t="shared" si="239"/>
        <v>0</v>
      </c>
      <c r="AS234" s="5">
        <f t="shared" si="240"/>
        <v>0</v>
      </c>
      <c r="AT234" s="5">
        <f t="shared" si="241"/>
        <v>0</v>
      </c>
      <c r="AU234" s="5">
        <f t="shared" si="242"/>
        <v>0</v>
      </c>
      <c r="AV234" s="5">
        <f t="shared" si="243"/>
        <v>0</v>
      </c>
      <c r="AW234" s="5">
        <f t="shared" si="244"/>
        <v>0</v>
      </c>
      <c r="AX234" s="5">
        <f t="shared" si="245"/>
        <v>0</v>
      </c>
      <c r="AY234" s="5">
        <f t="shared" si="246"/>
        <v>0</v>
      </c>
      <c r="AZ234" s="5">
        <f t="shared" si="247"/>
        <v>0</v>
      </c>
      <c r="BA234" s="5">
        <f t="shared" si="248"/>
        <v>0</v>
      </c>
      <c r="BB234" s="11">
        <f t="shared" si="249"/>
        <v>0</v>
      </c>
      <c r="BC234" s="5">
        <f t="shared" si="250"/>
        <v>0</v>
      </c>
      <c r="BD234" s="5">
        <f t="shared" si="251"/>
        <v>0</v>
      </c>
      <c r="BE234" s="5">
        <f t="shared" si="252"/>
        <v>0</v>
      </c>
      <c r="BF234" s="5">
        <f t="shared" si="253"/>
        <v>0</v>
      </c>
      <c r="BG234" s="5">
        <f t="shared" si="254"/>
        <v>0</v>
      </c>
      <c r="BH234" s="5">
        <f t="shared" si="255"/>
        <v>0</v>
      </c>
      <c r="BI234" s="11">
        <f t="shared" si="256"/>
        <v>0</v>
      </c>
      <c r="BJ234" s="5">
        <f t="shared" si="257"/>
        <v>0</v>
      </c>
      <c r="BK234" s="5">
        <f t="shared" si="258"/>
        <v>0</v>
      </c>
      <c r="BL234" s="5">
        <f t="shared" si="259"/>
        <v>0</v>
      </c>
      <c r="BM234" s="5">
        <f t="shared" si="260"/>
        <v>0</v>
      </c>
      <c r="BN234" s="5">
        <f t="shared" si="261"/>
        <v>0</v>
      </c>
      <c r="BO234" s="5">
        <f t="shared" si="262"/>
        <v>0</v>
      </c>
      <c r="BP234" s="5">
        <f t="shared" si="263"/>
        <v>0</v>
      </c>
      <c r="BQ234" s="5">
        <f t="shared" si="264"/>
        <v>0</v>
      </c>
      <c r="BR234" s="5">
        <f t="shared" si="265"/>
        <v>0</v>
      </c>
      <c r="BS234" s="5">
        <f t="shared" si="266"/>
        <v>0</v>
      </c>
      <c r="BT234" s="11">
        <f t="shared" si="267"/>
        <v>0</v>
      </c>
      <c r="BU234" s="11">
        <f t="shared" si="268"/>
        <v>0</v>
      </c>
      <c r="BV234" s="5">
        <f t="shared" si="269"/>
        <v>0</v>
      </c>
      <c r="BW234" s="5">
        <f t="shared" si="270"/>
        <v>0</v>
      </c>
      <c r="BX234" s="5">
        <f t="shared" si="271"/>
        <v>0</v>
      </c>
      <c r="BY234" s="5">
        <f t="shared" si="272"/>
        <v>0</v>
      </c>
      <c r="BZ234" s="5">
        <f t="shared" si="273"/>
        <v>0</v>
      </c>
      <c r="CA234" s="5">
        <f t="shared" si="274"/>
        <v>0</v>
      </c>
      <c r="CB234" s="5">
        <f t="shared" si="275"/>
        <v>0</v>
      </c>
      <c r="CC234" s="5">
        <f t="shared" si="276"/>
        <v>0</v>
      </c>
      <c r="CD234" s="5">
        <f t="shared" si="277"/>
        <v>0</v>
      </c>
      <c r="CE234" s="5">
        <f t="shared" si="303"/>
        <v>0</v>
      </c>
      <c r="CF234" s="5">
        <f t="shared" si="278"/>
        <v>0</v>
      </c>
      <c r="CG234" s="5">
        <f t="shared" si="279"/>
        <v>0</v>
      </c>
      <c r="CH234" s="5">
        <f t="shared" si="280"/>
        <v>0</v>
      </c>
      <c r="CI234" s="5">
        <f t="shared" si="281"/>
        <v>0</v>
      </c>
      <c r="CJ234" s="5">
        <f t="shared" si="282"/>
        <v>0</v>
      </c>
      <c r="CK234" s="5">
        <f t="shared" si="283"/>
        <v>0</v>
      </c>
      <c r="CL234" s="5">
        <f t="shared" si="284"/>
        <v>0</v>
      </c>
      <c r="CM234" s="5">
        <f t="shared" si="285"/>
        <v>0</v>
      </c>
      <c r="CN234" s="5">
        <f t="shared" si="286"/>
        <v>0</v>
      </c>
      <c r="CO234" s="5">
        <f t="shared" si="287"/>
        <v>0</v>
      </c>
      <c r="CP234" s="5">
        <f t="shared" si="288"/>
        <v>0</v>
      </c>
      <c r="CQ234" s="5">
        <f t="shared" si="289"/>
        <v>0</v>
      </c>
      <c r="CR234" s="5">
        <f t="shared" si="290"/>
        <v>0</v>
      </c>
      <c r="CS234" s="5">
        <f t="shared" si="291"/>
        <v>0</v>
      </c>
      <c r="CT234" s="11">
        <f t="shared" si="292"/>
        <v>0</v>
      </c>
      <c r="CU234" s="5">
        <f t="shared" si="293"/>
        <v>0</v>
      </c>
      <c r="CV234" s="5">
        <f t="shared" si="294"/>
        <v>0</v>
      </c>
      <c r="CW234" s="5">
        <f t="shared" si="295"/>
        <v>0</v>
      </c>
      <c r="CX234" s="41">
        <f t="shared" si="296"/>
        <v>0</v>
      </c>
      <c r="CY234" s="41">
        <f t="shared" si="297"/>
        <v>0</v>
      </c>
      <c r="CZ234" s="41">
        <f t="shared" si="298"/>
        <v>0</v>
      </c>
      <c r="DA234" s="41">
        <f t="shared" si="299"/>
        <v>0</v>
      </c>
      <c r="DB234" s="28"/>
    </row>
    <row r="235" spans="1:106" s="16" customFormat="1" ht="29.25" customHeight="1" thickTop="1" thickBot="1" x14ac:dyDescent="0.35">
      <c r="A235" s="3">
        <v>44684</v>
      </c>
      <c r="B235" s="4" t="s">
        <v>1</v>
      </c>
      <c r="C235" s="4" t="s">
        <v>70</v>
      </c>
      <c r="D235" s="4" t="s">
        <v>10</v>
      </c>
      <c r="E235" s="4" t="s">
        <v>110</v>
      </c>
      <c r="F235" s="4" t="s">
        <v>104</v>
      </c>
      <c r="G235" s="18" t="s">
        <v>342</v>
      </c>
      <c r="H235" s="25">
        <v>53</v>
      </c>
      <c r="I235" s="44">
        <v>-47</v>
      </c>
      <c r="J235" s="45">
        <v>-48</v>
      </c>
      <c r="K235" s="11">
        <f t="shared" si="300"/>
        <v>308</v>
      </c>
      <c r="L235" s="11"/>
      <c r="M235" s="45">
        <v>-48</v>
      </c>
      <c r="N235" s="33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37"/>
      <c r="AD235" s="37"/>
      <c r="AE235" s="71" t="s">
        <v>1</v>
      </c>
      <c r="AF235" s="11">
        <f t="shared" si="230"/>
        <v>0</v>
      </c>
      <c r="AG235" s="5">
        <f t="shared" si="302"/>
        <v>0</v>
      </c>
      <c r="AH235" s="11">
        <f t="shared" si="231"/>
        <v>0</v>
      </c>
      <c r="AI235" s="45">
        <f t="shared" si="232"/>
        <v>-48</v>
      </c>
      <c r="AJ235" s="13">
        <f t="shared" si="301"/>
        <v>-48</v>
      </c>
      <c r="AK235" s="13"/>
      <c r="AL235" s="5">
        <f t="shared" si="233"/>
        <v>0</v>
      </c>
      <c r="AM235" s="5">
        <f t="shared" si="234"/>
        <v>0</v>
      </c>
      <c r="AN235" s="11">
        <f t="shared" si="235"/>
        <v>0</v>
      </c>
      <c r="AO235" s="11">
        <f t="shared" si="236"/>
        <v>0</v>
      </c>
      <c r="AP235" s="5">
        <f t="shared" si="237"/>
        <v>0</v>
      </c>
      <c r="AQ235" s="5">
        <f t="shared" si="238"/>
        <v>0</v>
      </c>
      <c r="AR235" s="5">
        <f t="shared" si="239"/>
        <v>0</v>
      </c>
      <c r="AS235" s="46">
        <f t="shared" si="240"/>
        <v>-48</v>
      </c>
      <c r="AT235" s="5">
        <f t="shared" si="241"/>
        <v>0</v>
      </c>
      <c r="AU235" s="5">
        <f t="shared" si="242"/>
        <v>0</v>
      </c>
      <c r="AV235" s="5">
        <f t="shared" si="243"/>
        <v>0</v>
      </c>
      <c r="AW235" s="5">
        <f t="shared" si="244"/>
        <v>0</v>
      </c>
      <c r="AX235" s="5">
        <f t="shared" si="245"/>
        <v>0</v>
      </c>
      <c r="AY235" s="5">
        <f t="shared" si="246"/>
        <v>0</v>
      </c>
      <c r="AZ235" s="5">
        <f t="shared" si="247"/>
        <v>0</v>
      </c>
      <c r="BA235" s="5">
        <f t="shared" si="248"/>
        <v>0</v>
      </c>
      <c r="BB235" s="11">
        <f t="shared" si="249"/>
        <v>0</v>
      </c>
      <c r="BC235" s="5">
        <f t="shared" si="250"/>
        <v>0</v>
      </c>
      <c r="BD235" s="5">
        <f t="shared" si="251"/>
        <v>0</v>
      </c>
      <c r="BE235" s="5">
        <f t="shared" si="252"/>
        <v>0</v>
      </c>
      <c r="BF235" s="5">
        <f t="shared" si="253"/>
        <v>0</v>
      </c>
      <c r="BG235" s="5">
        <f t="shared" si="254"/>
        <v>0</v>
      </c>
      <c r="BH235" s="5">
        <f t="shared" si="255"/>
        <v>0</v>
      </c>
      <c r="BI235" s="11">
        <f t="shared" si="256"/>
        <v>0</v>
      </c>
      <c r="BJ235" s="5">
        <f t="shared" si="257"/>
        <v>0</v>
      </c>
      <c r="BK235" s="5">
        <f t="shared" si="258"/>
        <v>0</v>
      </c>
      <c r="BL235" s="5">
        <f t="shared" si="259"/>
        <v>0</v>
      </c>
      <c r="BM235" s="5">
        <f t="shared" si="260"/>
        <v>0</v>
      </c>
      <c r="BN235" s="5">
        <f t="shared" si="261"/>
        <v>0</v>
      </c>
      <c r="BO235" s="5">
        <f t="shared" si="262"/>
        <v>0</v>
      </c>
      <c r="BP235" s="5">
        <f t="shared" si="263"/>
        <v>0</v>
      </c>
      <c r="BQ235" s="5">
        <f t="shared" si="264"/>
        <v>0</v>
      </c>
      <c r="BR235" s="5">
        <f t="shared" si="265"/>
        <v>0</v>
      </c>
      <c r="BS235" s="5">
        <f t="shared" si="266"/>
        <v>0</v>
      </c>
      <c r="BT235" s="11">
        <f t="shared" si="267"/>
        <v>0</v>
      </c>
      <c r="BU235" s="11">
        <f t="shared" si="268"/>
        <v>0</v>
      </c>
      <c r="BV235" s="5">
        <f t="shared" si="269"/>
        <v>0</v>
      </c>
      <c r="BW235" s="5">
        <f t="shared" si="270"/>
        <v>0</v>
      </c>
      <c r="BX235" s="5">
        <f t="shared" si="271"/>
        <v>0</v>
      </c>
      <c r="BY235" s="5">
        <f t="shared" si="272"/>
        <v>0</v>
      </c>
      <c r="BZ235" s="5">
        <f t="shared" si="273"/>
        <v>0</v>
      </c>
      <c r="CA235" s="5">
        <f t="shared" si="274"/>
        <v>0</v>
      </c>
      <c r="CB235" s="5">
        <f t="shared" si="275"/>
        <v>0</v>
      </c>
      <c r="CC235" s="5">
        <f t="shared" si="276"/>
        <v>0</v>
      </c>
      <c r="CD235" s="5">
        <f t="shared" si="277"/>
        <v>0</v>
      </c>
      <c r="CE235" s="5">
        <f t="shared" si="303"/>
        <v>0</v>
      </c>
      <c r="CF235" s="5">
        <f t="shared" si="278"/>
        <v>0</v>
      </c>
      <c r="CG235" s="5">
        <f t="shared" si="279"/>
        <v>0</v>
      </c>
      <c r="CH235" s="5">
        <f t="shared" si="280"/>
        <v>0</v>
      </c>
      <c r="CI235" s="5">
        <f t="shared" si="281"/>
        <v>0</v>
      </c>
      <c r="CJ235" s="5">
        <f t="shared" si="282"/>
        <v>0</v>
      </c>
      <c r="CK235" s="5">
        <f t="shared" si="283"/>
        <v>0</v>
      </c>
      <c r="CL235" s="5">
        <f t="shared" si="284"/>
        <v>0</v>
      </c>
      <c r="CM235" s="5">
        <f t="shared" si="285"/>
        <v>0</v>
      </c>
      <c r="CN235" s="5">
        <f t="shared" si="286"/>
        <v>0</v>
      </c>
      <c r="CO235" s="5">
        <f t="shared" si="287"/>
        <v>0</v>
      </c>
      <c r="CP235" s="5">
        <f t="shared" si="288"/>
        <v>0</v>
      </c>
      <c r="CQ235" s="5">
        <f t="shared" si="289"/>
        <v>0</v>
      </c>
      <c r="CR235" s="5">
        <f t="shared" si="290"/>
        <v>0</v>
      </c>
      <c r="CS235" s="5">
        <f t="shared" si="291"/>
        <v>0</v>
      </c>
      <c r="CT235" s="11">
        <f t="shared" si="292"/>
        <v>0</v>
      </c>
      <c r="CU235" s="5">
        <f t="shared" si="293"/>
        <v>0</v>
      </c>
      <c r="CV235" s="5">
        <f t="shared" si="294"/>
        <v>0</v>
      </c>
      <c r="CW235" s="5">
        <f t="shared" si="295"/>
        <v>0</v>
      </c>
      <c r="CX235" s="41">
        <f t="shared" si="296"/>
        <v>0</v>
      </c>
      <c r="CY235" s="41">
        <f t="shared" si="297"/>
        <v>0</v>
      </c>
      <c r="CZ235" s="41">
        <f t="shared" si="298"/>
        <v>0</v>
      </c>
      <c r="DA235" s="41">
        <f t="shared" si="299"/>
        <v>0</v>
      </c>
      <c r="DB235" s="28"/>
    </row>
    <row r="236" spans="1:106" s="16" customFormat="1" ht="29.25" customHeight="1" thickTop="1" thickBot="1" x14ac:dyDescent="0.35">
      <c r="A236" s="3">
        <v>44684</v>
      </c>
      <c r="B236" s="4" t="s">
        <v>3</v>
      </c>
      <c r="C236" s="4" t="s">
        <v>25</v>
      </c>
      <c r="D236" s="4" t="s">
        <v>10</v>
      </c>
      <c r="E236" s="4" t="s">
        <v>110</v>
      </c>
      <c r="F236" s="4" t="s">
        <v>24</v>
      </c>
      <c r="G236" s="18" t="s">
        <v>343</v>
      </c>
      <c r="H236" s="25">
        <v>56</v>
      </c>
      <c r="I236" s="33">
        <v>44</v>
      </c>
      <c r="J236" s="11">
        <v>42</v>
      </c>
      <c r="K236" s="11">
        <f t="shared" si="300"/>
        <v>350</v>
      </c>
      <c r="L236" s="11"/>
      <c r="M236" s="11"/>
      <c r="N236" s="47">
        <v>42</v>
      </c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37"/>
      <c r="AD236" s="37"/>
      <c r="AE236" s="71" t="s">
        <v>3</v>
      </c>
      <c r="AF236" s="11">
        <f t="shared" si="230"/>
        <v>0</v>
      </c>
      <c r="AG236" s="48">
        <f t="shared" si="302"/>
        <v>42</v>
      </c>
      <c r="AH236" s="11">
        <f t="shared" si="231"/>
        <v>0</v>
      </c>
      <c r="AI236" s="45">
        <f t="shared" si="232"/>
        <v>0</v>
      </c>
      <c r="AJ236" s="13">
        <f t="shared" si="301"/>
        <v>42</v>
      </c>
      <c r="AK236" s="13"/>
      <c r="AL236" s="5">
        <f t="shared" si="233"/>
        <v>0</v>
      </c>
      <c r="AM236" s="5">
        <f t="shared" si="234"/>
        <v>0</v>
      </c>
      <c r="AN236" s="11">
        <f t="shared" si="235"/>
        <v>0</v>
      </c>
      <c r="AO236" s="11">
        <f t="shared" si="236"/>
        <v>0</v>
      </c>
      <c r="AP236" s="5">
        <f t="shared" si="237"/>
        <v>0</v>
      </c>
      <c r="AQ236" s="5">
        <f t="shared" si="238"/>
        <v>0</v>
      </c>
      <c r="AR236" s="5">
        <f t="shared" si="239"/>
        <v>0</v>
      </c>
      <c r="AS236" s="5">
        <f t="shared" si="240"/>
        <v>0</v>
      </c>
      <c r="AT236" s="5">
        <f t="shared" si="241"/>
        <v>0</v>
      </c>
      <c r="AU236" s="48">
        <f t="shared" si="242"/>
        <v>42</v>
      </c>
      <c r="AV236" s="5">
        <f t="shared" si="243"/>
        <v>0</v>
      </c>
      <c r="AW236" s="5">
        <f t="shared" si="244"/>
        <v>0</v>
      </c>
      <c r="AX236" s="5">
        <f t="shared" si="245"/>
        <v>0</v>
      </c>
      <c r="AY236" s="5">
        <f t="shared" si="246"/>
        <v>0</v>
      </c>
      <c r="AZ236" s="5">
        <f t="shared" si="247"/>
        <v>0</v>
      </c>
      <c r="BA236" s="5">
        <f t="shared" si="248"/>
        <v>0</v>
      </c>
      <c r="BB236" s="11">
        <f t="shared" si="249"/>
        <v>0</v>
      </c>
      <c r="BC236" s="5">
        <f t="shared" si="250"/>
        <v>0</v>
      </c>
      <c r="BD236" s="5">
        <f t="shared" si="251"/>
        <v>0</v>
      </c>
      <c r="BE236" s="5">
        <f t="shared" si="252"/>
        <v>0</v>
      </c>
      <c r="BF236" s="5">
        <f t="shared" si="253"/>
        <v>0</v>
      </c>
      <c r="BG236" s="5">
        <f t="shared" si="254"/>
        <v>0</v>
      </c>
      <c r="BH236" s="5">
        <f t="shared" si="255"/>
        <v>0</v>
      </c>
      <c r="BI236" s="11">
        <f t="shared" si="256"/>
        <v>0</v>
      </c>
      <c r="BJ236" s="5">
        <f t="shared" si="257"/>
        <v>0</v>
      </c>
      <c r="BK236" s="5">
        <f t="shared" si="258"/>
        <v>0</v>
      </c>
      <c r="BL236" s="5">
        <f t="shared" si="259"/>
        <v>0</v>
      </c>
      <c r="BM236" s="5">
        <f t="shared" si="260"/>
        <v>0</v>
      </c>
      <c r="BN236" s="5">
        <f t="shared" si="261"/>
        <v>0</v>
      </c>
      <c r="BO236" s="5">
        <f t="shared" si="262"/>
        <v>0</v>
      </c>
      <c r="BP236" s="5">
        <f t="shared" si="263"/>
        <v>0</v>
      </c>
      <c r="BQ236" s="5">
        <f t="shared" si="264"/>
        <v>0</v>
      </c>
      <c r="BR236" s="5">
        <f t="shared" si="265"/>
        <v>0</v>
      </c>
      <c r="BS236" s="5">
        <f t="shared" si="266"/>
        <v>0</v>
      </c>
      <c r="BT236" s="11">
        <f t="shared" si="267"/>
        <v>0</v>
      </c>
      <c r="BU236" s="11">
        <f t="shared" si="268"/>
        <v>0</v>
      </c>
      <c r="BV236" s="5">
        <f t="shared" si="269"/>
        <v>0</v>
      </c>
      <c r="BW236" s="5">
        <f t="shared" si="270"/>
        <v>0</v>
      </c>
      <c r="BX236" s="5">
        <f t="shared" si="271"/>
        <v>0</v>
      </c>
      <c r="BY236" s="5">
        <f t="shared" si="272"/>
        <v>0</v>
      </c>
      <c r="BZ236" s="5">
        <f t="shared" si="273"/>
        <v>0</v>
      </c>
      <c r="CA236" s="5">
        <f t="shared" si="274"/>
        <v>0</v>
      </c>
      <c r="CB236" s="5">
        <f t="shared" si="275"/>
        <v>0</v>
      </c>
      <c r="CC236" s="5">
        <f t="shared" si="276"/>
        <v>0</v>
      </c>
      <c r="CD236" s="5">
        <f t="shared" si="277"/>
        <v>0</v>
      </c>
      <c r="CE236" s="5">
        <f t="shared" si="303"/>
        <v>0</v>
      </c>
      <c r="CF236" s="5">
        <f t="shared" si="278"/>
        <v>0</v>
      </c>
      <c r="CG236" s="5">
        <f t="shared" si="279"/>
        <v>0</v>
      </c>
      <c r="CH236" s="5">
        <f t="shared" si="280"/>
        <v>0</v>
      </c>
      <c r="CI236" s="5">
        <f t="shared" si="281"/>
        <v>0</v>
      </c>
      <c r="CJ236" s="5">
        <f t="shared" si="282"/>
        <v>0</v>
      </c>
      <c r="CK236" s="5">
        <f t="shared" si="283"/>
        <v>0</v>
      </c>
      <c r="CL236" s="5">
        <f t="shared" si="284"/>
        <v>0</v>
      </c>
      <c r="CM236" s="5">
        <f t="shared" si="285"/>
        <v>0</v>
      </c>
      <c r="CN236" s="5">
        <f t="shared" si="286"/>
        <v>0</v>
      </c>
      <c r="CO236" s="5">
        <f t="shared" si="287"/>
        <v>0</v>
      </c>
      <c r="CP236" s="5">
        <f t="shared" si="288"/>
        <v>0</v>
      </c>
      <c r="CQ236" s="5">
        <f t="shared" si="289"/>
        <v>0</v>
      </c>
      <c r="CR236" s="5">
        <f t="shared" si="290"/>
        <v>0</v>
      </c>
      <c r="CS236" s="5">
        <f t="shared" si="291"/>
        <v>0</v>
      </c>
      <c r="CT236" s="11">
        <f t="shared" si="292"/>
        <v>0</v>
      </c>
      <c r="CU236" s="5">
        <f t="shared" si="293"/>
        <v>0</v>
      </c>
      <c r="CV236" s="5">
        <f t="shared" si="294"/>
        <v>0</v>
      </c>
      <c r="CW236" s="5">
        <f t="shared" si="295"/>
        <v>0</v>
      </c>
      <c r="CX236" s="41">
        <f t="shared" si="296"/>
        <v>0</v>
      </c>
      <c r="CY236" s="41">
        <f t="shared" si="297"/>
        <v>0</v>
      </c>
      <c r="CZ236" s="41">
        <f t="shared" si="298"/>
        <v>0</v>
      </c>
      <c r="DA236" s="41">
        <f t="shared" si="299"/>
        <v>0</v>
      </c>
      <c r="DB236" s="28"/>
    </row>
    <row r="237" spans="1:106" s="16" customFormat="1" ht="29.25" customHeight="1" thickTop="1" thickBot="1" x14ac:dyDescent="0.35">
      <c r="A237" s="3">
        <v>44684</v>
      </c>
      <c r="B237" s="4" t="s">
        <v>6</v>
      </c>
      <c r="C237" s="4" t="s">
        <v>26</v>
      </c>
      <c r="D237" s="4" t="s">
        <v>10</v>
      </c>
      <c r="E237" s="4" t="s">
        <v>110</v>
      </c>
      <c r="F237" s="4" t="s">
        <v>104</v>
      </c>
      <c r="G237" s="18" t="s">
        <v>344</v>
      </c>
      <c r="H237" s="25">
        <v>47.75</v>
      </c>
      <c r="I237" s="33">
        <v>47.75</v>
      </c>
      <c r="J237" s="11">
        <v>45.75</v>
      </c>
      <c r="K237" s="11">
        <f t="shared" si="300"/>
        <v>395.75</v>
      </c>
      <c r="L237" s="11"/>
      <c r="M237" s="11"/>
      <c r="N237" s="33"/>
      <c r="O237" s="11"/>
      <c r="P237" s="11"/>
      <c r="Q237" s="47">
        <v>45.75</v>
      </c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37"/>
      <c r="AD237" s="37"/>
      <c r="AE237" s="71" t="s">
        <v>6</v>
      </c>
      <c r="AF237" s="11">
        <f t="shared" si="230"/>
        <v>0</v>
      </c>
      <c r="AG237" s="5">
        <f t="shared" si="302"/>
        <v>0</v>
      </c>
      <c r="AH237" s="47">
        <f t="shared" si="231"/>
        <v>45.75</v>
      </c>
      <c r="AI237" s="11">
        <f t="shared" si="232"/>
        <v>0</v>
      </c>
      <c r="AJ237" s="13">
        <f t="shared" si="301"/>
        <v>45.75</v>
      </c>
      <c r="AK237" s="13"/>
      <c r="AL237" s="5">
        <f t="shared" si="233"/>
        <v>0</v>
      </c>
      <c r="AM237" s="5">
        <f t="shared" si="234"/>
        <v>0</v>
      </c>
      <c r="AN237" s="11">
        <f t="shared" si="235"/>
        <v>0</v>
      </c>
      <c r="AO237" s="11">
        <f t="shared" si="236"/>
        <v>0</v>
      </c>
      <c r="AP237" s="5">
        <f t="shared" si="237"/>
        <v>0</v>
      </c>
      <c r="AQ237" s="5">
        <f t="shared" si="238"/>
        <v>0</v>
      </c>
      <c r="AR237" s="5">
        <f t="shared" si="239"/>
        <v>0</v>
      </c>
      <c r="AS237" s="5">
        <f t="shared" si="240"/>
        <v>0</v>
      </c>
      <c r="AT237" s="5">
        <f t="shared" si="241"/>
        <v>0</v>
      </c>
      <c r="AU237" s="5">
        <f t="shared" si="242"/>
        <v>0</v>
      </c>
      <c r="AV237" s="5">
        <f t="shared" si="243"/>
        <v>0</v>
      </c>
      <c r="AW237" s="5">
        <f t="shared" si="244"/>
        <v>0</v>
      </c>
      <c r="AX237" s="5">
        <f t="shared" si="245"/>
        <v>0</v>
      </c>
      <c r="AY237" s="5">
        <f t="shared" si="246"/>
        <v>0</v>
      </c>
      <c r="AZ237" s="5">
        <f t="shared" si="247"/>
        <v>0</v>
      </c>
      <c r="BA237" s="5">
        <f t="shared" si="248"/>
        <v>0</v>
      </c>
      <c r="BB237" s="11">
        <f t="shared" si="249"/>
        <v>0</v>
      </c>
      <c r="BC237" s="5">
        <f t="shared" si="250"/>
        <v>0</v>
      </c>
      <c r="BD237" s="5">
        <f t="shared" si="251"/>
        <v>0</v>
      </c>
      <c r="BE237" s="5">
        <f t="shared" si="252"/>
        <v>0</v>
      </c>
      <c r="BF237" s="5">
        <f t="shared" si="253"/>
        <v>0</v>
      </c>
      <c r="BG237" s="5">
        <f t="shared" si="254"/>
        <v>0</v>
      </c>
      <c r="BH237" s="48">
        <f t="shared" si="255"/>
        <v>45.75</v>
      </c>
      <c r="BI237" s="11">
        <f t="shared" si="256"/>
        <v>0</v>
      </c>
      <c r="BJ237" s="5">
        <f t="shared" si="257"/>
        <v>0</v>
      </c>
      <c r="BK237" s="5">
        <f t="shared" si="258"/>
        <v>0</v>
      </c>
      <c r="BL237" s="5">
        <f t="shared" si="259"/>
        <v>0</v>
      </c>
      <c r="BM237" s="5">
        <f t="shared" si="260"/>
        <v>0</v>
      </c>
      <c r="BN237" s="5">
        <f t="shared" si="261"/>
        <v>0</v>
      </c>
      <c r="BO237" s="5">
        <f t="shared" si="262"/>
        <v>0</v>
      </c>
      <c r="BP237" s="5">
        <f t="shared" si="263"/>
        <v>0</v>
      </c>
      <c r="BQ237" s="5">
        <f t="shared" si="264"/>
        <v>0</v>
      </c>
      <c r="BR237" s="5">
        <f t="shared" si="265"/>
        <v>0</v>
      </c>
      <c r="BS237" s="5">
        <f t="shared" si="266"/>
        <v>0</v>
      </c>
      <c r="BT237" s="11">
        <f t="shared" si="267"/>
        <v>0</v>
      </c>
      <c r="BU237" s="11">
        <f t="shared" si="268"/>
        <v>0</v>
      </c>
      <c r="BV237" s="5">
        <f t="shared" si="269"/>
        <v>0</v>
      </c>
      <c r="BW237" s="5">
        <f t="shared" si="270"/>
        <v>0</v>
      </c>
      <c r="BX237" s="5">
        <f t="shared" si="271"/>
        <v>0</v>
      </c>
      <c r="BY237" s="5">
        <f t="shared" si="272"/>
        <v>0</v>
      </c>
      <c r="BZ237" s="5">
        <f t="shared" si="273"/>
        <v>0</v>
      </c>
      <c r="CA237" s="5">
        <f t="shared" si="274"/>
        <v>0</v>
      </c>
      <c r="CB237" s="5">
        <f t="shared" si="275"/>
        <v>0</v>
      </c>
      <c r="CC237" s="5">
        <f t="shared" si="276"/>
        <v>0</v>
      </c>
      <c r="CD237" s="5">
        <f t="shared" si="277"/>
        <v>0</v>
      </c>
      <c r="CE237" s="5">
        <f t="shared" si="303"/>
        <v>0</v>
      </c>
      <c r="CF237" s="5">
        <f t="shared" si="278"/>
        <v>0</v>
      </c>
      <c r="CG237" s="5">
        <f t="shared" si="279"/>
        <v>0</v>
      </c>
      <c r="CH237" s="5">
        <f t="shared" si="280"/>
        <v>0</v>
      </c>
      <c r="CI237" s="5">
        <f t="shared" si="281"/>
        <v>0</v>
      </c>
      <c r="CJ237" s="5">
        <f t="shared" si="282"/>
        <v>0</v>
      </c>
      <c r="CK237" s="5">
        <f t="shared" si="283"/>
        <v>0</v>
      </c>
      <c r="CL237" s="5">
        <f t="shared" si="284"/>
        <v>0</v>
      </c>
      <c r="CM237" s="5">
        <f t="shared" si="285"/>
        <v>0</v>
      </c>
      <c r="CN237" s="5">
        <f t="shared" si="286"/>
        <v>0</v>
      </c>
      <c r="CO237" s="5">
        <f t="shared" si="287"/>
        <v>0</v>
      </c>
      <c r="CP237" s="5">
        <f t="shared" si="288"/>
        <v>0</v>
      </c>
      <c r="CQ237" s="5">
        <f t="shared" si="289"/>
        <v>0</v>
      </c>
      <c r="CR237" s="5">
        <f t="shared" si="290"/>
        <v>0</v>
      </c>
      <c r="CS237" s="5">
        <f t="shared" si="291"/>
        <v>0</v>
      </c>
      <c r="CT237" s="11">
        <f t="shared" si="292"/>
        <v>0</v>
      </c>
      <c r="CU237" s="5">
        <f t="shared" si="293"/>
        <v>0</v>
      </c>
      <c r="CV237" s="5">
        <f t="shared" si="294"/>
        <v>0</v>
      </c>
      <c r="CW237" s="5">
        <f t="shared" si="295"/>
        <v>0</v>
      </c>
      <c r="CX237" s="41">
        <f t="shared" si="296"/>
        <v>0</v>
      </c>
      <c r="CY237" s="41">
        <f t="shared" si="297"/>
        <v>0</v>
      </c>
      <c r="CZ237" s="41">
        <f t="shared" si="298"/>
        <v>0</v>
      </c>
      <c r="DA237" s="41">
        <f t="shared" si="299"/>
        <v>0</v>
      </c>
      <c r="DB237" s="28"/>
    </row>
    <row r="238" spans="1:106" s="16" customFormat="1" ht="29.25" customHeight="1" thickTop="1" thickBot="1" x14ac:dyDescent="0.35">
      <c r="A238" s="3">
        <v>44684</v>
      </c>
      <c r="B238" s="4" t="s">
        <v>4</v>
      </c>
      <c r="C238" s="4" t="s">
        <v>26</v>
      </c>
      <c r="D238" s="8" t="s">
        <v>10</v>
      </c>
      <c r="E238" s="4" t="s">
        <v>110</v>
      </c>
      <c r="F238" s="4" t="s">
        <v>104</v>
      </c>
      <c r="G238" s="18" t="s">
        <v>345</v>
      </c>
      <c r="H238" s="25">
        <v>49.5</v>
      </c>
      <c r="I238" s="33">
        <v>49.5</v>
      </c>
      <c r="J238" s="11">
        <v>47.5</v>
      </c>
      <c r="K238" s="11">
        <f t="shared" si="300"/>
        <v>443.25</v>
      </c>
      <c r="L238" s="11"/>
      <c r="M238" s="11"/>
      <c r="N238" s="33"/>
      <c r="O238" s="47">
        <v>47.5</v>
      </c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37"/>
      <c r="AD238" s="37"/>
      <c r="AE238" s="71" t="s">
        <v>4</v>
      </c>
      <c r="AF238" s="56">
        <f t="shared" si="230"/>
        <v>0</v>
      </c>
      <c r="AG238" s="5">
        <f t="shared" si="302"/>
        <v>0</v>
      </c>
      <c r="AH238" s="47">
        <f t="shared" si="231"/>
        <v>47.5</v>
      </c>
      <c r="AI238" s="11">
        <f t="shared" si="232"/>
        <v>0</v>
      </c>
      <c r="AJ238" s="13">
        <f t="shared" si="301"/>
        <v>47.5</v>
      </c>
      <c r="AK238" s="13"/>
      <c r="AL238" s="5">
        <f t="shared" si="233"/>
        <v>0</v>
      </c>
      <c r="AM238" s="5">
        <f t="shared" si="234"/>
        <v>0</v>
      </c>
      <c r="AN238" s="11">
        <f t="shared" si="235"/>
        <v>0</v>
      </c>
      <c r="AO238" s="11">
        <f t="shared" si="236"/>
        <v>0</v>
      </c>
      <c r="AP238" s="5">
        <f t="shared" si="237"/>
        <v>0</v>
      </c>
      <c r="AQ238" s="5">
        <f t="shared" si="238"/>
        <v>0</v>
      </c>
      <c r="AR238" s="5">
        <f t="shared" si="239"/>
        <v>0</v>
      </c>
      <c r="AS238" s="5">
        <f t="shared" si="240"/>
        <v>0</v>
      </c>
      <c r="AT238" s="5">
        <f t="shared" si="241"/>
        <v>0</v>
      </c>
      <c r="AU238" s="5">
        <f t="shared" si="242"/>
        <v>0</v>
      </c>
      <c r="AV238" s="5">
        <f t="shared" si="243"/>
        <v>0</v>
      </c>
      <c r="AW238" s="5">
        <f t="shared" si="244"/>
        <v>0</v>
      </c>
      <c r="AX238" s="5">
        <f t="shared" si="245"/>
        <v>0</v>
      </c>
      <c r="AY238" s="5">
        <f t="shared" si="246"/>
        <v>0</v>
      </c>
      <c r="AZ238" s="48">
        <f t="shared" si="247"/>
        <v>47.5</v>
      </c>
      <c r="BA238" s="5">
        <f t="shared" si="248"/>
        <v>0</v>
      </c>
      <c r="BB238" s="5">
        <f t="shared" si="249"/>
        <v>0</v>
      </c>
      <c r="BC238" s="5">
        <f t="shared" si="250"/>
        <v>0</v>
      </c>
      <c r="BD238" s="5">
        <f t="shared" si="251"/>
        <v>0</v>
      </c>
      <c r="BE238" s="5">
        <f t="shared" si="252"/>
        <v>0</v>
      </c>
      <c r="BF238" s="5">
        <f t="shared" si="253"/>
        <v>0</v>
      </c>
      <c r="BG238" s="5">
        <f t="shared" si="254"/>
        <v>0</v>
      </c>
      <c r="BH238" s="5">
        <f t="shared" si="255"/>
        <v>0</v>
      </c>
      <c r="BI238" s="11">
        <f t="shared" si="256"/>
        <v>0</v>
      </c>
      <c r="BJ238" s="5">
        <f t="shared" si="257"/>
        <v>0</v>
      </c>
      <c r="BK238" s="5">
        <f t="shared" si="258"/>
        <v>0</v>
      </c>
      <c r="BL238" s="5">
        <f t="shared" si="259"/>
        <v>0</v>
      </c>
      <c r="BM238" s="5">
        <f t="shared" si="260"/>
        <v>0</v>
      </c>
      <c r="BN238" s="5">
        <f t="shared" si="261"/>
        <v>0</v>
      </c>
      <c r="BO238" s="5">
        <f t="shared" si="262"/>
        <v>0</v>
      </c>
      <c r="BP238" s="5">
        <f t="shared" si="263"/>
        <v>0</v>
      </c>
      <c r="BQ238" s="5">
        <f t="shared" si="264"/>
        <v>0</v>
      </c>
      <c r="BR238" s="5">
        <f t="shared" si="265"/>
        <v>0</v>
      </c>
      <c r="BS238" s="5">
        <f t="shared" si="266"/>
        <v>0</v>
      </c>
      <c r="BT238" s="11">
        <f t="shared" si="267"/>
        <v>0</v>
      </c>
      <c r="BU238" s="11">
        <f t="shared" si="268"/>
        <v>0</v>
      </c>
      <c r="BV238" s="5">
        <f t="shared" si="269"/>
        <v>0</v>
      </c>
      <c r="BW238" s="5">
        <f t="shared" si="270"/>
        <v>0</v>
      </c>
      <c r="BX238" s="5">
        <f t="shared" si="271"/>
        <v>0</v>
      </c>
      <c r="BY238" s="5">
        <f t="shared" si="272"/>
        <v>0</v>
      </c>
      <c r="BZ238" s="5">
        <f t="shared" si="273"/>
        <v>0</v>
      </c>
      <c r="CA238" s="5">
        <f t="shared" si="274"/>
        <v>0</v>
      </c>
      <c r="CB238" s="5">
        <f t="shared" si="275"/>
        <v>0</v>
      </c>
      <c r="CC238" s="5">
        <f t="shared" si="276"/>
        <v>0</v>
      </c>
      <c r="CD238" s="5">
        <f t="shared" si="277"/>
        <v>0</v>
      </c>
      <c r="CE238" s="5">
        <f t="shared" si="303"/>
        <v>0</v>
      </c>
      <c r="CF238" s="5">
        <f t="shared" si="278"/>
        <v>0</v>
      </c>
      <c r="CG238" s="5">
        <f t="shared" si="279"/>
        <v>0</v>
      </c>
      <c r="CH238" s="5">
        <f t="shared" si="280"/>
        <v>0</v>
      </c>
      <c r="CI238" s="5">
        <f t="shared" si="281"/>
        <v>0</v>
      </c>
      <c r="CJ238" s="5">
        <f t="shared" si="282"/>
        <v>0</v>
      </c>
      <c r="CK238" s="5">
        <f t="shared" si="283"/>
        <v>0</v>
      </c>
      <c r="CL238" s="5">
        <f t="shared" si="284"/>
        <v>0</v>
      </c>
      <c r="CM238" s="5">
        <f t="shared" si="285"/>
        <v>0</v>
      </c>
      <c r="CN238" s="5">
        <f t="shared" si="286"/>
        <v>0</v>
      </c>
      <c r="CO238" s="5">
        <f t="shared" si="287"/>
        <v>0</v>
      </c>
      <c r="CP238" s="5">
        <f t="shared" si="288"/>
        <v>0</v>
      </c>
      <c r="CQ238" s="5">
        <f t="shared" si="289"/>
        <v>0</v>
      </c>
      <c r="CR238" s="5">
        <f t="shared" si="290"/>
        <v>0</v>
      </c>
      <c r="CS238" s="5">
        <f t="shared" si="291"/>
        <v>0</v>
      </c>
      <c r="CT238" s="11">
        <f t="shared" si="292"/>
        <v>0</v>
      </c>
      <c r="CU238" s="5">
        <f t="shared" si="293"/>
        <v>0</v>
      </c>
      <c r="CV238" s="5">
        <f t="shared" si="294"/>
        <v>0</v>
      </c>
      <c r="CW238" s="5">
        <f t="shared" si="295"/>
        <v>0</v>
      </c>
      <c r="CX238" s="41">
        <f t="shared" si="296"/>
        <v>0</v>
      </c>
      <c r="CY238" s="41">
        <f t="shared" si="297"/>
        <v>0</v>
      </c>
      <c r="CZ238" s="41">
        <f t="shared" si="298"/>
        <v>0</v>
      </c>
      <c r="DA238" s="41">
        <f t="shared" si="299"/>
        <v>0</v>
      </c>
      <c r="DB238" s="28"/>
    </row>
    <row r="239" spans="1:106" s="16" customFormat="1" ht="29.25" customHeight="1" thickTop="1" thickBot="1" x14ac:dyDescent="0.35">
      <c r="A239" s="3">
        <v>44685</v>
      </c>
      <c r="B239" s="4" t="s">
        <v>22</v>
      </c>
      <c r="C239" s="4" t="s">
        <v>26</v>
      </c>
      <c r="D239" s="8" t="s">
        <v>10</v>
      </c>
      <c r="E239" s="4" t="s">
        <v>102</v>
      </c>
      <c r="F239" s="4" t="s">
        <v>24</v>
      </c>
      <c r="G239" s="18" t="s">
        <v>346</v>
      </c>
      <c r="H239" s="25">
        <v>56</v>
      </c>
      <c r="I239" s="44">
        <v>-56</v>
      </c>
      <c r="J239" s="45">
        <v>-57</v>
      </c>
      <c r="K239" s="11">
        <f t="shared" si="300"/>
        <v>386.25</v>
      </c>
      <c r="L239" s="11"/>
      <c r="M239" s="11"/>
      <c r="N239" s="33"/>
      <c r="O239" s="11"/>
      <c r="P239" s="11"/>
      <c r="Q239" s="11"/>
      <c r="R239" s="11"/>
      <c r="S239" s="11"/>
      <c r="T239" s="11"/>
      <c r="U239" s="11"/>
      <c r="V239" s="11"/>
      <c r="W239" s="11"/>
      <c r="X239" s="45">
        <v>-57</v>
      </c>
      <c r="Y239" s="11"/>
      <c r="Z239" s="11"/>
      <c r="AA239" s="11"/>
      <c r="AB239" s="11"/>
      <c r="AC239" s="37"/>
      <c r="AD239" s="37"/>
      <c r="AE239" s="71" t="s">
        <v>22</v>
      </c>
      <c r="AF239" s="11">
        <f t="shared" si="230"/>
        <v>0</v>
      </c>
      <c r="AG239" s="5">
        <f t="shared" si="302"/>
        <v>0</v>
      </c>
      <c r="AH239" s="45">
        <f t="shared" si="231"/>
        <v>-57</v>
      </c>
      <c r="AI239" s="11">
        <f t="shared" si="232"/>
        <v>0</v>
      </c>
      <c r="AJ239" s="13">
        <f t="shared" si="301"/>
        <v>-57</v>
      </c>
      <c r="AK239" s="13"/>
      <c r="AL239" s="5">
        <f t="shared" si="233"/>
        <v>0</v>
      </c>
      <c r="AM239" s="5">
        <f t="shared" si="234"/>
        <v>0</v>
      </c>
      <c r="AN239" s="11">
        <f t="shared" si="235"/>
        <v>0</v>
      </c>
      <c r="AO239" s="11">
        <f t="shared" si="236"/>
        <v>0</v>
      </c>
      <c r="AP239" s="5">
        <f t="shared" si="237"/>
        <v>0</v>
      </c>
      <c r="AQ239" s="5">
        <f t="shared" si="238"/>
        <v>0</v>
      </c>
      <c r="AR239" s="5">
        <f t="shared" si="239"/>
        <v>0</v>
      </c>
      <c r="AS239" s="5">
        <f t="shared" si="240"/>
        <v>0</v>
      </c>
      <c r="AT239" s="5">
        <f t="shared" si="241"/>
        <v>0</v>
      </c>
      <c r="AU239" s="5">
        <f t="shared" si="242"/>
        <v>0</v>
      </c>
      <c r="AV239" s="5">
        <f t="shared" si="243"/>
        <v>0</v>
      </c>
      <c r="AW239" s="5">
        <f t="shared" si="244"/>
        <v>0</v>
      </c>
      <c r="AX239" s="5">
        <f t="shared" si="245"/>
        <v>0</v>
      </c>
      <c r="AY239" s="5">
        <f t="shared" si="246"/>
        <v>0</v>
      </c>
      <c r="AZ239" s="5">
        <f t="shared" si="247"/>
        <v>0</v>
      </c>
      <c r="BA239" s="5">
        <f t="shared" si="248"/>
        <v>0</v>
      </c>
      <c r="BB239" s="5">
        <f t="shared" si="249"/>
        <v>0</v>
      </c>
      <c r="BC239" s="5">
        <f t="shared" si="250"/>
        <v>0</v>
      </c>
      <c r="BD239" s="5">
        <f t="shared" si="251"/>
        <v>0</v>
      </c>
      <c r="BE239" s="5">
        <f t="shared" si="252"/>
        <v>0</v>
      </c>
      <c r="BF239" s="5">
        <f t="shared" si="253"/>
        <v>0</v>
      </c>
      <c r="BG239" s="5">
        <f t="shared" si="254"/>
        <v>0</v>
      </c>
      <c r="BH239" s="5">
        <f t="shared" si="255"/>
        <v>0</v>
      </c>
      <c r="BI239" s="11">
        <f t="shared" si="256"/>
        <v>0</v>
      </c>
      <c r="BJ239" s="5">
        <f t="shared" si="257"/>
        <v>0</v>
      </c>
      <c r="BK239" s="5">
        <f t="shared" si="258"/>
        <v>0</v>
      </c>
      <c r="BL239" s="5">
        <f t="shared" si="259"/>
        <v>0</v>
      </c>
      <c r="BM239" s="5">
        <f t="shared" si="260"/>
        <v>0</v>
      </c>
      <c r="BN239" s="5">
        <f t="shared" si="261"/>
        <v>0</v>
      </c>
      <c r="BO239" s="5">
        <f t="shared" si="262"/>
        <v>0</v>
      </c>
      <c r="BP239" s="5">
        <f t="shared" si="263"/>
        <v>0</v>
      </c>
      <c r="BQ239" s="5">
        <f t="shared" si="264"/>
        <v>0</v>
      </c>
      <c r="BR239" s="5">
        <f t="shared" si="265"/>
        <v>0</v>
      </c>
      <c r="BS239" s="5">
        <f t="shared" si="266"/>
        <v>0</v>
      </c>
      <c r="BT239" s="11">
        <f t="shared" si="267"/>
        <v>0</v>
      </c>
      <c r="BU239" s="11">
        <f t="shared" si="268"/>
        <v>0</v>
      </c>
      <c r="BV239" s="5">
        <f t="shared" si="269"/>
        <v>0</v>
      </c>
      <c r="BW239" s="5">
        <f t="shared" si="270"/>
        <v>0</v>
      </c>
      <c r="BX239" s="5">
        <f t="shared" si="271"/>
        <v>0</v>
      </c>
      <c r="BY239" s="5">
        <f t="shared" si="272"/>
        <v>0</v>
      </c>
      <c r="BZ239" s="5">
        <f t="shared" si="273"/>
        <v>0</v>
      </c>
      <c r="CA239" s="5">
        <f t="shared" si="274"/>
        <v>0</v>
      </c>
      <c r="CB239" s="5">
        <f t="shared" si="275"/>
        <v>0</v>
      </c>
      <c r="CC239" s="5">
        <f t="shared" si="276"/>
        <v>0</v>
      </c>
      <c r="CD239" s="5">
        <f t="shared" si="277"/>
        <v>0</v>
      </c>
      <c r="CE239" s="5">
        <f t="shared" si="303"/>
        <v>0</v>
      </c>
      <c r="CF239" s="5">
        <f t="shared" si="278"/>
        <v>0</v>
      </c>
      <c r="CG239" s="5">
        <f t="shared" si="279"/>
        <v>0</v>
      </c>
      <c r="CH239" s="5">
        <f t="shared" si="280"/>
        <v>0</v>
      </c>
      <c r="CI239" s="5">
        <f t="shared" si="281"/>
        <v>0</v>
      </c>
      <c r="CJ239" s="46">
        <f t="shared" si="282"/>
        <v>-57</v>
      </c>
      <c r="CK239" s="5">
        <f t="shared" si="283"/>
        <v>0</v>
      </c>
      <c r="CL239" s="5">
        <f t="shared" si="284"/>
        <v>0</v>
      </c>
      <c r="CM239" s="5">
        <f t="shared" si="285"/>
        <v>0</v>
      </c>
      <c r="CN239" s="5">
        <f t="shared" si="286"/>
        <v>0</v>
      </c>
      <c r="CO239" s="5">
        <f t="shared" si="287"/>
        <v>0</v>
      </c>
      <c r="CP239" s="5">
        <f t="shared" si="288"/>
        <v>0</v>
      </c>
      <c r="CQ239" s="5">
        <f t="shared" si="289"/>
        <v>0</v>
      </c>
      <c r="CR239" s="5">
        <f t="shared" si="290"/>
        <v>0</v>
      </c>
      <c r="CS239" s="5">
        <f t="shared" si="291"/>
        <v>0</v>
      </c>
      <c r="CT239" s="11">
        <f t="shared" si="292"/>
        <v>0</v>
      </c>
      <c r="CU239" s="5">
        <f t="shared" si="293"/>
        <v>0</v>
      </c>
      <c r="CV239" s="5">
        <f t="shared" si="294"/>
        <v>0</v>
      </c>
      <c r="CW239" s="5">
        <f t="shared" si="295"/>
        <v>0</v>
      </c>
      <c r="CX239" s="41">
        <f t="shared" si="296"/>
        <v>0</v>
      </c>
      <c r="CY239" s="41">
        <f t="shared" si="297"/>
        <v>0</v>
      </c>
      <c r="CZ239" s="41">
        <f t="shared" si="298"/>
        <v>0</v>
      </c>
      <c r="DA239" s="41">
        <f t="shared" si="299"/>
        <v>0</v>
      </c>
      <c r="DB239" s="28"/>
    </row>
    <row r="240" spans="1:106" s="16" customFormat="1" ht="29.25" customHeight="1" thickTop="1" thickBot="1" x14ac:dyDescent="0.35">
      <c r="A240" s="3">
        <v>44685</v>
      </c>
      <c r="B240" s="4" t="s">
        <v>20</v>
      </c>
      <c r="C240" s="4" t="s">
        <v>70</v>
      </c>
      <c r="D240" s="8" t="s">
        <v>10</v>
      </c>
      <c r="E240" s="4" t="s">
        <v>109</v>
      </c>
      <c r="F240" s="4" t="s">
        <v>104</v>
      </c>
      <c r="G240" s="18" t="s">
        <v>347</v>
      </c>
      <c r="H240" s="25">
        <v>50.75</v>
      </c>
      <c r="I240" s="33">
        <v>50.75</v>
      </c>
      <c r="J240" s="11">
        <v>48.75</v>
      </c>
      <c r="K240" s="11">
        <f t="shared" si="300"/>
        <v>435</v>
      </c>
      <c r="L240" s="11"/>
      <c r="M240" s="11"/>
      <c r="N240" s="33"/>
      <c r="O240" s="11"/>
      <c r="P240" s="11"/>
      <c r="Q240" s="11"/>
      <c r="R240" s="11"/>
      <c r="S240" s="11"/>
      <c r="T240" s="11"/>
      <c r="U240" s="11"/>
      <c r="V240" s="11"/>
      <c r="W240" s="47">
        <v>48.75</v>
      </c>
      <c r="X240" s="11"/>
      <c r="Y240" s="11"/>
      <c r="Z240" s="11"/>
      <c r="AA240" s="11"/>
      <c r="AB240" s="11"/>
      <c r="AC240" s="37"/>
      <c r="AD240" s="37"/>
      <c r="AE240" s="71" t="s">
        <v>20</v>
      </c>
      <c r="AF240" s="11">
        <f t="shared" si="230"/>
        <v>0</v>
      </c>
      <c r="AG240" s="5">
        <f t="shared" si="302"/>
        <v>0</v>
      </c>
      <c r="AH240" s="11">
        <f t="shared" si="231"/>
        <v>0</v>
      </c>
      <c r="AI240" s="47">
        <f t="shared" si="232"/>
        <v>48.75</v>
      </c>
      <c r="AJ240" s="13">
        <f t="shared" si="301"/>
        <v>48.75</v>
      </c>
      <c r="AK240" s="13"/>
      <c r="AL240" s="5">
        <f t="shared" si="233"/>
        <v>0</v>
      </c>
      <c r="AM240" s="5">
        <f t="shared" si="234"/>
        <v>0</v>
      </c>
      <c r="AN240" s="11">
        <f t="shared" si="235"/>
        <v>0</v>
      </c>
      <c r="AO240" s="11">
        <f t="shared" si="236"/>
        <v>0</v>
      </c>
      <c r="AP240" s="5">
        <f t="shared" si="237"/>
        <v>0</v>
      </c>
      <c r="AQ240" s="5">
        <f t="shared" si="238"/>
        <v>0</v>
      </c>
      <c r="AR240" s="5">
        <f t="shared" si="239"/>
        <v>0</v>
      </c>
      <c r="AS240" s="5">
        <f t="shared" si="240"/>
        <v>0</v>
      </c>
      <c r="AT240" s="5">
        <f t="shared" si="241"/>
        <v>0</v>
      </c>
      <c r="AU240" s="5">
        <f t="shared" si="242"/>
        <v>0</v>
      </c>
      <c r="AV240" s="5">
        <f t="shared" si="243"/>
        <v>0</v>
      </c>
      <c r="AW240" s="5">
        <f t="shared" si="244"/>
        <v>0</v>
      </c>
      <c r="AX240" s="5">
        <f t="shared" si="245"/>
        <v>0</v>
      </c>
      <c r="AY240" s="5">
        <f t="shared" si="246"/>
        <v>0</v>
      </c>
      <c r="AZ240" s="5">
        <f t="shared" si="247"/>
        <v>0</v>
      </c>
      <c r="BA240" s="5">
        <f t="shared" si="248"/>
        <v>0</v>
      </c>
      <c r="BB240" s="5">
        <f t="shared" si="249"/>
        <v>0</v>
      </c>
      <c r="BC240" s="5">
        <f t="shared" si="250"/>
        <v>0</v>
      </c>
      <c r="BD240" s="5">
        <f t="shared" si="251"/>
        <v>0</v>
      </c>
      <c r="BE240" s="5">
        <f t="shared" si="252"/>
        <v>0</v>
      </c>
      <c r="BF240" s="5">
        <f t="shared" si="253"/>
        <v>0</v>
      </c>
      <c r="BG240" s="5">
        <f t="shared" si="254"/>
        <v>0</v>
      </c>
      <c r="BH240" s="5">
        <f t="shared" si="255"/>
        <v>0</v>
      </c>
      <c r="BI240" s="11">
        <f t="shared" si="256"/>
        <v>0</v>
      </c>
      <c r="BJ240" s="5">
        <f t="shared" si="257"/>
        <v>0</v>
      </c>
      <c r="BK240" s="5">
        <f t="shared" si="258"/>
        <v>0</v>
      </c>
      <c r="BL240" s="5">
        <f t="shared" si="259"/>
        <v>0</v>
      </c>
      <c r="BM240" s="5">
        <f t="shared" si="260"/>
        <v>0</v>
      </c>
      <c r="BN240" s="5">
        <f t="shared" si="261"/>
        <v>0</v>
      </c>
      <c r="BO240" s="5">
        <f t="shared" si="262"/>
        <v>0</v>
      </c>
      <c r="BP240" s="5">
        <f t="shared" si="263"/>
        <v>0</v>
      </c>
      <c r="BQ240" s="5">
        <f t="shared" si="264"/>
        <v>0</v>
      </c>
      <c r="BR240" s="5">
        <f t="shared" si="265"/>
        <v>0</v>
      </c>
      <c r="BS240" s="5">
        <f t="shared" si="266"/>
        <v>0</v>
      </c>
      <c r="BT240" s="11">
        <f t="shared" si="267"/>
        <v>0</v>
      </c>
      <c r="BU240" s="11">
        <f t="shared" si="268"/>
        <v>0</v>
      </c>
      <c r="BV240" s="5">
        <f t="shared" si="269"/>
        <v>0</v>
      </c>
      <c r="BW240" s="5">
        <f t="shared" si="270"/>
        <v>0</v>
      </c>
      <c r="BX240" s="5">
        <f t="shared" si="271"/>
        <v>0</v>
      </c>
      <c r="BY240" s="5">
        <f t="shared" si="272"/>
        <v>0</v>
      </c>
      <c r="BZ240" s="5">
        <f t="shared" si="273"/>
        <v>0</v>
      </c>
      <c r="CA240" s="5">
        <f t="shared" si="274"/>
        <v>0</v>
      </c>
      <c r="CB240" s="5">
        <f t="shared" si="275"/>
        <v>0</v>
      </c>
      <c r="CC240" s="5">
        <f t="shared" si="276"/>
        <v>0</v>
      </c>
      <c r="CD240" s="5">
        <f t="shared" si="277"/>
        <v>0</v>
      </c>
      <c r="CE240" s="5">
        <f t="shared" si="303"/>
        <v>0</v>
      </c>
      <c r="CF240" s="5">
        <f t="shared" si="278"/>
        <v>0</v>
      </c>
      <c r="CG240" s="48">
        <f t="shared" si="279"/>
        <v>48.75</v>
      </c>
      <c r="CH240" s="5">
        <f t="shared" si="280"/>
        <v>0</v>
      </c>
      <c r="CI240" s="5">
        <f t="shared" si="281"/>
        <v>0</v>
      </c>
      <c r="CJ240" s="5">
        <f t="shared" si="282"/>
        <v>0</v>
      </c>
      <c r="CK240" s="5">
        <f t="shared" si="283"/>
        <v>0</v>
      </c>
      <c r="CL240" s="5">
        <f t="shared" si="284"/>
        <v>0</v>
      </c>
      <c r="CM240" s="5">
        <f t="shared" si="285"/>
        <v>0</v>
      </c>
      <c r="CN240" s="5">
        <f t="shared" si="286"/>
        <v>0</v>
      </c>
      <c r="CO240" s="5">
        <f t="shared" si="287"/>
        <v>0</v>
      </c>
      <c r="CP240" s="5">
        <f t="shared" si="288"/>
        <v>0</v>
      </c>
      <c r="CQ240" s="5">
        <f t="shared" si="289"/>
        <v>0</v>
      </c>
      <c r="CR240" s="5">
        <f t="shared" si="290"/>
        <v>0</v>
      </c>
      <c r="CS240" s="5">
        <f t="shared" si="291"/>
        <v>0</v>
      </c>
      <c r="CT240" s="11">
        <f t="shared" si="292"/>
        <v>0</v>
      </c>
      <c r="CU240" s="5">
        <f t="shared" si="293"/>
        <v>0</v>
      </c>
      <c r="CV240" s="5">
        <f t="shared" si="294"/>
        <v>0</v>
      </c>
      <c r="CW240" s="5">
        <f t="shared" si="295"/>
        <v>0</v>
      </c>
      <c r="CX240" s="41">
        <f t="shared" si="296"/>
        <v>0</v>
      </c>
      <c r="CY240" s="41">
        <f t="shared" si="297"/>
        <v>0</v>
      </c>
      <c r="CZ240" s="41">
        <f t="shared" si="298"/>
        <v>0</v>
      </c>
      <c r="DA240" s="41">
        <f t="shared" si="299"/>
        <v>0</v>
      </c>
      <c r="DB240" s="28"/>
    </row>
    <row r="241" spans="1:106" s="16" customFormat="1" ht="29.25" customHeight="1" thickTop="1" thickBot="1" x14ac:dyDescent="0.35">
      <c r="A241" s="3">
        <v>44685</v>
      </c>
      <c r="B241" s="4" t="s">
        <v>4</v>
      </c>
      <c r="C241" s="4" t="s">
        <v>23</v>
      </c>
      <c r="D241" s="8" t="s">
        <v>10</v>
      </c>
      <c r="E241" s="4" t="s">
        <v>110</v>
      </c>
      <c r="F241" s="4" t="s">
        <v>24</v>
      </c>
      <c r="G241" s="18" t="s">
        <v>348</v>
      </c>
      <c r="H241" s="25">
        <v>51.75</v>
      </c>
      <c r="I241" s="44">
        <v>-51.75</v>
      </c>
      <c r="J241" s="45">
        <v>-52.75</v>
      </c>
      <c r="K241" s="11">
        <f t="shared" si="300"/>
        <v>382.25</v>
      </c>
      <c r="L241" s="11"/>
      <c r="M241" s="11"/>
      <c r="N241" s="33"/>
      <c r="O241" s="45">
        <v>-52.75</v>
      </c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37"/>
      <c r="AD241" s="37"/>
      <c r="AE241" s="71" t="s">
        <v>4</v>
      </c>
      <c r="AF241" s="45">
        <f t="shared" si="230"/>
        <v>-52.75</v>
      </c>
      <c r="AG241" s="5">
        <f t="shared" si="302"/>
        <v>0</v>
      </c>
      <c r="AH241" s="11">
        <f t="shared" si="231"/>
        <v>0</v>
      </c>
      <c r="AI241" s="11">
        <f t="shared" si="232"/>
        <v>0</v>
      </c>
      <c r="AJ241" s="13">
        <f t="shared" si="301"/>
        <v>-52.75</v>
      </c>
      <c r="AK241" s="13"/>
      <c r="AL241" s="5">
        <f t="shared" si="233"/>
        <v>0</v>
      </c>
      <c r="AM241" s="5">
        <f t="shared" si="234"/>
        <v>0</v>
      </c>
      <c r="AN241" s="11">
        <f t="shared" si="235"/>
        <v>0</v>
      </c>
      <c r="AO241" s="11">
        <f t="shared" si="236"/>
        <v>0</v>
      </c>
      <c r="AP241" s="5">
        <f t="shared" si="237"/>
        <v>0</v>
      </c>
      <c r="AQ241" s="5">
        <f t="shared" si="238"/>
        <v>0</v>
      </c>
      <c r="AR241" s="5">
        <f t="shared" si="239"/>
        <v>0</v>
      </c>
      <c r="AS241" s="5">
        <f t="shared" si="240"/>
        <v>0</v>
      </c>
      <c r="AT241" s="5">
        <f t="shared" si="241"/>
        <v>0</v>
      </c>
      <c r="AU241" s="5">
        <f t="shared" si="242"/>
        <v>0</v>
      </c>
      <c r="AV241" s="5">
        <f t="shared" si="243"/>
        <v>0</v>
      </c>
      <c r="AW241" s="5">
        <f t="shared" si="244"/>
        <v>0</v>
      </c>
      <c r="AX241" s="46">
        <f t="shared" si="245"/>
        <v>-52.75</v>
      </c>
      <c r="AY241" s="5">
        <f t="shared" si="246"/>
        <v>0</v>
      </c>
      <c r="AZ241" s="5">
        <f t="shared" si="247"/>
        <v>0</v>
      </c>
      <c r="BA241" s="5">
        <f t="shared" si="248"/>
        <v>0</v>
      </c>
      <c r="BB241" s="5">
        <f t="shared" si="249"/>
        <v>0</v>
      </c>
      <c r="BC241" s="5">
        <f t="shared" si="250"/>
        <v>0</v>
      </c>
      <c r="BD241" s="5">
        <f t="shared" si="251"/>
        <v>0</v>
      </c>
      <c r="BE241" s="5">
        <f t="shared" si="252"/>
        <v>0</v>
      </c>
      <c r="BF241" s="5">
        <f t="shared" si="253"/>
        <v>0</v>
      </c>
      <c r="BG241" s="5">
        <f t="shared" si="254"/>
        <v>0</v>
      </c>
      <c r="BH241" s="5">
        <f t="shared" si="255"/>
        <v>0</v>
      </c>
      <c r="BI241" s="11">
        <f t="shared" si="256"/>
        <v>0</v>
      </c>
      <c r="BJ241" s="5">
        <f t="shared" si="257"/>
        <v>0</v>
      </c>
      <c r="BK241" s="5">
        <f t="shared" si="258"/>
        <v>0</v>
      </c>
      <c r="BL241" s="5">
        <f t="shared" si="259"/>
        <v>0</v>
      </c>
      <c r="BM241" s="5">
        <f t="shared" si="260"/>
        <v>0</v>
      </c>
      <c r="BN241" s="5">
        <f t="shared" si="261"/>
        <v>0</v>
      </c>
      <c r="BO241" s="5">
        <f t="shared" si="262"/>
        <v>0</v>
      </c>
      <c r="BP241" s="5">
        <f t="shared" si="263"/>
        <v>0</v>
      </c>
      <c r="BQ241" s="5">
        <f t="shared" si="264"/>
        <v>0</v>
      </c>
      <c r="BR241" s="5">
        <f t="shared" si="265"/>
        <v>0</v>
      </c>
      <c r="BS241" s="5">
        <f t="shared" si="266"/>
        <v>0</v>
      </c>
      <c r="BT241" s="11">
        <f t="shared" si="267"/>
        <v>0</v>
      </c>
      <c r="BU241" s="11">
        <f t="shared" si="268"/>
        <v>0</v>
      </c>
      <c r="BV241" s="5">
        <f t="shared" si="269"/>
        <v>0</v>
      </c>
      <c r="BW241" s="5">
        <f t="shared" si="270"/>
        <v>0</v>
      </c>
      <c r="BX241" s="5">
        <f t="shared" si="271"/>
        <v>0</v>
      </c>
      <c r="BY241" s="5">
        <f t="shared" si="272"/>
        <v>0</v>
      </c>
      <c r="BZ241" s="5">
        <f t="shared" si="273"/>
        <v>0</v>
      </c>
      <c r="CA241" s="5">
        <f t="shared" si="274"/>
        <v>0</v>
      </c>
      <c r="CB241" s="5">
        <f t="shared" si="275"/>
        <v>0</v>
      </c>
      <c r="CC241" s="5">
        <f t="shared" si="276"/>
        <v>0</v>
      </c>
      <c r="CD241" s="5">
        <f t="shared" si="277"/>
        <v>0</v>
      </c>
      <c r="CE241" s="5">
        <f t="shared" si="303"/>
        <v>0</v>
      </c>
      <c r="CF241" s="5">
        <f t="shared" si="278"/>
        <v>0</v>
      </c>
      <c r="CG241" s="5">
        <f t="shared" si="279"/>
        <v>0</v>
      </c>
      <c r="CH241" s="5">
        <f t="shared" si="280"/>
        <v>0</v>
      </c>
      <c r="CI241" s="5">
        <f t="shared" si="281"/>
        <v>0</v>
      </c>
      <c r="CJ241" s="5">
        <f t="shared" si="282"/>
        <v>0</v>
      </c>
      <c r="CK241" s="5">
        <f t="shared" si="283"/>
        <v>0</v>
      </c>
      <c r="CL241" s="5">
        <f t="shared" si="284"/>
        <v>0</v>
      </c>
      <c r="CM241" s="5">
        <f t="shared" si="285"/>
        <v>0</v>
      </c>
      <c r="CN241" s="5">
        <f t="shared" si="286"/>
        <v>0</v>
      </c>
      <c r="CO241" s="5">
        <f t="shared" si="287"/>
        <v>0</v>
      </c>
      <c r="CP241" s="5">
        <f t="shared" si="288"/>
        <v>0</v>
      </c>
      <c r="CQ241" s="5">
        <f t="shared" si="289"/>
        <v>0</v>
      </c>
      <c r="CR241" s="5">
        <f t="shared" si="290"/>
        <v>0</v>
      </c>
      <c r="CS241" s="5">
        <f t="shared" si="291"/>
        <v>0</v>
      </c>
      <c r="CT241" s="11">
        <f t="shared" si="292"/>
        <v>0</v>
      </c>
      <c r="CU241" s="5">
        <f t="shared" si="293"/>
        <v>0</v>
      </c>
      <c r="CV241" s="5">
        <f t="shared" si="294"/>
        <v>0</v>
      </c>
      <c r="CW241" s="5">
        <f t="shared" si="295"/>
        <v>0</v>
      </c>
      <c r="CX241" s="41">
        <f t="shared" si="296"/>
        <v>0</v>
      </c>
      <c r="CY241" s="41">
        <f t="shared" si="297"/>
        <v>0</v>
      </c>
      <c r="CZ241" s="41">
        <f t="shared" si="298"/>
        <v>0</v>
      </c>
      <c r="DA241" s="41">
        <f t="shared" si="299"/>
        <v>0</v>
      </c>
      <c r="DB241" s="28"/>
    </row>
    <row r="242" spans="1:106" s="16" customFormat="1" ht="29.25" customHeight="1" thickTop="1" thickBot="1" x14ac:dyDescent="0.35">
      <c r="A242" s="3">
        <v>44685</v>
      </c>
      <c r="B242" s="4" t="s">
        <v>6</v>
      </c>
      <c r="C242" s="4" t="s">
        <v>70</v>
      </c>
      <c r="D242" s="8" t="s">
        <v>10</v>
      </c>
      <c r="E242" s="4" t="s">
        <v>110</v>
      </c>
      <c r="F242" s="4" t="s">
        <v>104</v>
      </c>
      <c r="G242" s="18" t="s">
        <v>349</v>
      </c>
      <c r="H242" s="25">
        <v>52.75</v>
      </c>
      <c r="I242" s="33">
        <v>52.75</v>
      </c>
      <c r="J242" s="11">
        <v>50.75</v>
      </c>
      <c r="K242" s="11">
        <f t="shared" si="300"/>
        <v>433</v>
      </c>
      <c r="L242" s="11"/>
      <c r="M242" s="11"/>
      <c r="N242" s="33"/>
      <c r="O242" s="11"/>
      <c r="P242" s="11"/>
      <c r="Q242" s="47">
        <v>50.75</v>
      </c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37"/>
      <c r="AD242" s="37"/>
      <c r="AE242" s="71" t="s">
        <v>6</v>
      </c>
      <c r="AF242" s="11">
        <f t="shared" si="230"/>
        <v>0</v>
      </c>
      <c r="AG242" s="5">
        <f t="shared" si="302"/>
        <v>0</v>
      </c>
      <c r="AH242" s="11">
        <f t="shared" si="231"/>
        <v>0</v>
      </c>
      <c r="AI242" s="47">
        <f t="shared" si="232"/>
        <v>50.75</v>
      </c>
      <c r="AJ242" s="13">
        <f t="shared" si="301"/>
        <v>50.75</v>
      </c>
      <c r="AK242" s="13"/>
      <c r="AL242" s="5">
        <f t="shared" si="233"/>
        <v>0</v>
      </c>
      <c r="AM242" s="5">
        <f t="shared" si="234"/>
        <v>0</v>
      </c>
      <c r="AN242" s="11">
        <f t="shared" si="235"/>
        <v>0</v>
      </c>
      <c r="AO242" s="11">
        <f t="shared" si="236"/>
        <v>0</v>
      </c>
      <c r="AP242" s="5">
        <f t="shared" si="237"/>
        <v>0</v>
      </c>
      <c r="AQ242" s="5">
        <f t="shared" si="238"/>
        <v>0</v>
      </c>
      <c r="AR242" s="5">
        <f t="shared" si="239"/>
        <v>0</v>
      </c>
      <c r="AS242" s="5">
        <f t="shared" si="240"/>
        <v>0</v>
      </c>
      <c r="AT242" s="5">
        <f t="shared" si="241"/>
        <v>0</v>
      </c>
      <c r="AU242" s="5">
        <f t="shared" si="242"/>
        <v>0</v>
      </c>
      <c r="AV242" s="5">
        <f t="shared" si="243"/>
        <v>0</v>
      </c>
      <c r="AW242" s="5">
        <f t="shared" si="244"/>
        <v>0</v>
      </c>
      <c r="AX242" s="5">
        <f t="shared" si="245"/>
        <v>0</v>
      </c>
      <c r="AY242" s="5">
        <f t="shared" si="246"/>
        <v>0</v>
      </c>
      <c r="AZ242" s="5">
        <f t="shared" si="247"/>
        <v>0</v>
      </c>
      <c r="BA242" s="5">
        <f t="shared" si="248"/>
        <v>0</v>
      </c>
      <c r="BB242" s="5">
        <f t="shared" si="249"/>
        <v>0</v>
      </c>
      <c r="BC242" s="5">
        <f t="shared" si="250"/>
        <v>0</v>
      </c>
      <c r="BD242" s="5">
        <f t="shared" si="251"/>
        <v>0</v>
      </c>
      <c r="BE242" s="5">
        <f t="shared" si="252"/>
        <v>0</v>
      </c>
      <c r="BF242" s="5">
        <f t="shared" si="253"/>
        <v>0</v>
      </c>
      <c r="BG242" s="5">
        <f t="shared" si="254"/>
        <v>0</v>
      </c>
      <c r="BH242" s="5">
        <f t="shared" si="255"/>
        <v>0</v>
      </c>
      <c r="BI242" s="47">
        <f t="shared" si="256"/>
        <v>50.75</v>
      </c>
      <c r="BJ242" s="5">
        <f t="shared" si="257"/>
        <v>0</v>
      </c>
      <c r="BK242" s="5">
        <f t="shared" si="258"/>
        <v>0</v>
      </c>
      <c r="BL242" s="5">
        <f t="shared" si="259"/>
        <v>0</v>
      </c>
      <c r="BM242" s="5">
        <f t="shared" si="260"/>
        <v>0</v>
      </c>
      <c r="BN242" s="5">
        <f t="shared" si="261"/>
        <v>0</v>
      </c>
      <c r="BO242" s="5">
        <f t="shared" si="262"/>
        <v>0</v>
      </c>
      <c r="BP242" s="5">
        <f t="shared" si="263"/>
        <v>0</v>
      </c>
      <c r="BQ242" s="5">
        <f t="shared" si="264"/>
        <v>0</v>
      </c>
      <c r="BR242" s="5">
        <f t="shared" si="265"/>
        <v>0</v>
      </c>
      <c r="BS242" s="5">
        <f t="shared" si="266"/>
        <v>0</v>
      </c>
      <c r="BT242" s="11">
        <f t="shared" si="267"/>
        <v>0</v>
      </c>
      <c r="BU242" s="11">
        <f t="shared" si="268"/>
        <v>0</v>
      </c>
      <c r="BV242" s="5">
        <f t="shared" si="269"/>
        <v>0</v>
      </c>
      <c r="BW242" s="5">
        <f t="shared" si="270"/>
        <v>0</v>
      </c>
      <c r="BX242" s="5">
        <f t="shared" si="271"/>
        <v>0</v>
      </c>
      <c r="BY242" s="5">
        <f t="shared" si="272"/>
        <v>0</v>
      </c>
      <c r="BZ242" s="5">
        <f t="shared" si="273"/>
        <v>0</v>
      </c>
      <c r="CA242" s="5">
        <f t="shared" si="274"/>
        <v>0</v>
      </c>
      <c r="CB242" s="5">
        <f t="shared" si="275"/>
        <v>0</v>
      </c>
      <c r="CC242" s="5">
        <f t="shared" si="276"/>
        <v>0</v>
      </c>
      <c r="CD242" s="5">
        <f t="shared" si="277"/>
        <v>0</v>
      </c>
      <c r="CE242" s="5">
        <f t="shared" si="303"/>
        <v>0</v>
      </c>
      <c r="CF242" s="5">
        <f t="shared" si="278"/>
        <v>0</v>
      </c>
      <c r="CG242" s="5">
        <f t="shared" si="279"/>
        <v>0</v>
      </c>
      <c r="CH242" s="5">
        <f t="shared" si="280"/>
        <v>0</v>
      </c>
      <c r="CI242" s="5">
        <f t="shared" si="281"/>
        <v>0</v>
      </c>
      <c r="CJ242" s="5">
        <f t="shared" si="282"/>
        <v>0</v>
      </c>
      <c r="CK242" s="5">
        <f t="shared" si="283"/>
        <v>0</v>
      </c>
      <c r="CL242" s="5">
        <f t="shared" si="284"/>
        <v>0</v>
      </c>
      <c r="CM242" s="5">
        <f t="shared" si="285"/>
        <v>0</v>
      </c>
      <c r="CN242" s="5">
        <f t="shared" si="286"/>
        <v>0</v>
      </c>
      <c r="CO242" s="5">
        <f t="shared" si="287"/>
        <v>0</v>
      </c>
      <c r="CP242" s="5">
        <f t="shared" si="288"/>
        <v>0</v>
      </c>
      <c r="CQ242" s="5">
        <f t="shared" si="289"/>
        <v>0</v>
      </c>
      <c r="CR242" s="5">
        <f t="shared" si="290"/>
        <v>0</v>
      </c>
      <c r="CS242" s="5">
        <f t="shared" si="291"/>
        <v>0</v>
      </c>
      <c r="CT242" s="11">
        <f t="shared" si="292"/>
        <v>0</v>
      </c>
      <c r="CU242" s="5">
        <f t="shared" si="293"/>
        <v>0</v>
      </c>
      <c r="CV242" s="5">
        <f t="shared" si="294"/>
        <v>0</v>
      </c>
      <c r="CW242" s="5">
        <f t="shared" si="295"/>
        <v>0</v>
      </c>
      <c r="CX242" s="41">
        <f t="shared" si="296"/>
        <v>0</v>
      </c>
      <c r="CY242" s="41">
        <f t="shared" si="297"/>
        <v>0</v>
      </c>
      <c r="CZ242" s="41">
        <f t="shared" si="298"/>
        <v>0</v>
      </c>
      <c r="DA242" s="41">
        <f t="shared" si="299"/>
        <v>0</v>
      </c>
      <c r="DB242" s="28"/>
    </row>
    <row r="243" spans="1:106" s="67" customFormat="1" ht="29.25" customHeight="1" thickTop="1" thickBot="1" x14ac:dyDescent="0.35">
      <c r="A243" s="58">
        <v>44686</v>
      </c>
      <c r="B243" s="59" t="s">
        <v>20</v>
      </c>
      <c r="C243" s="59" t="s">
        <v>26</v>
      </c>
      <c r="D243" s="60" t="s">
        <v>10</v>
      </c>
      <c r="E243" s="59" t="s">
        <v>110</v>
      </c>
      <c r="F243" s="59" t="s">
        <v>24</v>
      </c>
      <c r="G243" s="61" t="s">
        <v>351</v>
      </c>
      <c r="H243" s="62">
        <v>51</v>
      </c>
      <c r="I243" s="63">
        <v>49</v>
      </c>
      <c r="J243" s="56">
        <v>47</v>
      </c>
      <c r="K243" s="56">
        <f t="shared" si="300"/>
        <v>480</v>
      </c>
      <c r="L243" s="56"/>
      <c r="M243" s="56"/>
      <c r="N243" s="63"/>
      <c r="O243" s="56"/>
      <c r="P243" s="56"/>
      <c r="Q243" s="56"/>
      <c r="R243" s="56"/>
      <c r="S243" s="56"/>
      <c r="T243" s="56"/>
      <c r="U243" s="56"/>
      <c r="V243" s="56"/>
      <c r="W243" s="47">
        <v>47</v>
      </c>
      <c r="X243" s="56"/>
      <c r="Y243" s="56"/>
      <c r="Z243" s="56"/>
      <c r="AA243" s="56"/>
      <c r="AB243" s="56"/>
      <c r="AC243" s="39"/>
      <c r="AD243" s="39"/>
      <c r="AE243" s="72" t="s">
        <v>20</v>
      </c>
      <c r="AF243" s="56">
        <f t="shared" si="230"/>
        <v>0</v>
      </c>
      <c r="AG243" s="57">
        <f t="shared" si="302"/>
        <v>0</v>
      </c>
      <c r="AH243" s="47">
        <f t="shared" si="231"/>
        <v>47</v>
      </c>
      <c r="AI243" s="56">
        <f t="shared" si="232"/>
        <v>0</v>
      </c>
      <c r="AJ243" s="64">
        <f t="shared" si="301"/>
        <v>47</v>
      </c>
      <c r="AK243" s="64"/>
      <c r="AL243" s="57">
        <f t="shared" si="233"/>
        <v>0</v>
      </c>
      <c r="AM243" s="57">
        <f t="shared" si="234"/>
        <v>0</v>
      </c>
      <c r="AN243" s="56">
        <f t="shared" si="235"/>
        <v>0</v>
      </c>
      <c r="AO243" s="56">
        <f t="shared" si="236"/>
        <v>0</v>
      </c>
      <c r="AP243" s="57">
        <f t="shared" si="237"/>
        <v>0</v>
      </c>
      <c r="AQ243" s="57">
        <f t="shared" si="238"/>
        <v>0</v>
      </c>
      <c r="AR243" s="57">
        <f t="shared" si="239"/>
        <v>0</v>
      </c>
      <c r="AS243" s="57">
        <f t="shared" si="240"/>
        <v>0</v>
      </c>
      <c r="AT243" s="57">
        <f t="shared" si="241"/>
        <v>0</v>
      </c>
      <c r="AU243" s="57">
        <f t="shared" si="242"/>
        <v>0</v>
      </c>
      <c r="AV243" s="57">
        <f t="shared" si="243"/>
        <v>0</v>
      </c>
      <c r="AW243" s="57">
        <f t="shared" si="244"/>
        <v>0</v>
      </c>
      <c r="AX243" s="57">
        <f t="shared" si="245"/>
        <v>0</v>
      </c>
      <c r="AY243" s="57">
        <f t="shared" si="246"/>
        <v>0</v>
      </c>
      <c r="AZ243" s="57">
        <f t="shared" si="247"/>
        <v>0</v>
      </c>
      <c r="BA243" s="57">
        <f t="shared" si="248"/>
        <v>0</v>
      </c>
      <c r="BB243" s="57">
        <f t="shared" si="249"/>
        <v>0</v>
      </c>
      <c r="BC243" s="57">
        <f t="shared" si="250"/>
        <v>0</v>
      </c>
      <c r="BD243" s="57">
        <f t="shared" si="251"/>
        <v>0</v>
      </c>
      <c r="BE243" s="57">
        <f t="shared" si="252"/>
        <v>0</v>
      </c>
      <c r="BF243" s="57">
        <f t="shared" si="253"/>
        <v>0</v>
      </c>
      <c r="BG243" s="57">
        <f t="shared" si="254"/>
        <v>0</v>
      </c>
      <c r="BH243" s="57">
        <f t="shared" si="255"/>
        <v>0</v>
      </c>
      <c r="BI243" s="56">
        <f t="shared" si="256"/>
        <v>0</v>
      </c>
      <c r="BJ243" s="57">
        <f t="shared" si="257"/>
        <v>0</v>
      </c>
      <c r="BK243" s="57">
        <f t="shared" si="258"/>
        <v>0</v>
      </c>
      <c r="BL243" s="57">
        <f t="shared" si="259"/>
        <v>0</v>
      </c>
      <c r="BM243" s="57">
        <f t="shared" si="260"/>
        <v>0</v>
      </c>
      <c r="BN243" s="57">
        <f t="shared" si="261"/>
        <v>0</v>
      </c>
      <c r="BO243" s="57">
        <f t="shared" si="262"/>
        <v>0</v>
      </c>
      <c r="BP243" s="57">
        <f t="shared" si="263"/>
        <v>0</v>
      </c>
      <c r="BQ243" s="57">
        <f t="shared" si="264"/>
        <v>0</v>
      </c>
      <c r="BR243" s="57">
        <f t="shared" si="265"/>
        <v>0</v>
      </c>
      <c r="BS243" s="57">
        <f t="shared" si="266"/>
        <v>0</v>
      </c>
      <c r="BT243" s="56">
        <f t="shared" si="267"/>
        <v>0</v>
      </c>
      <c r="BU243" s="56">
        <f t="shared" si="268"/>
        <v>0</v>
      </c>
      <c r="BV243" s="57">
        <f t="shared" si="269"/>
        <v>0</v>
      </c>
      <c r="BW243" s="57">
        <f t="shared" si="270"/>
        <v>0</v>
      </c>
      <c r="BX243" s="57">
        <f t="shared" si="271"/>
        <v>0</v>
      </c>
      <c r="BY243" s="57">
        <f t="shared" si="272"/>
        <v>0</v>
      </c>
      <c r="BZ243" s="57">
        <f t="shared" si="273"/>
        <v>0</v>
      </c>
      <c r="CA243" s="57">
        <f t="shared" si="274"/>
        <v>0</v>
      </c>
      <c r="CB243" s="57">
        <f t="shared" si="275"/>
        <v>0</v>
      </c>
      <c r="CC243" s="57">
        <f t="shared" si="276"/>
        <v>0</v>
      </c>
      <c r="CD243" s="57">
        <f t="shared" si="277"/>
        <v>0</v>
      </c>
      <c r="CE243" s="57">
        <f t="shared" si="303"/>
        <v>0</v>
      </c>
      <c r="CF243" s="48">
        <f t="shared" si="278"/>
        <v>47</v>
      </c>
      <c r="CG243" s="57">
        <f t="shared" si="279"/>
        <v>0</v>
      </c>
      <c r="CH243" s="57">
        <f t="shared" si="280"/>
        <v>0</v>
      </c>
      <c r="CI243" s="57">
        <f t="shared" si="281"/>
        <v>0</v>
      </c>
      <c r="CJ243" s="57">
        <f t="shared" si="282"/>
        <v>0</v>
      </c>
      <c r="CK243" s="57">
        <f t="shared" si="283"/>
        <v>0</v>
      </c>
      <c r="CL243" s="57">
        <f t="shared" si="284"/>
        <v>0</v>
      </c>
      <c r="CM243" s="57">
        <f t="shared" si="285"/>
        <v>0</v>
      </c>
      <c r="CN243" s="57">
        <f t="shared" si="286"/>
        <v>0</v>
      </c>
      <c r="CO243" s="57">
        <f t="shared" si="287"/>
        <v>0</v>
      </c>
      <c r="CP243" s="57">
        <f t="shared" si="288"/>
        <v>0</v>
      </c>
      <c r="CQ243" s="57">
        <f t="shared" si="289"/>
        <v>0</v>
      </c>
      <c r="CR243" s="57">
        <f t="shared" si="290"/>
        <v>0</v>
      </c>
      <c r="CS243" s="57">
        <f t="shared" si="291"/>
        <v>0</v>
      </c>
      <c r="CT243" s="56">
        <f t="shared" si="292"/>
        <v>0</v>
      </c>
      <c r="CU243" s="57">
        <f t="shared" si="293"/>
        <v>0</v>
      </c>
      <c r="CV243" s="57">
        <f t="shared" si="294"/>
        <v>0</v>
      </c>
      <c r="CW243" s="57">
        <f t="shared" si="295"/>
        <v>0</v>
      </c>
      <c r="CX243" s="65">
        <f t="shared" si="296"/>
        <v>0</v>
      </c>
      <c r="CY243" s="65">
        <f t="shared" si="297"/>
        <v>0</v>
      </c>
      <c r="CZ243" s="65">
        <f t="shared" si="298"/>
        <v>0</v>
      </c>
      <c r="DA243" s="65">
        <f t="shared" si="299"/>
        <v>0</v>
      </c>
      <c r="DB243" s="66"/>
    </row>
    <row r="244" spans="1:106" s="67" customFormat="1" ht="29.25" customHeight="1" thickTop="1" thickBot="1" x14ac:dyDescent="0.35">
      <c r="A244" s="58">
        <v>44686</v>
      </c>
      <c r="B244" s="59" t="s">
        <v>90</v>
      </c>
      <c r="C244" s="59" t="s">
        <v>25</v>
      </c>
      <c r="D244" s="60" t="s">
        <v>10</v>
      </c>
      <c r="E244" s="59" t="s">
        <v>110</v>
      </c>
      <c r="F244" s="59" t="s">
        <v>104</v>
      </c>
      <c r="G244" s="61" t="s">
        <v>352</v>
      </c>
      <c r="H244" s="62">
        <v>47.5</v>
      </c>
      <c r="I244" s="63">
        <v>47.5</v>
      </c>
      <c r="J244" s="56">
        <v>45.5</v>
      </c>
      <c r="K244" s="56">
        <f t="shared" si="300"/>
        <v>525.5</v>
      </c>
      <c r="L244" s="56"/>
      <c r="M244" s="56"/>
      <c r="N244" s="63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47">
        <v>45.5</v>
      </c>
      <c r="AB244" s="56"/>
      <c r="AC244" s="39"/>
      <c r="AD244" s="39"/>
      <c r="AE244" s="72" t="s">
        <v>90</v>
      </c>
      <c r="AF244" s="56">
        <f t="shared" si="230"/>
        <v>0</v>
      </c>
      <c r="AG244" s="48">
        <f t="shared" si="302"/>
        <v>45.5</v>
      </c>
      <c r="AH244" s="11">
        <f t="shared" si="231"/>
        <v>0</v>
      </c>
      <c r="AI244" s="56">
        <f t="shared" si="232"/>
        <v>0</v>
      </c>
      <c r="AJ244" s="64">
        <f t="shared" si="301"/>
        <v>45.5</v>
      </c>
      <c r="AK244" s="64"/>
      <c r="AL244" s="57">
        <f t="shared" si="233"/>
        <v>0</v>
      </c>
      <c r="AM244" s="57">
        <f t="shared" si="234"/>
        <v>0</v>
      </c>
      <c r="AN244" s="56">
        <f t="shared" si="235"/>
        <v>0</v>
      </c>
      <c r="AO244" s="56">
        <f t="shared" si="236"/>
        <v>0</v>
      </c>
      <c r="AP244" s="57">
        <f t="shared" si="237"/>
        <v>0</v>
      </c>
      <c r="AQ244" s="57">
        <f t="shared" si="238"/>
        <v>0</v>
      </c>
      <c r="AR244" s="57">
        <f t="shared" si="239"/>
        <v>0</v>
      </c>
      <c r="AS244" s="57">
        <f t="shared" si="240"/>
        <v>0</v>
      </c>
      <c r="AT244" s="57">
        <f t="shared" si="241"/>
        <v>0</v>
      </c>
      <c r="AU244" s="57">
        <f t="shared" si="242"/>
        <v>0</v>
      </c>
      <c r="AV244" s="57">
        <f t="shared" si="243"/>
        <v>0</v>
      </c>
      <c r="AW244" s="57">
        <f t="shared" si="244"/>
        <v>0</v>
      </c>
      <c r="AX244" s="57">
        <f t="shared" si="245"/>
        <v>0</v>
      </c>
      <c r="AY244" s="57">
        <f t="shared" si="246"/>
        <v>0</v>
      </c>
      <c r="AZ244" s="57">
        <f t="shared" si="247"/>
        <v>0</v>
      </c>
      <c r="BA244" s="57">
        <f t="shared" si="248"/>
        <v>0</v>
      </c>
      <c r="BB244" s="57">
        <f t="shared" si="249"/>
        <v>0</v>
      </c>
      <c r="BC244" s="57">
        <f t="shared" si="250"/>
        <v>0</v>
      </c>
      <c r="BD244" s="57">
        <f t="shared" si="251"/>
        <v>0</v>
      </c>
      <c r="BE244" s="57">
        <f t="shared" si="252"/>
        <v>0</v>
      </c>
      <c r="BF244" s="57">
        <f t="shared" si="253"/>
        <v>0</v>
      </c>
      <c r="BG244" s="57">
        <f t="shared" si="254"/>
        <v>0</v>
      </c>
      <c r="BH244" s="57">
        <f t="shared" si="255"/>
        <v>0</v>
      </c>
      <c r="BI244" s="56">
        <f t="shared" si="256"/>
        <v>0</v>
      </c>
      <c r="BJ244" s="57">
        <f t="shared" si="257"/>
        <v>0</v>
      </c>
      <c r="BK244" s="57">
        <f t="shared" si="258"/>
        <v>0</v>
      </c>
      <c r="BL244" s="57">
        <f t="shared" si="259"/>
        <v>0</v>
      </c>
      <c r="BM244" s="57">
        <f t="shared" si="260"/>
        <v>0</v>
      </c>
      <c r="BN244" s="57">
        <f t="shared" si="261"/>
        <v>0</v>
      </c>
      <c r="BO244" s="57">
        <f t="shared" si="262"/>
        <v>0</v>
      </c>
      <c r="BP244" s="57">
        <f t="shared" si="263"/>
        <v>0</v>
      </c>
      <c r="BQ244" s="57">
        <f t="shared" si="264"/>
        <v>0</v>
      </c>
      <c r="BR244" s="57">
        <f t="shared" si="265"/>
        <v>0</v>
      </c>
      <c r="BS244" s="57">
        <f t="shared" si="266"/>
        <v>0</v>
      </c>
      <c r="BT244" s="56">
        <f t="shared" si="267"/>
        <v>0</v>
      </c>
      <c r="BU244" s="56">
        <f t="shared" si="268"/>
        <v>0</v>
      </c>
      <c r="BV244" s="57">
        <f t="shared" si="269"/>
        <v>0</v>
      </c>
      <c r="BW244" s="57">
        <f t="shared" si="270"/>
        <v>0</v>
      </c>
      <c r="BX244" s="57">
        <f t="shared" si="271"/>
        <v>0</v>
      </c>
      <c r="BY244" s="57">
        <f t="shared" si="272"/>
        <v>0</v>
      </c>
      <c r="BZ244" s="57">
        <f t="shared" si="273"/>
        <v>0</v>
      </c>
      <c r="CA244" s="57">
        <f t="shared" si="274"/>
        <v>0</v>
      </c>
      <c r="CB244" s="57">
        <f t="shared" si="275"/>
        <v>0</v>
      </c>
      <c r="CC244" s="57">
        <f t="shared" si="276"/>
        <v>0</v>
      </c>
      <c r="CD244" s="57">
        <f t="shared" si="277"/>
        <v>0</v>
      </c>
      <c r="CE244" s="57">
        <f t="shared" si="303"/>
        <v>0</v>
      </c>
      <c r="CF244" s="57">
        <f t="shared" si="278"/>
        <v>0</v>
      </c>
      <c r="CG244" s="57">
        <f t="shared" si="279"/>
        <v>0</v>
      </c>
      <c r="CH244" s="57">
        <f t="shared" si="280"/>
        <v>0</v>
      </c>
      <c r="CI244" s="57">
        <f t="shared" si="281"/>
        <v>0</v>
      </c>
      <c r="CJ244" s="57">
        <f t="shared" si="282"/>
        <v>0</v>
      </c>
      <c r="CK244" s="57">
        <f t="shared" si="283"/>
        <v>0</v>
      </c>
      <c r="CL244" s="57">
        <f t="shared" si="284"/>
        <v>0</v>
      </c>
      <c r="CM244" s="57">
        <f t="shared" si="285"/>
        <v>0</v>
      </c>
      <c r="CN244" s="57">
        <f t="shared" si="286"/>
        <v>0</v>
      </c>
      <c r="CO244" s="57">
        <f t="shared" si="287"/>
        <v>0</v>
      </c>
      <c r="CP244" s="57">
        <f t="shared" si="288"/>
        <v>0</v>
      </c>
      <c r="CQ244" s="57">
        <f t="shared" si="289"/>
        <v>0</v>
      </c>
      <c r="CR244" s="57">
        <f t="shared" si="290"/>
        <v>0</v>
      </c>
      <c r="CS244" s="57">
        <f t="shared" si="291"/>
        <v>0</v>
      </c>
      <c r="CT244" s="56">
        <f t="shared" si="292"/>
        <v>0</v>
      </c>
      <c r="CU244" s="48">
        <f t="shared" si="293"/>
        <v>45.5</v>
      </c>
      <c r="CV244" s="57">
        <f t="shared" si="294"/>
        <v>0</v>
      </c>
      <c r="CW244" s="57">
        <f t="shared" si="295"/>
        <v>0</v>
      </c>
      <c r="CX244" s="65">
        <f t="shared" si="296"/>
        <v>0</v>
      </c>
      <c r="CY244" s="65">
        <f t="shared" si="297"/>
        <v>0</v>
      </c>
      <c r="CZ244" s="65">
        <f t="shared" si="298"/>
        <v>0</v>
      </c>
      <c r="DA244" s="65">
        <f t="shared" si="299"/>
        <v>0</v>
      </c>
      <c r="DB244" s="66"/>
    </row>
    <row r="245" spans="1:106" s="67" customFormat="1" ht="29.25" customHeight="1" thickTop="1" thickBot="1" x14ac:dyDescent="0.35">
      <c r="A245" s="58">
        <v>44686</v>
      </c>
      <c r="B245" s="59" t="s">
        <v>7</v>
      </c>
      <c r="C245" s="59" t="s">
        <v>23</v>
      </c>
      <c r="D245" s="60" t="s">
        <v>10</v>
      </c>
      <c r="E245" s="59" t="s">
        <v>110</v>
      </c>
      <c r="F245" s="59" t="s">
        <v>104</v>
      </c>
      <c r="G245" s="61" t="s">
        <v>350</v>
      </c>
      <c r="H245" s="62">
        <v>49.5</v>
      </c>
      <c r="I245" s="63">
        <v>49.5</v>
      </c>
      <c r="J245" s="56">
        <v>47.5</v>
      </c>
      <c r="K245" s="56">
        <f t="shared" si="300"/>
        <v>573</v>
      </c>
      <c r="L245" s="56"/>
      <c r="M245" s="56"/>
      <c r="N245" s="63"/>
      <c r="O245" s="56"/>
      <c r="P245" s="56"/>
      <c r="Q245" s="56"/>
      <c r="R245" s="47">
        <v>47.5</v>
      </c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39"/>
      <c r="AD245" s="39"/>
      <c r="AE245" s="72" t="s">
        <v>7</v>
      </c>
      <c r="AF245" s="47">
        <f t="shared" si="230"/>
        <v>47.5</v>
      </c>
      <c r="AG245" s="57">
        <f t="shared" si="302"/>
        <v>0</v>
      </c>
      <c r="AH245" s="11">
        <f t="shared" si="231"/>
        <v>0</v>
      </c>
      <c r="AI245" s="56">
        <f t="shared" si="232"/>
        <v>0</v>
      </c>
      <c r="AJ245" s="64">
        <f t="shared" si="301"/>
        <v>47.5</v>
      </c>
      <c r="AK245" s="64"/>
      <c r="AL245" s="57">
        <f t="shared" si="233"/>
        <v>0</v>
      </c>
      <c r="AM245" s="57">
        <f t="shared" si="234"/>
        <v>0</v>
      </c>
      <c r="AN245" s="56">
        <f t="shared" si="235"/>
        <v>0</v>
      </c>
      <c r="AO245" s="56">
        <f t="shared" si="236"/>
        <v>0</v>
      </c>
      <c r="AP245" s="57">
        <f t="shared" si="237"/>
        <v>0</v>
      </c>
      <c r="AQ245" s="57">
        <f t="shared" si="238"/>
        <v>0</v>
      </c>
      <c r="AR245" s="57">
        <f t="shared" si="239"/>
        <v>0</v>
      </c>
      <c r="AS245" s="57">
        <f t="shared" si="240"/>
        <v>0</v>
      </c>
      <c r="AT245" s="57">
        <f t="shared" si="241"/>
        <v>0</v>
      </c>
      <c r="AU245" s="57">
        <f t="shared" si="242"/>
        <v>0</v>
      </c>
      <c r="AV245" s="57">
        <f t="shared" si="243"/>
        <v>0</v>
      </c>
      <c r="AW245" s="57">
        <f t="shared" si="244"/>
        <v>0</v>
      </c>
      <c r="AX245" s="57">
        <f t="shared" si="245"/>
        <v>0</v>
      </c>
      <c r="AY245" s="57">
        <f t="shared" si="246"/>
        <v>0</v>
      </c>
      <c r="AZ245" s="57">
        <f t="shared" si="247"/>
        <v>0</v>
      </c>
      <c r="BA245" s="57">
        <f t="shared" si="248"/>
        <v>0</v>
      </c>
      <c r="BB245" s="57">
        <f t="shared" si="249"/>
        <v>0</v>
      </c>
      <c r="BC245" s="57">
        <f t="shared" si="250"/>
        <v>0</v>
      </c>
      <c r="BD245" s="57">
        <f t="shared" si="251"/>
        <v>0</v>
      </c>
      <c r="BE245" s="57">
        <f t="shared" si="252"/>
        <v>0</v>
      </c>
      <c r="BF245" s="57">
        <f t="shared" si="253"/>
        <v>0</v>
      </c>
      <c r="BG245" s="57">
        <f t="shared" si="254"/>
        <v>0</v>
      </c>
      <c r="BH245" s="57">
        <f t="shared" si="255"/>
        <v>0</v>
      </c>
      <c r="BI245" s="56">
        <f t="shared" si="256"/>
        <v>0</v>
      </c>
      <c r="BJ245" s="48">
        <f t="shared" si="257"/>
        <v>47.5</v>
      </c>
      <c r="BK245" s="57">
        <f t="shared" si="258"/>
        <v>0</v>
      </c>
      <c r="BL245" s="57">
        <f t="shared" si="259"/>
        <v>0</v>
      </c>
      <c r="BM245" s="57">
        <f t="shared" si="260"/>
        <v>0</v>
      </c>
      <c r="BN245" s="57">
        <f t="shared" si="261"/>
        <v>0</v>
      </c>
      <c r="BO245" s="57">
        <f t="shared" si="262"/>
        <v>0</v>
      </c>
      <c r="BP245" s="57">
        <f t="shared" si="263"/>
        <v>0</v>
      </c>
      <c r="BQ245" s="57">
        <f t="shared" si="264"/>
        <v>0</v>
      </c>
      <c r="BR245" s="57">
        <f t="shared" si="265"/>
        <v>0</v>
      </c>
      <c r="BS245" s="57">
        <f t="shared" si="266"/>
        <v>0</v>
      </c>
      <c r="BT245" s="56">
        <f t="shared" si="267"/>
        <v>0</v>
      </c>
      <c r="BU245" s="56">
        <f t="shared" si="268"/>
        <v>0</v>
      </c>
      <c r="BV245" s="57">
        <f t="shared" si="269"/>
        <v>0</v>
      </c>
      <c r="BW245" s="57">
        <f t="shared" si="270"/>
        <v>0</v>
      </c>
      <c r="BX245" s="57">
        <f t="shared" si="271"/>
        <v>0</v>
      </c>
      <c r="BY245" s="57">
        <f t="shared" si="272"/>
        <v>0</v>
      </c>
      <c r="BZ245" s="57">
        <f t="shared" si="273"/>
        <v>0</v>
      </c>
      <c r="CA245" s="57">
        <f t="shared" si="274"/>
        <v>0</v>
      </c>
      <c r="CB245" s="57">
        <f t="shared" si="275"/>
        <v>0</v>
      </c>
      <c r="CC245" s="57">
        <f t="shared" si="276"/>
        <v>0</v>
      </c>
      <c r="CD245" s="57">
        <f t="shared" si="277"/>
        <v>0</v>
      </c>
      <c r="CE245" s="57">
        <f t="shared" si="303"/>
        <v>0</v>
      </c>
      <c r="CF245" s="57">
        <f t="shared" si="278"/>
        <v>0</v>
      </c>
      <c r="CG245" s="57">
        <f t="shared" si="279"/>
        <v>0</v>
      </c>
      <c r="CH245" s="57">
        <f t="shared" si="280"/>
        <v>0</v>
      </c>
      <c r="CI245" s="57">
        <f t="shared" si="281"/>
        <v>0</v>
      </c>
      <c r="CJ245" s="57">
        <f t="shared" si="282"/>
        <v>0</v>
      </c>
      <c r="CK245" s="57">
        <f t="shared" si="283"/>
        <v>0</v>
      </c>
      <c r="CL245" s="57">
        <f t="shared" si="284"/>
        <v>0</v>
      </c>
      <c r="CM245" s="57">
        <f t="shared" si="285"/>
        <v>0</v>
      </c>
      <c r="CN245" s="57">
        <f t="shared" si="286"/>
        <v>0</v>
      </c>
      <c r="CO245" s="57">
        <f t="shared" si="287"/>
        <v>0</v>
      </c>
      <c r="CP245" s="57">
        <f t="shared" si="288"/>
        <v>0</v>
      </c>
      <c r="CQ245" s="57">
        <f t="shared" si="289"/>
        <v>0</v>
      </c>
      <c r="CR245" s="57">
        <f t="shared" si="290"/>
        <v>0</v>
      </c>
      <c r="CS245" s="57">
        <f t="shared" si="291"/>
        <v>0</v>
      </c>
      <c r="CT245" s="56">
        <f t="shared" si="292"/>
        <v>0</v>
      </c>
      <c r="CU245" s="57">
        <f t="shared" si="293"/>
        <v>0</v>
      </c>
      <c r="CV245" s="57">
        <f t="shared" si="294"/>
        <v>0</v>
      </c>
      <c r="CW245" s="57">
        <f t="shared" si="295"/>
        <v>0</v>
      </c>
      <c r="CX245" s="65">
        <f t="shared" si="296"/>
        <v>0</v>
      </c>
      <c r="CY245" s="65">
        <f t="shared" si="297"/>
        <v>0</v>
      </c>
      <c r="CZ245" s="65">
        <f t="shared" si="298"/>
        <v>0</v>
      </c>
      <c r="DA245" s="65">
        <f t="shared" si="299"/>
        <v>0</v>
      </c>
      <c r="DB245" s="66"/>
    </row>
    <row r="246" spans="1:106" s="67" customFormat="1" ht="29.25" customHeight="1" thickTop="1" thickBot="1" x14ac:dyDescent="0.35">
      <c r="A246" s="58">
        <v>44689</v>
      </c>
      <c r="B246" s="59" t="s">
        <v>20</v>
      </c>
      <c r="C246" s="59" t="s">
        <v>23</v>
      </c>
      <c r="D246" s="60" t="s">
        <v>10</v>
      </c>
      <c r="E246" s="4" t="s">
        <v>109</v>
      </c>
      <c r="F246" s="59" t="s">
        <v>104</v>
      </c>
      <c r="G246" s="61" t="s">
        <v>353</v>
      </c>
      <c r="H246" s="62">
        <v>51</v>
      </c>
      <c r="I246" s="63">
        <v>51</v>
      </c>
      <c r="J246" s="56">
        <v>49</v>
      </c>
      <c r="K246" s="56">
        <f t="shared" si="300"/>
        <v>622</v>
      </c>
      <c r="L246" s="56"/>
      <c r="M246" s="56"/>
      <c r="N246" s="63"/>
      <c r="O246" s="56"/>
      <c r="P246" s="56"/>
      <c r="Q246" s="56"/>
      <c r="R246" s="11"/>
      <c r="S246" s="56"/>
      <c r="T246" s="56"/>
      <c r="U246" s="56"/>
      <c r="V246" s="56"/>
      <c r="W246" s="47">
        <v>49</v>
      </c>
      <c r="X246" s="56"/>
      <c r="Y246" s="56"/>
      <c r="Z246" s="56"/>
      <c r="AA246" s="56"/>
      <c r="AB246" s="56"/>
      <c r="AC246" s="39"/>
      <c r="AD246" s="39"/>
      <c r="AE246" s="72" t="s">
        <v>20</v>
      </c>
      <c r="AF246" s="47">
        <f t="shared" si="230"/>
        <v>49</v>
      </c>
      <c r="AG246" s="57">
        <f t="shared" si="302"/>
        <v>0</v>
      </c>
      <c r="AH246" s="11">
        <f t="shared" si="231"/>
        <v>0</v>
      </c>
      <c r="AI246" s="56">
        <f t="shared" si="232"/>
        <v>0</v>
      </c>
      <c r="AJ246" s="64">
        <f t="shared" si="301"/>
        <v>49</v>
      </c>
      <c r="AK246" s="64"/>
      <c r="AL246" s="57">
        <f t="shared" si="233"/>
        <v>0</v>
      </c>
      <c r="AM246" s="57">
        <f t="shared" si="234"/>
        <v>0</v>
      </c>
      <c r="AN246" s="56">
        <f t="shared" si="235"/>
        <v>0</v>
      </c>
      <c r="AO246" s="56">
        <f t="shared" si="236"/>
        <v>0</v>
      </c>
      <c r="AP246" s="57">
        <f t="shared" si="237"/>
        <v>0</v>
      </c>
      <c r="AQ246" s="57">
        <f t="shared" si="238"/>
        <v>0</v>
      </c>
      <c r="AR246" s="57">
        <f t="shared" si="239"/>
        <v>0</v>
      </c>
      <c r="AS246" s="57">
        <f t="shared" si="240"/>
        <v>0</v>
      </c>
      <c r="AT246" s="57">
        <f t="shared" si="241"/>
        <v>0</v>
      </c>
      <c r="AU246" s="57">
        <f t="shared" si="242"/>
        <v>0</v>
      </c>
      <c r="AV246" s="57">
        <f t="shared" si="243"/>
        <v>0</v>
      </c>
      <c r="AW246" s="57">
        <f t="shared" si="244"/>
        <v>0</v>
      </c>
      <c r="AX246" s="57">
        <f t="shared" si="245"/>
        <v>0</v>
      </c>
      <c r="AY246" s="57">
        <f t="shared" si="246"/>
        <v>0</v>
      </c>
      <c r="AZ246" s="57">
        <f t="shared" si="247"/>
        <v>0</v>
      </c>
      <c r="BA246" s="57">
        <f t="shared" si="248"/>
        <v>0</v>
      </c>
      <c r="BB246" s="57">
        <f t="shared" si="249"/>
        <v>0</v>
      </c>
      <c r="BC246" s="57">
        <f t="shared" si="250"/>
        <v>0</v>
      </c>
      <c r="BD246" s="57">
        <f t="shared" si="251"/>
        <v>0</v>
      </c>
      <c r="BE246" s="57">
        <f t="shared" si="252"/>
        <v>0</v>
      </c>
      <c r="BF246" s="57">
        <f t="shared" si="253"/>
        <v>0</v>
      </c>
      <c r="BG246" s="57">
        <f t="shared" si="254"/>
        <v>0</v>
      </c>
      <c r="BH246" s="57">
        <f t="shared" si="255"/>
        <v>0</v>
      </c>
      <c r="BI246" s="56">
        <f t="shared" si="256"/>
        <v>0</v>
      </c>
      <c r="BJ246" s="5">
        <f t="shared" si="257"/>
        <v>0</v>
      </c>
      <c r="BK246" s="57">
        <f t="shared" si="258"/>
        <v>0</v>
      </c>
      <c r="BL246" s="57">
        <f t="shared" si="259"/>
        <v>0</v>
      </c>
      <c r="BM246" s="57">
        <f t="shared" si="260"/>
        <v>0</v>
      </c>
      <c r="BN246" s="57">
        <f t="shared" si="261"/>
        <v>0</v>
      </c>
      <c r="BO246" s="57">
        <f t="shared" si="262"/>
        <v>0</v>
      </c>
      <c r="BP246" s="57">
        <f t="shared" si="263"/>
        <v>0</v>
      </c>
      <c r="BQ246" s="57">
        <f t="shared" si="264"/>
        <v>0</v>
      </c>
      <c r="BR246" s="57">
        <f t="shared" si="265"/>
        <v>0</v>
      </c>
      <c r="BS246" s="57">
        <f t="shared" si="266"/>
        <v>0</v>
      </c>
      <c r="BT246" s="56">
        <f t="shared" si="267"/>
        <v>0</v>
      </c>
      <c r="BU246" s="56">
        <f t="shared" si="268"/>
        <v>0</v>
      </c>
      <c r="BV246" s="57">
        <f t="shared" si="269"/>
        <v>0</v>
      </c>
      <c r="BW246" s="57">
        <f t="shared" si="270"/>
        <v>0</v>
      </c>
      <c r="BX246" s="57">
        <f t="shared" si="271"/>
        <v>0</v>
      </c>
      <c r="BY246" s="57">
        <f t="shared" si="272"/>
        <v>0</v>
      </c>
      <c r="BZ246" s="57">
        <f t="shared" si="273"/>
        <v>0</v>
      </c>
      <c r="CA246" s="57">
        <f t="shared" si="274"/>
        <v>0</v>
      </c>
      <c r="CB246" s="57">
        <f t="shared" si="275"/>
        <v>0</v>
      </c>
      <c r="CC246" s="57">
        <f t="shared" si="276"/>
        <v>0</v>
      </c>
      <c r="CD246" s="57">
        <f t="shared" si="277"/>
        <v>49</v>
      </c>
      <c r="CE246" s="57">
        <f t="shared" si="303"/>
        <v>0</v>
      </c>
      <c r="CF246" s="57">
        <f t="shared" si="278"/>
        <v>0</v>
      </c>
      <c r="CG246" s="57">
        <f t="shared" si="279"/>
        <v>0</v>
      </c>
      <c r="CH246" s="57">
        <f t="shared" si="280"/>
        <v>0</v>
      </c>
      <c r="CI246" s="57">
        <f t="shared" si="281"/>
        <v>0</v>
      </c>
      <c r="CJ246" s="57">
        <f t="shared" si="282"/>
        <v>0</v>
      </c>
      <c r="CK246" s="57">
        <f t="shared" si="283"/>
        <v>0</v>
      </c>
      <c r="CL246" s="57">
        <f t="shared" si="284"/>
        <v>0</v>
      </c>
      <c r="CM246" s="57">
        <f t="shared" si="285"/>
        <v>0</v>
      </c>
      <c r="CN246" s="57">
        <f t="shared" si="286"/>
        <v>0</v>
      </c>
      <c r="CO246" s="57">
        <f t="shared" si="287"/>
        <v>0</v>
      </c>
      <c r="CP246" s="57">
        <f t="shared" si="288"/>
        <v>0</v>
      </c>
      <c r="CQ246" s="57">
        <f t="shared" si="289"/>
        <v>0</v>
      </c>
      <c r="CR246" s="57">
        <f t="shared" si="290"/>
        <v>0</v>
      </c>
      <c r="CS246" s="57">
        <f t="shared" si="291"/>
        <v>0</v>
      </c>
      <c r="CT246" s="56">
        <f t="shared" si="292"/>
        <v>0</v>
      </c>
      <c r="CU246" s="57">
        <f t="shared" si="293"/>
        <v>0</v>
      </c>
      <c r="CV246" s="57">
        <f t="shared" si="294"/>
        <v>0</v>
      </c>
      <c r="CW246" s="57">
        <f t="shared" si="295"/>
        <v>0</v>
      </c>
      <c r="CX246" s="65">
        <f t="shared" si="296"/>
        <v>0</v>
      </c>
      <c r="CY246" s="65">
        <f t="shared" si="297"/>
        <v>0</v>
      </c>
      <c r="CZ246" s="65">
        <f t="shared" si="298"/>
        <v>0</v>
      </c>
      <c r="DA246" s="65">
        <f t="shared" si="299"/>
        <v>0</v>
      </c>
      <c r="DB246" s="66"/>
    </row>
    <row r="247" spans="1:106" s="67" customFormat="1" ht="29.25" customHeight="1" thickTop="1" thickBot="1" x14ac:dyDescent="0.35">
      <c r="A247" s="58">
        <v>44689</v>
      </c>
      <c r="B247" s="59" t="s">
        <v>22</v>
      </c>
      <c r="C247" s="59" t="s">
        <v>25</v>
      </c>
      <c r="D247" s="60" t="s">
        <v>10</v>
      </c>
      <c r="E247" s="4" t="s">
        <v>102</v>
      </c>
      <c r="F247" s="59" t="s">
        <v>104</v>
      </c>
      <c r="G247" s="61" t="s">
        <v>354</v>
      </c>
      <c r="H247" s="62">
        <v>50.25</v>
      </c>
      <c r="I247" s="63">
        <v>50.25</v>
      </c>
      <c r="J247" s="56">
        <v>48.25</v>
      </c>
      <c r="K247" s="56">
        <f t="shared" si="300"/>
        <v>670.25</v>
      </c>
      <c r="L247" s="56"/>
      <c r="M247" s="56"/>
      <c r="N247" s="63"/>
      <c r="O247" s="56"/>
      <c r="P247" s="56"/>
      <c r="Q247" s="56"/>
      <c r="R247" s="56"/>
      <c r="S247" s="56"/>
      <c r="T247" s="56"/>
      <c r="U247" s="56"/>
      <c r="V247" s="56"/>
      <c r="W247" s="56"/>
      <c r="X247" s="47">
        <v>48.25</v>
      </c>
      <c r="Y247" s="56"/>
      <c r="Z247" s="56"/>
      <c r="AA247" s="56"/>
      <c r="AB247" s="56"/>
      <c r="AC247" s="39"/>
      <c r="AD247" s="39"/>
      <c r="AE247" s="72" t="s">
        <v>22</v>
      </c>
      <c r="AF247" s="56">
        <f t="shared" si="230"/>
        <v>0</v>
      </c>
      <c r="AG247" s="48">
        <f t="shared" si="302"/>
        <v>48.25</v>
      </c>
      <c r="AH247" s="11">
        <f t="shared" si="231"/>
        <v>0</v>
      </c>
      <c r="AI247" s="56">
        <f t="shared" si="232"/>
        <v>0</v>
      </c>
      <c r="AJ247" s="64">
        <f t="shared" si="301"/>
        <v>48.25</v>
      </c>
      <c r="AK247" s="64"/>
      <c r="AL247" s="57">
        <f t="shared" si="233"/>
        <v>0</v>
      </c>
      <c r="AM247" s="57">
        <f t="shared" si="234"/>
        <v>0</v>
      </c>
      <c r="AN247" s="56">
        <f t="shared" si="235"/>
        <v>0</v>
      </c>
      <c r="AO247" s="56">
        <f t="shared" si="236"/>
        <v>0</v>
      </c>
      <c r="AP247" s="57">
        <f t="shared" si="237"/>
        <v>0</v>
      </c>
      <c r="AQ247" s="57">
        <f t="shared" si="238"/>
        <v>0</v>
      </c>
      <c r="AR247" s="57">
        <f t="shared" si="239"/>
        <v>0</v>
      </c>
      <c r="AS247" s="57">
        <f t="shared" si="240"/>
        <v>0</v>
      </c>
      <c r="AT247" s="57">
        <f t="shared" si="241"/>
        <v>0</v>
      </c>
      <c r="AU247" s="57">
        <f t="shared" si="242"/>
        <v>0</v>
      </c>
      <c r="AV247" s="57">
        <f t="shared" si="243"/>
        <v>0</v>
      </c>
      <c r="AW247" s="57">
        <f t="shared" si="244"/>
        <v>0</v>
      </c>
      <c r="AX247" s="57">
        <f t="shared" si="245"/>
        <v>0</v>
      </c>
      <c r="AY247" s="57">
        <f t="shared" si="246"/>
        <v>0</v>
      </c>
      <c r="AZ247" s="57">
        <f t="shared" si="247"/>
        <v>0</v>
      </c>
      <c r="BA247" s="57">
        <f t="shared" si="248"/>
        <v>0</v>
      </c>
      <c r="BB247" s="57">
        <f t="shared" si="249"/>
        <v>0</v>
      </c>
      <c r="BC247" s="57">
        <f t="shared" si="250"/>
        <v>0</v>
      </c>
      <c r="BD247" s="57">
        <f t="shared" si="251"/>
        <v>0</v>
      </c>
      <c r="BE247" s="57">
        <f t="shared" si="252"/>
        <v>0</v>
      </c>
      <c r="BF247" s="57">
        <f t="shared" si="253"/>
        <v>0</v>
      </c>
      <c r="BG247" s="57">
        <f t="shared" si="254"/>
        <v>0</v>
      </c>
      <c r="BH247" s="57">
        <f t="shared" si="255"/>
        <v>0</v>
      </c>
      <c r="BI247" s="56">
        <f t="shared" si="256"/>
        <v>0</v>
      </c>
      <c r="BJ247" s="57">
        <f t="shared" si="257"/>
        <v>0</v>
      </c>
      <c r="BK247" s="57">
        <f t="shared" si="258"/>
        <v>0</v>
      </c>
      <c r="BL247" s="57">
        <f t="shared" si="259"/>
        <v>0</v>
      </c>
      <c r="BM247" s="57">
        <f t="shared" si="260"/>
        <v>0</v>
      </c>
      <c r="BN247" s="57">
        <f t="shared" si="261"/>
        <v>0</v>
      </c>
      <c r="BO247" s="57">
        <f t="shared" si="262"/>
        <v>0</v>
      </c>
      <c r="BP247" s="57">
        <f t="shared" si="263"/>
        <v>0</v>
      </c>
      <c r="BQ247" s="57">
        <f t="shared" si="264"/>
        <v>0</v>
      </c>
      <c r="BR247" s="57">
        <f t="shared" si="265"/>
        <v>0</v>
      </c>
      <c r="BS247" s="57">
        <f t="shared" si="266"/>
        <v>0</v>
      </c>
      <c r="BT247" s="56">
        <f t="shared" si="267"/>
        <v>0</v>
      </c>
      <c r="BU247" s="56">
        <f t="shared" si="268"/>
        <v>0</v>
      </c>
      <c r="BV247" s="57">
        <f t="shared" si="269"/>
        <v>0</v>
      </c>
      <c r="BW247" s="57">
        <f t="shared" si="270"/>
        <v>0</v>
      </c>
      <c r="BX247" s="57">
        <f t="shared" si="271"/>
        <v>0</v>
      </c>
      <c r="BY247" s="57">
        <f t="shared" si="272"/>
        <v>0</v>
      </c>
      <c r="BZ247" s="57">
        <f t="shared" si="273"/>
        <v>0</v>
      </c>
      <c r="CA247" s="57">
        <f t="shared" si="274"/>
        <v>0</v>
      </c>
      <c r="CB247" s="57">
        <f t="shared" si="275"/>
        <v>0</v>
      </c>
      <c r="CC247" s="57">
        <f t="shared" si="276"/>
        <v>0</v>
      </c>
      <c r="CD247" s="57">
        <f t="shared" si="277"/>
        <v>0</v>
      </c>
      <c r="CE247" s="57">
        <f t="shared" si="303"/>
        <v>0</v>
      </c>
      <c r="CF247" s="57">
        <f t="shared" si="278"/>
        <v>0</v>
      </c>
      <c r="CG247" s="57">
        <f t="shared" si="279"/>
        <v>0</v>
      </c>
      <c r="CH247" s="57">
        <f t="shared" si="280"/>
        <v>0</v>
      </c>
      <c r="CI247" s="57">
        <f t="shared" si="281"/>
        <v>48.25</v>
      </c>
      <c r="CJ247" s="57">
        <f t="shared" si="282"/>
        <v>0</v>
      </c>
      <c r="CK247" s="57">
        <f t="shared" si="283"/>
        <v>0</v>
      </c>
      <c r="CL247" s="57">
        <f t="shared" si="284"/>
        <v>0</v>
      </c>
      <c r="CM247" s="57">
        <f t="shared" si="285"/>
        <v>0</v>
      </c>
      <c r="CN247" s="57">
        <f t="shared" si="286"/>
        <v>0</v>
      </c>
      <c r="CO247" s="57">
        <f t="shared" si="287"/>
        <v>0</v>
      </c>
      <c r="CP247" s="57">
        <f t="shared" si="288"/>
        <v>0</v>
      </c>
      <c r="CQ247" s="57">
        <f t="shared" si="289"/>
        <v>0</v>
      </c>
      <c r="CR247" s="57">
        <f t="shared" si="290"/>
        <v>0</v>
      </c>
      <c r="CS247" s="57">
        <f t="shared" si="291"/>
        <v>0</v>
      </c>
      <c r="CT247" s="56">
        <f t="shared" si="292"/>
        <v>0</v>
      </c>
      <c r="CU247" s="57">
        <f t="shared" si="293"/>
        <v>0</v>
      </c>
      <c r="CV247" s="57">
        <f t="shared" si="294"/>
        <v>0</v>
      </c>
      <c r="CW247" s="57">
        <f t="shared" si="295"/>
        <v>0</v>
      </c>
      <c r="CX247" s="65">
        <f t="shared" si="296"/>
        <v>0</v>
      </c>
      <c r="CY247" s="65">
        <f t="shared" si="297"/>
        <v>0</v>
      </c>
      <c r="CZ247" s="65">
        <f t="shared" si="298"/>
        <v>0</v>
      </c>
      <c r="DA247" s="65">
        <f t="shared" si="299"/>
        <v>0</v>
      </c>
      <c r="DB247" s="66"/>
    </row>
    <row r="248" spans="1:106" s="67" customFormat="1" ht="29.25" customHeight="1" thickTop="1" thickBot="1" x14ac:dyDescent="0.35">
      <c r="A248" s="58">
        <v>44689</v>
      </c>
      <c r="B248" s="59" t="s">
        <v>90</v>
      </c>
      <c r="C248" s="59" t="s">
        <v>25</v>
      </c>
      <c r="D248" s="60" t="s">
        <v>10</v>
      </c>
      <c r="E248" s="4" t="s">
        <v>102</v>
      </c>
      <c r="F248" s="59" t="s">
        <v>104</v>
      </c>
      <c r="G248" s="61" t="s">
        <v>355</v>
      </c>
      <c r="H248" s="62">
        <v>50</v>
      </c>
      <c r="I248" s="63">
        <v>50</v>
      </c>
      <c r="J248" s="56">
        <v>48</v>
      </c>
      <c r="K248" s="56">
        <f t="shared" si="300"/>
        <v>718.25</v>
      </c>
      <c r="L248" s="56"/>
      <c r="M248" s="56"/>
      <c r="N248" s="63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47">
        <v>48</v>
      </c>
      <c r="AB248" s="56"/>
      <c r="AC248" s="39"/>
      <c r="AD248" s="39"/>
      <c r="AE248" s="72" t="s">
        <v>90</v>
      </c>
      <c r="AF248" s="56">
        <f t="shared" si="230"/>
        <v>0</v>
      </c>
      <c r="AG248" s="48">
        <f t="shared" ref="AG248:AG279" si="304">IF(C248="HF2",J248,0)</f>
        <v>48</v>
      </c>
      <c r="AH248" s="11">
        <f t="shared" si="231"/>
        <v>0</v>
      </c>
      <c r="AI248" s="56">
        <f t="shared" si="232"/>
        <v>0</v>
      </c>
      <c r="AJ248" s="64">
        <f t="shared" si="301"/>
        <v>48</v>
      </c>
      <c r="AK248" s="64"/>
      <c r="AL248" s="57">
        <f t="shared" si="233"/>
        <v>0</v>
      </c>
      <c r="AM248" s="57">
        <f t="shared" si="234"/>
        <v>0</v>
      </c>
      <c r="AN248" s="56">
        <f t="shared" si="235"/>
        <v>0</v>
      </c>
      <c r="AO248" s="56">
        <f t="shared" si="236"/>
        <v>0</v>
      </c>
      <c r="AP248" s="57">
        <f t="shared" si="237"/>
        <v>0</v>
      </c>
      <c r="AQ248" s="57">
        <f t="shared" si="238"/>
        <v>0</v>
      </c>
      <c r="AR248" s="57">
        <f t="shared" si="239"/>
        <v>0</v>
      </c>
      <c r="AS248" s="57">
        <f t="shared" si="240"/>
        <v>0</v>
      </c>
      <c r="AT248" s="57">
        <f t="shared" si="241"/>
        <v>0</v>
      </c>
      <c r="AU248" s="57">
        <f t="shared" si="242"/>
        <v>0</v>
      </c>
      <c r="AV248" s="57">
        <f t="shared" si="243"/>
        <v>0</v>
      </c>
      <c r="AW248" s="57">
        <f t="shared" si="244"/>
        <v>0</v>
      </c>
      <c r="AX248" s="57">
        <f t="shared" si="245"/>
        <v>0</v>
      </c>
      <c r="AY248" s="57">
        <f t="shared" si="246"/>
        <v>0</v>
      </c>
      <c r="AZ248" s="57">
        <f t="shared" si="247"/>
        <v>0</v>
      </c>
      <c r="BA248" s="57">
        <f t="shared" si="248"/>
        <v>0</v>
      </c>
      <c r="BB248" s="57">
        <f t="shared" si="249"/>
        <v>0</v>
      </c>
      <c r="BC248" s="57">
        <f t="shared" si="250"/>
        <v>0</v>
      </c>
      <c r="BD248" s="57">
        <f t="shared" si="251"/>
        <v>0</v>
      </c>
      <c r="BE248" s="57">
        <f t="shared" si="252"/>
        <v>0</v>
      </c>
      <c r="BF248" s="57">
        <f t="shared" si="253"/>
        <v>0</v>
      </c>
      <c r="BG248" s="57">
        <f t="shared" si="254"/>
        <v>0</v>
      </c>
      <c r="BH248" s="57">
        <f t="shared" si="255"/>
        <v>0</v>
      </c>
      <c r="BI248" s="56">
        <f t="shared" si="256"/>
        <v>0</v>
      </c>
      <c r="BJ248" s="57">
        <f t="shared" si="257"/>
        <v>0</v>
      </c>
      <c r="BK248" s="57">
        <f t="shared" si="258"/>
        <v>0</v>
      </c>
      <c r="BL248" s="57">
        <f t="shared" si="259"/>
        <v>0</v>
      </c>
      <c r="BM248" s="57">
        <f t="shared" si="260"/>
        <v>0</v>
      </c>
      <c r="BN248" s="57">
        <f t="shared" si="261"/>
        <v>0</v>
      </c>
      <c r="BO248" s="57">
        <f t="shared" si="262"/>
        <v>0</v>
      </c>
      <c r="BP248" s="57">
        <f t="shared" si="263"/>
        <v>0</v>
      </c>
      <c r="BQ248" s="57">
        <f t="shared" si="264"/>
        <v>0</v>
      </c>
      <c r="BR248" s="57">
        <f t="shared" si="265"/>
        <v>0</v>
      </c>
      <c r="BS248" s="57">
        <f t="shared" si="266"/>
        <v>0</v>
      </c>
      <c r="BT248" s="56">
        <f t="shared" si="267"/>
        <v>0</v>
      </c>
      <c r="BU248" s="56">
        <f t="shared" si="268"/>
        <v>0</v>
      </c>
      <c r="BV248" s="57">
        <f t="shared" si="269"/>
        <v>0</v>
      </c>
      <c r="BW248" s="57">
        <f t="shared" si="270"/>
        <v>0</v>
      </c>
      <c r="BX248" s="57">
        <f t="shared" si="271"/>
        <v>0</v>
      </c>
      <c r="BY248" s="57">
        <f t="shared" si="272"/>
        <v>0</v>
      </c>
      <c r="BZ248" s="57">
        <f t="shared" si="273"/>
        <v>0</v>
      </c>
      <c r="CA248" s="57">
        <f t="shared" si="274"/>
        <v>0</v>
      </c>
      <c r="CB248" s="57">
        <f t="shared" si="275"/>
        <v>0</v>
      </c>
      <c r="CC248" s="57">
        <f t="shared" si="276"/>
        <v>0</v>
      </c>
      <c r="CD248" s="57">
        <f t="shared" si="277"/>
        <v>0</v>
      </c>
      <c r="CE248" s="57">
        <f t="shared" ref="CE248:CE279" si="305">IF(B248="GOLD",AG248,0)</f>
        <v>0</v>
      </c>
      <c r="CF248" s="57">
        <f t="shared" si="278"/>
        <v>0</v>
      </c>
      <c r="CG248" s="57">
        <f t="shared" si="279"/>
        <v>0</v>
      </c>
      <c r="CH248" s="57">
        <f t="shared" si="280"/>
        <v>0</v>
      </c>
      <c r="CI248" s="57">
        <f t="shared" si="281"/>
        <v>0</v>
      </c>
      <c r="CJ248" s="57">
        <f t="shared" si="282"/>
        <v>0</v>
      </c>
      <c r="CK248" s="57">
        <f t="shared" si="283"/>
        <v>0</v>
      </c>
      <c r="CL248" s="57">
        <f t="shared" si="284"/>
        <v>0</v>
      </c>
      <c r="CM248" s="57">
        <f t="shared" si="285"/>
        <v>0</v>
      </c>
      <c r="CN248" s="57">
        <f t="shared" si="286"/>
        <v>0</v>
      </c>
      <c r="CO248" s="57">
        <f t="shared" si="287"/>
        <v>0</v>
      </c>
      <c r="CP248" s="57">
        <f t="shared" si="288"/>
        <v>0</v>
      </c>
      <c r="CQ248" s="57">
        <f t="shared" si="289"/>
        <v>0</v>
      </c>
      <c r="CR248" s="57">
        <f t="shared" si="290"/>
        <v>0</v>
      </c>
      <c r="CS248" s="57">
        <f t="shared" si="291"/>
        <v>0</v>
      </c>
      <c r="CT248" s="56">
        <f t="shared" si="292"/>
        <v>0</v>
      </c>
      <c r="CU248" s="57">
        <f t="shared" si="293"/>
        <v>48</v>
      </c>
      <c r="CV248" s="57">
        <f t="shared" si="294"/>
        <v>0</v>
      </c>
      <c r="CW248" s="57">
        <f t="shared" si="295"/>
        <v>0</v>
      </c>
      <c r="CX248" s="65">
        <f t="shared" si="296"/>
        <v>0</v>
      </c>
      <c r="CY248" s="65">
        <f t="shared" si="297"/>
        <v>0</v>
      </c>
      <c r="CZ248" s="65">
        <f t="shared" si="298"/>
        <v>0</v>
      </c>
      <c r="DA248" s="65">
        <f t="shared" si="299"/>
        <v>0</v>
      </c>
      <c r="DB248" s="66"/>
    </row>
    <row r="249" spans="1:106" s="67" customFormat="1" ht="29.25" customHeight="1" thickTop="1" thickBot="1" x14ac:dyDescent="0.35">
      <c r="A249" s="58">
        <v>44689</v>
      </c>
      <c r="B249" s="59" t="s">
        <v>85</v>
      </c>
      <c r="C249" s="59" t="s">
        <v>26</v>
      </c>
      <c r="D249" s="60" t="s">
        <v>10</v>
      </c>
      <c r="E249" s="4" t="s">
        <v>102</v>
      </c>
      <c r="F249" s="59" t="s">
        <v>104</v>
      </c>
      <c r="G249" s="61" t="s">
        <v>356</v>
      </c>
      <c r="H249" s="62">
        <v>47.75</v>
      </c>
      <c r="I249" s="63">
        <v>47.75</v>
      </c>
      <c r="J249" s="56">
        <v>45.75</v>
      </c>
      <c r="K249" s="56">
        <f t="shared" si="300"/>
        <v>764</v>
      </c>
      <c r="L249" s="56"/>
      <c r="M249" s="56"/>
      <c r="N249" s="63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47">
        <v>45.75</v>
      </c>
      <c r="AA249" s="56"/>
      <c r="AB249" s="56"/>
      <c r="AC249" s="39"/>
      <c r="AD249" s="39"/>
      <c r="AE249" s="72" t="s">
        <v>85</v>
      </c>
      <c r="AF249" s="56">
        <f t="shared" si="230"/>
        <v>0</v>
      </c>
      <c r="AG249" s="57">
        <f t="shared" si="304"/>
        <v>0</v>
      </c>
      <c r="AH249" s="47">
        <f t="shared" si="231"/>
        <v>45.75</v>
      </c>
      <c r="AI249" s="56">
        <f t="shared" si="232"/>
        <v>0</v>
      </c>
      <c r="AJ249" s="64">
        <f t="shared" si="301"/>
        <v>45.75</v>
      </c>
      <c r="AK249" s="64"/>
      <c r="AL249" s="57">
        <f t="shared" si="233"/>
        <v>0</v>
      </c>
      <c r="AM249" s="57">
        <f t="shared" si="234"/>
        <v>0</v>
      </c>
      <c r="AN249" s="56">
        <f t="shared" si="235"/>
        <v>0</v>
      </c>
      <c r="AO249" s="56">
        <f t="shared" si="236"/>
        <v>0</v>
      </c>
      <c r="AP249" s="57">
        <f t="shared" si="237"/>
        <v>0</v>
      </c>
      <c r="AQ249" s="57">
        <f t="shared" si="238"/>
        <v>0</v>
      </c>
      <c r="AR249" s="57">
        <f t="shared" si="239"/>
        <v>0</v>
      </c>
      <c r="AS249" s="57">
        <f t="shared" si="240"/>
        <v>0</v>
      </c>
      <c r="AT249" s="57">
        <f t="shared" si="241"/>
        <v>0</v>
      </c>
      <c r="AU249" s="57">
        <f t="shared" si="242"/>
        <v>0</v>
      </c>
      <c r="AV249" s="57">
        <f t="shared" si="243"/>
        <v>0</v>
      </c>
      <c r="AW249" s="57">
        <f t="shared" si="244"/>
        <v>0</v>
      </c>
      <c r="AX249" s="57">
        <f t="shared" si="245"/>
        <v>0</v>
      </c>
      <c r="AY249" s="57">
        <f t="shared" si="246"/>
        <v>0</v>
      </c>
      <c r="AZ249" s="57">
        <f t="shared" si="247"/>
        <v>0</v>
      </c>
      <c r="BA249" s="57">
        <f t="shared" si="248"/>
        <v>0</v>
      </c>
      <c r="BB249" s="57">
        <f t="shared" si="249"/>
        <v>0</v>
      </c>
      <c r="BC249" s="57">
        <f t="shared" si="250"/>
        <v>0</v>
      </c>
      <c r="BD249" s="57">
        <f t="shared" si="251"/>
        <v>0</v>
      </c>
      <c r="BE249" s="57">
        <f t="shared" si="252"/>
        <v>0</v>
      </c>
      <c r="BF249" s="57">
        <f t="shared" si="253"/>
        <v>0</v>
      </c>
      <c r="BG249" s="57">
        <f t="shared" si="254"/>
        <v>0</v>
      </c>
      <c r="BH249" s="57">
        <f t="shared" si="255"/>
        <v>0</v>
      </c>
      <c r="BI249" s="56">
        <f t="shared" si="256"/>
        <v>0</v>
      </c>
      <c r="BJ249" s="57">
        <f t="shared" si="257"/>
        <v>0</v>
      </c>
      <c r="BK249" s="57">
        <f t="shared" si="258"/>
        <v>0</v>
      </c>
      <c r="BL249" s="57">
        <f t="shared" si="259"/>
        <v>0</v>
      </c>
      <c r="BM249" s="57">
        <f t="shared" si="260"/>
        <v>0</v>
      </c>
      <c r="BN249" s="57">
        <f t="shared" si="261"/>
        <v>0</v>
      </c>
      <c r="BO249" s="57">
        <f t="shared" si="262"/>
        <v>0</v>
      </c>
      <c r="BP249" s="57">
        <f t="shared" si="263"/>
        <v>0</v>
      </c>
      <c r="BQ249" s="57">
        <f t="shared" si="264"/>
        <v>0</v>
      </c>
      <c r="BR249" s="57">
        <f t="shared" si="265"/>
        <v>0</v>
      </c>
      <c r="BS249" s="57">
        <f t="shared" si="266"/>
        <v>0</v>
      </c>
      <c r="BT249" s="56">
        <f t="shared" si="267"/>
        <v>0</v>
      </c>
      <c r="BU249" s="56">
        <f t="shared" si="268"/>
        <v>0</v>
      </c>
      <c r="BV249" s="57">
        <f t="shared" si="269"/>
        <v>0</v>
      </c>
      <c r="BW249" s="57">
        <f t="shared" si="270"/>
        <v>0</v>
      </c>
      <c r="BX249" s="57">
        <f t="shared" si="271"/>
        <v>0</v>
      </c>
      <c r="BY249" s="57">
        <f t="shared" si="272"/>
        <v>0</v>
      </c>
      <c r="BZ249" s="57">
        <f t="shared" si="273"/>
        <v>0</v>
      </c>
      <c r="CA249" s="57">
        <f t="shared" si="274"/>
        <v>0</v>
      </c>
      <c r="CB249" s="57">
        <f t="shared" si="275"/>
        <v>0</v>
      </c>
      <c r="CC249" s="57">
        <f t="shared" si="276"/>
        <v>0</v>
      </c>
      <c r="CD249" s="57">
        <f t="shared" si="277"/>
        <v>0</v>
      </c>
      <c r="CE249" s="57">
        <f t="shared" si="305"/>
        <v>0</v>
      </c>
      <c r="CF249" s="57">
        <f t="shared" si="278"/>
        <v>0</v>
      </c>
      <c r="CG249" s="57">
        <f t="shared" si="279"/>
        <v>0</v>
      </c>
      <c r="CH249" s="57">
        <f t="shared" si="280"/>
        <v>0</v>
      </c>
      <c r="CI249" s="57">
        <f t="shared" si="281"/>
        <v>0</v>
      </c>
      <c r="CJ249" s="57">
        <f t="shared" si="282"/>
        <v>0</v>
      </c>
      <c r="CK249" s="57">
        <f t="shared" si="283"/>
        <v>0</v>
      </c>
      <c r="CL249" s="57">
        <f t="shared" si="284"/>
        <v>0</v>
      </c>
      <c r="CM249" s="57">
        <f t="shared" si="285"/>
        <v>0</v>
      </c>
      <c r="CN249" s="57">
        <f t="shared" si="286"/>
        <v>0</v>
      </c>
      <c r="CO249" s="57">
        <f t="shared" si="287"/>
        <v>0</v>
      </c>
      <c r="CP249" s="57">
        <f t="shared" si="288"/>
        <v>0</v>
      </c>
      <c r="CQ249" s="57">
        <f t="shared" si="289"/>
        <v>0</v>
      </c>
      <c r="CR249" s="57">
        <f t="shared" si="290"/>
        <v>45.75</v>
      </c>
      <c r="CS249" s="57">
        <f t="shared" si="291"/>
        <v>0</v>
      </c>
      <c r="CT249" s="56">
        <f t="shared" si="292"/>
        <v>0</v>
      </c>
      <c r="CU249" s="57">
        <f t="shared" si="293"/>
        <v>0</v>
      </c>
      <c r="CV249" s="57">
        <f t="shared" si="294"/>
        <v>0</v>
      </c>
      <c r="CW249" s="57">
        <f t="shared" si="295"/>
        <v>0</v>
      </c>
      <c r="CX249" s="65">
        <f t="shared" si="296"/>
        <v>0</v>
      </c>
      <c r="CY249" s="65">
        <f t="shared" si="297"/>
        <v>0</v>
      </c>
      <c r="CZ249" s="65">
        <f t="shared" si="298"/>
        <v>0</v>
      </c>
      <c r="DA249" s="65">
        <f t="shared" si="299"/>
        <v>0</v>
      </c>
      <c r="DB249" s="66"/>
    </row>
    <row r="250" spans="1:106" s="67" customFormat="1" ht="29.25" customHeight="1" thickTop="1" thickBot="1" x14ac:dyDescent="0.35">
      <c r="A250" s="58">
        <v>44689</v>
      </c>
      <c r="B250" s="59" t="s">
        <v>2</v>
      </c>
      <c r="C250" s="59" t="s">
        <v>26</v>
      </c>
      <c r="D250" s="60" t="s">
        <v>10</v>
      </c>
      <c r="E250" s="59" t="s">
        <v>110</v>
      </c>
      <c r="F250" s="59" t="s">
        <v>104</v>
      </c>
      <c r="G250" s="61" t="s">
        <v>361</v>
      </c>
      <c r="H250" s="62">
        <v>47</v>
      </c>
      <c r="I250" s="63">
        <v>47</v>
      </c>
      <c r="J250" s="56">
        <v>45</v>
      </c>
      <c r="K250" s="56">
        <f t="shared" si="300"/>
        <v>809</v>
      </c>
      <c r="L250" s="47">
        <v>45</v>
      </c>
      <c r="M250" s="56"/>
      <c r="N250" s="63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39"/>
      <c r="AD250" s="39"/>
      <c r="AE250" s="72" t="s">
        <v>2</v>
      </c>
      <c r="AF250" s="56">
        <f t="shared" si="230"/>
        <v>0</v>
      </c>
      <c r="AG250" s="57">
        <f t="shared" si="304"/>
        <v>0</v>
      </c>
      <c r="AH250" s="47">
        <f t="shared" si="231"/>
        <v>45</v>
      </c>
      <c r="AI250" s="56">
        <f t="shared" si="232"/>
        <v>0</v>
      </c>
      <c r="AJ250" s="64">
        <f t="shared" si="301"/>
        <v>45</v>
      </c>
      <c r="AK250" s="64"/>
      <c r="AL250" s="57">
        <f t="shared" si="233"/>
        <v>0</v>
      </c>
      <c r="AM250" s="57">
        <f t="shared" si="234"/>
        <v>0</v>
      </c>
      <c r="AN250" s="56">
        <f t="shared" si="235"/>
        <v>45</v>
      </c>
      <c r="AO250" s="56">
        <f t="shared" si="236"/>
        <v>0</v>
      </c>
      <c r="AP250" s="57">
        <f t="shared" si="237"/>
        <v>0</v>
      </c>
      <c r="AQ250" s="57">
        <f t="shared" si="238"/>
        <v>0</v>
      </c>
      <c r="AR250" s="57">
        <f t="shared" si="239"/>
        <v>0</v>
      </c>
      <c r="AS250" s="57">
        <f t="shared" si="240"/>
        <v>0</v>
      </c>
      <c r="AT250" s="57">
        <f t="shared" si="241"/>
        <v>0</v>
      </c>
      <c r="AU250" s="57">
        <f t="shared" si="242"/>
        <v>0</v>
      </c>
      <c r="AV250" s="57">
        <f t="shared" si="243"/>
        <v>0</v>
      </c>
      <c r="AW250" s="57">
        <f t="shared" si="244"/>
        <v>0</v>
      </c>
      <c r="AX250" s="57">
        <f t="shared" si="245"/>
        <v>0</v>
      </c>
      <c r="AY250" s="57">
        <f t="shared" si="246"/>
        <v>0</v>
      </c>
      <c r="AZ250" s="57">
        <f t="shared" si="247"/>
        <v>0</v>
      </c>
      <c r="BA250" s="57">
        <f t="shared" si="248"/>
        <v>0</v>
      </c>
      <c r="BB250" s="57">
        <f t="shared" si="249"/>
        <v>0</v>
      </c>
      <c r="BC250" s="57">
        <f t="shared" si="250"/>
        <v>0</v>
      </c>
      <c r="BD250" s="57">
        <f t="shared" si="251"/>
        <v>0</v>
      </c>
      <c r="BE250" s="57">
        <f t="shared" si="252"/>
        <v>0</v>
      </c>
      <c r="BF250" s="57">
        <f t="shared" si="253"/>
        <v>0</v>
      </c>
      <c r="BG250" s="57">
        <f t="shared" si="254"/>
        <v>0</v>
      </c>
      <c r="BH250" s="57">
        <f t="shared" si="255"/>
        <v>0</v>
      </c>
      <c r="BI250" s="56">
        <f t="shared" si="256"/>
        <v>0</v>
      </c>
      <c r="BJ250" s="57">
        <f t="shared" si="257"/>
        <v>0</v>
      </c>
      <c r="BK250" s="57">
        <f t="shared" si="258"/>
        <v>0</v>
      </c>
      <c r="BL250" s="57">
        <f t="shared" si="259"/>
        <v>0</v>
      </c>
      <c r="BM250" s="57">
        <f t="shared" si="260"/>
        <v>0</v>
      </c>
      <c r="BN250" s="57">
        <f t="shared" si="261"/>
        <v>0</v>
      </c>
      <c r="BO250" s="57">
        <f t="shared" si="262"/>
        <v>0</v>
      </c>
      <c r="BP250" s="57">
        <f t="shared" si="263"/>
        <v>0</v>
      </c>
      <c r="BQ250" s="57">
        <f t="shared" si="264"/>
        <v>0</v>
      </c>
      <c r="BR250" s="57">
        <f t="shared" si="265"/>
        <v>0</v>
      </c>
      <c r="BS250" s="57">
        <f t="shared" si="266"/>
        <v>0</v>
      </c>
      <c r="BT250" s="56">
        <f t="shared" si="267"/>
        <v>0</v>
      </c>
      <c r="BU250" s="56">
        <f t="shared" si="268"/>
        <v>0</v>
      </c>
      <c r="BV250" s="57">
        <f t="shared" si="269"/>
        <v>0</v>
      </c>
      <c r="BW250" s="57">
        <f t="shared" si="270"/>
        <v>0</v>
      </c>
      <c r="BX250" s="57">
        <f t="shared" si="271"/>
        <v>0</v>
      </c>
      <c r="BY250" s="57">
        <f t="shared" si="272"/>
        <v>0</v>
      </c>
      <c r="BZ250" s="57">
        <f t="shared" si="273"/>
        <v>0</v>
      </c>
      <c r="CA250" s="57">
        <f t="shared" si="274"/>
        <v>0</v>
      </c>
      <c r="CB250" s="57">
        <f t="shared" si="275"/>
        <v>0</v>
      </c>
      <c r="CC250" s="57">
        <f t="shared" si="276"/>
        <v>0</v>
      </c>
      <c r="CD250" s="57">
        <f t="shared" si="277"/>
        <v>0</v>
      </c>
      <c r="CE250" s="57">
        <f t="shared" si="305"/>
        <v>0</v>
      </c>
      <c r="CF250" s="57">
        <f t="shared" si="278"/>
        <v>0</v>
      </c>
      <c r="CG250" s="57">
        <f t="shared" si="279"/>
        <v>0</v>
      </c>
      <c r="CH250" s="57">
        <f t="shared" si="280"/>
        <v>0</v>
      </c>
      <c r="CI250" s="57">
        <f t="shared" si="281"/>
        <v>0</v>
      </c>
      <c r="CJ250" s="57">
        <f t="shared" si="282"/>
        <v>0</v>
      </c>
      <c r="CK250" s="57">
        <f t="shared" si="283"/>
        <v>0</v>
      </c>
      <c r="CL250" s="57">
        <f t="shared" si="284"/>
        <v>0</v>
      </c>
      <c r="CM250" s="57">
        <f t="shared" si="285"/>
        <v>0</v>
      </c>
      <c r="CN250" s="57">
        <f t="shared" si="286"/>
        <v>0</v>
      </c>
      <c r="CO250" s="57">
        <f t="shared" si="287"/>
        <v>0</v>
      </c>
      <c r="CP250" s="57">
        <f t="shared" si="288"/>
        <v>0</v>
      </c>
      <c r="CQ250" s="57">
        <f t="shared" si="289"/>
        <v>0</v>
      </c>
      <c r="CR250" s="57">
        <f t="shared" si="290"/>
        <v>0</v>
      </c>
      <c r="CS250" s="57">
        <f t="shared" si="291"/>
        <v>0</v>
      </c>
      <c r="CT250" s="56">
        <f t="shared" si="292"/>
        <v>0</v>
      </c>
      <c r="CU250" s="57">
        <f t="shared" si="293"/>
        <v>0</v>
      </c>
      <c r="CV250" s="57">
        <f t="shared" si="294"/>
        <v>0</v>
      </c>
      <c r="CW250" s="57">
        <f t="shared" si="295"/>
        <v>0</v>
      </c>
      <c r="CX250" s="65">
        <f t="shared" si="296"/>
        <v>0</v>
      </c>
      <c r="CY250" s="65">
        <f t="shared" si="297"/>
        <v>0</v>
      </c>
      <c r="CZ250" s="65">
        <f t="shared" si="298"/>
        <v>0</v>
      </c>
      <c r="DA250" s="65">
        <f t="shared" si="299"/>
        <v>0</v>
      </c>
      <c r="DB250" s="66"/>
    </row>
    <row r="251" spans="1:106" s="67" customFormat="1" ht="29.25" customHeight="1" thickTop="1" thickBot="1" x14ac:dyDescent="0.35">
      <c r="A251" s="58">
        <v>44689</v>
      </c>
      <c r="B251" s="59" t="s">
        <v>1</v>
      </c>
      <c r="C251" s="59" t="s">
        <v>25</v>
      </c>
      <c r="D251" s="60" t="s">
        <v>10</v>
      </c>
      <c r="E251" s="59" t="s">
        <v>110</v>
      </c>
      <c r="F251" s="59" t="s">
        <v>104</v>
      </c>
      <c r="G251" s="61" t="s">
        <v>358</v>
      </c>
      <c r="H251" s="62">
        <v>38</v>
      </c>
      <c r="I251" s="63">
        <v>38</v>
      </c>
      <c r="J251" s="56">
        <v>36</v>
      </c>
      <c r="K251" s="56">
        <f t="shared" si="300"/>
        <v>845</v>
      </c>
      <c r="L251" s="56"/>
      <c r="M251" s="47">
        <v>36</v>
      </c>
      <c r="N251" s="63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39"/>
      <c r="AD251" s="39"/>
      <c r="AE251" s="72" t="s">
        <v>1</v>
      </c>
      <c r="AF251" s="56">
        <f t="shared" si="230"/>
        <v>0</v>
      </c>
      <c r="AG251" s="48">
        <f t="shared" si="304"/>
        <v>36</v>
      </c>
      <c r="AH251" s="11">
        <f t="shared" si="231"/>
        <v>0</v>
      </c>
      <c r="AI251" s="56">
        <f t="shared" si="232"/>
        <v>0</v>
      </c>
      <c r="AJ251" s="64">
        <f t="shared" si="301"/>
        <v>36</v>
      </c>
      <c r="AK251" s="64"/>
      <c r="AL251" s="57">
        <f t="shared" si="233"/>
        <v>0</v>
      </c>
      <c r="AM251" s="57">
        <f t="shared" si="234"/>
        <v>0</v>
      </c>
      <c r="AN251" s="56">
        <f t="shared" si="235"/>
        <v>0</v>
      </c>
      <c r="AO251" s="56">
        <f t="shared" si="236"/>
        <v>0</v>
      </c>
      <c r="AP251" s="57">
        <f t="shared" si="237"/>
        <v>0</v>
      </c>
      <c r="AQ251" s="57">
        <f t="shared" si="238"/>
        <v>36</v>
      </c>
      <c r="AR251" s="57">
        <f t="shared" si="239"/>
        <v>0</v>
      </c>
      <c r="AS251" s="57">
        <f t="shared" si="240"/>
        <v>0</v>
      </c>
      <c r="AT251" s="57">
        <f t="shared" si="241"/>
        <v>0</v>
      </c>
      <c r="AU251" s="57">
        <f t="shared" si="242"/>
        <v>0</v>
      </c>
      <c r="AV251" s="57">
        <f t="shared" si="243"/>
        <v>0</v>
      </c>
      <c r="AW251" s="57">
        <f t="shared" si="244"/>
        <v>0</v>
      </c>
      <c r="AX251" s="57">
        <f t="shared" si="245"/>
        <v>0</v>
      </c>
      <c r="AY251" s="57">
        <f t="shared" si="246"/>
        <v>0</v>
      </c>
      <c r="AZ251" s="57">
        <f t="shared" si="247"/>
        <v>0</v>
      </c>
      <c r="BA251" s="57">
        <f t="shared" si="248"/>
        <v>0</v>
      </c>
      <c r="BB251" s="57">
        <f t="shared" si="249"/>
        <v>0</v>
      </c>
      <c r="BC251" s="57">
        <f t="shared" si="250"/>
        <v>0</v>
      </c>
      <c r="BD251" s="57">
        <f t="shared" si="251"/>
        <v>0</v>
      </c>
      <c r="BE251" s="57">
        <f t="shared" si="252"/>
        <v>0</v>
      </c>
      <c r="BF251" s="57">
        <f t="shared" si="253"/>
        <v>0</v>
      </c>
      <c r="BG251" s="57">
        <f t="shared" si="254"/>
        <v>0</v>
      </c>
      <c r="BH251" s="57">
        <f t="shared" si="255"/>
        <v>0</v>
      </c>
      <c r="BI251" s="56">
        <f t="shared" si="256"/>
        <v>0</v>
      </c>
      <c r="BJ251" s="57">
        <f t="shared" si="257"/>
        <v>0</v>
      </c>
      <c r="BK251" s="57">
        <f t="shared" si="258"/>
        <v>0</v>
      </c>
      <c r="BL251" s="57">
        <f t="shared" si="259"/>
        <v>0</v>
      </c>
      <c r="BM251" s="57">
        <f t="shared" si="260"/>
        <v>0</v>
      </c>
      <c r="BN251" s="57">
        <f t="shared" si="261"/>
        <v>0</v>
      </c>
      <c r="BO251" s="57">
        <f t="shared" si="262"/>
        <v>0</v>
      </c>
      <c r="BP251" s="57">
        <f t="shared" si="263"/>
        <v>0</v>
      </c>
      <c r="BQ251" s="57">
        <f t="shared" si="264"/>
        <v>0</v>
      </c>
      <c r="BR251" s="57">
        <f t="shared" si="265"/>
        <v>0</v>
      </c>
      <c r="BS251" s="57">
        <f t="shared" si="266"/>
        <v>0</v>
      </c>
      <c r="BT251" s="56">
        <f t="shared" si="267"/>
        <v>0</v>
      </c>
      <c r="BU251" s="56">
        <f t="shared" si="268"/>
        <v>0</v>
      </c>
      <c r="BV251" s="57">
        <f t="shared" si="269"/>
        <v>0</v>
      </c>
      <c r="BW251" s="57">
        <f t="shared" si="270"/>
        <v>0</v>
      </c>
      <c r="BX251" s="57">
        <f t="shared" si="271"/>
        <v>0</v>
      </c>
      <c r="BY251" s="57">
        <f t="shared" si="272"/>
        <v>0</v>
      </c>
      <c r="BZ251" s="57">
        <f t="shared" si="273"/>
        <v>0</v>
      </c>
      <c r="CA251" s="57">
        <f t="shared" si="274"/>
        <v>0</v>
      </c>
      <c r="CB251" s="57">
        <f t="shared" si="275"/>
        <v>0</v>
      </c>
      <c r="CC251" s="57">
        <f t="shared" si="276"/>
        <v>0</v>
      </c>
      <c r="CD251" s="57">
        <f t="shared" si="277"/>
        <v>0</v>
      </c>
      <c r="CE251" s="57">
        <f t="shared" si="305"/>
        <v>0</v>
      </c>
      <c r="CF251" s="57">
        <f t="shared" si="278"/>
        <v>0</v>
      </c>
      <c r="CG251" s="57">
        <f t="shared" si="279"/>
        <v>0</v>
      </c>
      <c r="CH251" s="57">
        <f t="shared" si="280"/>
        <v>0</v>
      </c>
      <c r="CI251" s="57">
        <f t="shared" si="281"/>
        <v>0</v>
      </c>
      <c r="CJ251" s="57">
        <f t="shared" si="282"/>
        <v>0</v>
      </c>
      <c r="CK251" s="57">
        <f t="shared" si="283"/>
        <v>0</v>
      </c>
      <c r="CL251" s="57">
        <f t="shared" si="284"/>
        <v>0</v>
      </c>
      <c r="CM251" s="57">
        <f t="shared" si="285"/>
        <v>0</v>
      </c>
      <c r="CN251" s="57">
        <f t="shared" si="286"/>
        <v>0</v>
      </c>
      <c r="CO251" s="57">
        <f t="shared" si="287"/>
        <v>0</v>
      </c>
      <c r="CP251" s="57">
        <f t="shared" si="288"/>
        <v>0</v>
      </c>
      <c r="CQ251" s="57">
        <f t="shared" si="289"/>
        <v>0</v>
      </c>
      <c r="CR251" s="57">
        <f t="shared" si="290"/>
        <v>0</v>
      </c>
      <c r="CS251" s="57">
        <f t="shared" si="291"/>
        <v>0</v>
      </c>
      <c r="CT251" s="56">
        <f t="shared" si="292"/>
        <v>0</v>
      </c>
      <c r="CU251" s="57">
        <f t="shared" si="293"/>
        <v>0</v>
      </c>
      <c r="CV251" s="57">
        <f t="shared" si="294"/>
        <v>0</v>
      </c>
      <c r="CW251" s="57">
        <f t="shared" si="295"/>
        <v>0</v>
      </c>
      <c r="CX251" s="65">
        <f t="shared" si="296"/>
        <v>0</v>
      </c>
      <c r="CY251" s="65">
        <f t="shared" si="297"/>
        <v>0</v>
      </c>
      <c r="CZ251" s="65">
        <f t="shared" si="298"/>
        <v>0</v>
      </c>
      <c r="DA251" s="65">
        <f t="shared" si="299"/>
        <v>0</v>
      </c>
      <c r="DB251" s="66"/>
    </row>
    <row r="252" spans="1:106" s="67" customFormat="1" ht="29.25" customHeight="1" thickTop="1" thickBot="1" x14ac:dyDescent="0.35">
      <c r="A252" s="58">
        <v>44689</v>
      </c>
      <c r="B252" s="59" t="s">
        <v>5</v>
      </c>
      <c r="C252" s="59" t="s">
        <v>25</v>
      </c>
      <c r="D252" s="60" t="s">
        <v>10</v>
      </c>
      <c r="E252" s="59" t="s">
        <v>110</v>
      </c>
      <c r="F252" s="59" t="s">
        <v>104</v>
      </c>
      <c r="G252" s="61" t="s">
        <v>359</v>
      </c>
      <c r="H252" s="62">
        <v>40</v>
      </c>
      <c r="I252" s="44">
        <v>-60</v>
      </c>
      <c r="J252" s="45">
        <v>-61</v>
      </c>
      <c r="K252" s="56">
        <f t="shared" si="300"/>
        <v>784</v>
      </c>
      <c r="L252" s="56"/>
      <c r="M252" s="56"/>
      <c r="N252" s="63"/>
      <c r="O252" s="56"/>
      <c r="P252" s="45">
        <v>-61</v>
      </c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39"/>
      <c r="AD252" s="39"/>
      <c r="AE252" s="72" t="s">
        <v>5</v>
      </c>
      <c r="AF252" s="56">
        <f t="shared" si="230"/>
        <v>0</v>
      </c>
      <c r="AG252" s="46">
        <f t="shared" si="304"/>
        <v>-61</v>
      </c>
      <c r="AH252" s="11">
        <f t="shared" si="231"/>
        <v>0</v>
      </c>
      <c r="AI252" s="56">
        <f t="shared" si="232"/>
        <v>0</v>
      </c>
      <c r="AJ252" s="64">
        <f t="shared" si="301"/>
        <v>-61</v>
      </c>
      <c r="AK252" s="64"/>
      <c r="AL252" s="57">
        <f t="shared" si="233"/>
        <v>0</v>
      </c>
      <c r="AM252" s="57">
        <f t="shared" si="234"/>
        <v>0</v>
      </c>
      <c r="AN252" s="56">
        <f t="shared" si="235"/>
        <v>0</v>
      </c>
      <c r="AO252" s="56">
        <f t="shared" si="236"/>
        <v>0</v>
      </c>
      <c r="AP252" s="57">
        <f t="shared" si="237"/>
        <v>0</v>
      </c>
      <c r="AQ252" s="57">
        <f t="shared" si="238"/>
        <v>0</v>
      </c>
      <c r="AR252" s="57">
        <f t="shared" si="239"/>
        <v>0</v>
      </c>
      <c r="AS252" s="57">
        <f t="shared" si="240"/>
        <v>0</v>
      </c>
      <c r="AT252" s="57">
        <f t="shared" si="241"/>
        <v>0</v>
      </c>
      <c r="AU252" s="57">
        <f t="shared" si="242"/>
        <v>0</v>
      </c>
      <c r="AV252" s="57">
        <f t="shared" si="243"/>
        <v>0</v>
      </c>
      <c r="AW252" s="57">
        <f t="shared" si="244"/>
        <v>0</v>
      </c>
      <c r="AX252" s="57">
        <f t="shared" si="245"/>
        <v>0</v>
      </c>
      <c r="AY252" s="57">
        <f t="shared" si="246"/>
        <v>0</v>
      </c>
      <c r="AZ252" s="57">
        <f t="shared" si="247"/>
        <v>0</v>
      </c>
      <c r="BA252" s="57">
        <f t="shared" si="248"/>
        <v>0</v>
      </c>
      <c r="BB252" s="57">
        <f t="shared" si="249"/>
        <v>0</v>
      </c>
      <c r="BC252" s="46">
        <f t="shared" si="250"/>
        <v>-61</v>
      </c>
      <c r="BD252" s="57">
        <f t="shared" si="251"/>
        <v>0</v>
      </c>
      <c r="BE252" s="57">
        <f t="shared" si="252"/>
        <v>0</v>
      </c>
      <c r="BF252" s="57">
        <f t="shared" si="253"/>
        <v>0</v>
      </c>
      <c r="BG252" s="57">
        <f t="shared" si="254"/>
        <v>0</v>
      </c>
      <c r="BH252" s="57">
        <f t="shared" si="255"/>
        <v>0</v>
      </c>
      <c r="BI252" s="56">
        <f t="shared" si="256"/>
        <v>0</v>
      </c>
      <c r="BJ252" s="57">
        <f t="shared" si="257"/>
        <v>0</v>
      </c>
      <c r="BK252" s="57">
        <f t="shared" si="258"/>
        <v>0</v>
      </c>
      <c r="BL252" s="57">
        <f t="shared" si="259"/>
        <v>0</v>
      </c>
      <c r="BM252" s="57">
        <f t="shared" si="260"/>
        <v>0</v>
      </c>
      <c r="BN252" s="57">
        <f t="shared" si="261"/>
        <v>0</v>
      </c>
      <c r="BO252" s="57">
        <f t="shared" si="262"/>
        <v>0</v>
      </c>
      <c r="BP252" s="57">
        <f t="shared" si="263"/>
        <v>0</v>
      </c>
      <c r="BQ252" s="57">
        <f t="shared" si="264"/>
        <v>0</v>
      </c>
      <c r="BR252" s="57">
        <f t="shared" si="265"/>
        <v>0</v>
      </c>
      <c r="BS252" s="57">
        <f t="shared" si="266"/>
        <v>0</v>
      </c>
      <c r="BT252" s="56">
        <f t="shared" si="267"/>
        <v>0</v>
      </c>
      <c r="BU252" s="56">
        <f t="shared" si="268"/>
        <v>0</v>
      </c>
      <c r="BV252" s="57">
        <f t="shared" si="269"/>
        <v>0</v>
      </c>
      <c r="BW252" s="57">
        <f t="shared" si="270"/>
        <v>0</v>
      </c>
      <c r="BX252" s="57">
        <f t="shared" si="271"/>
        <v>0</v>
      </c>
      <c r="BY252" s="57">
        <f t="shared" si="272"/>
        <v>0</v>
      </c>
      <c r="BZ252" s="57">
        <f t="shared" si="273"/>
        <v>0</v>
      </c>
      <c r="CA252" s="57">
        <f t="shared" si="274"/>
        <v>0</v>
      </c>
      <c r="CB252" s="57">
        <f t="shared" si="275"/>
        <v>0</v>
      </c>
      <c r="CC252" s="57">
        <f t="shared" si="276"/>
        <v>0</v>
      </c>
      <c r="CD252" s="57">
        <f t="shared" si="277"/>
        <v>0</v>
      </c>
      <c r="CE252" s="57">
        <f t="shared" si="305"/>
        <v>0</v>
      </c>
      <c r="CF252" s="57">
        <f t="shared" si="278"/>
        <v>0</v>
      </c>
      <c r="CG252" s="57">
        <f t="shared" si="279"/>
        <v>0</v>
      </c>
      <c r="CH252" s="57">
        <f t="shared" si="280"/>
        <v>0</v>
      </c>
      <c r="CI252" s="57">
        <f t="shared" si="281"/>
        <v>0</v>
      </c>
      <c r="CJ252" s="57">
        <f t="shared" si="282"/>
        <v>0</v>
      </c>
      <c r="CK252" s="57">
        <f t="shared" si="283"/>
        <v>0</v>
      </c>
      <c r="CL252" s="57">
        <f t="shared" si="284"/>
        <v>0</v>
      </c>
      <c r="CM252" s="57">
        <f t="shared" si="285"/>
        <v>0</v>
      </c>
      <c r="CN252" s="57">
        <f t="shared" si="286"/>
        <v>0</v>
      </c>
      <c r="CO252" s="57">
        <f t="shared" si="287"/>
        <v>0</v>
      </c>
      <c r="CP252" s="57">
        <f t="shared" si="288"/>
        <v>0</v>
      </c>
      <c r="CQ252" s="57">
        <f t="shared" si="289"/>
        <v>0</v>
      </c>
      <c r="CR252" s="57">
        <f t="shared" si="290"/>
        <v>0</v>
      </c>
      <c r="CS252" s="57">
        <f t="shared" si="291"/>
        <v>0</v>
      </c>
      <c r="CT252" s="56">
        <f t="shared" si="292"/>
        <v>0</v>
      </c>
      <c r="CU252" s="57">
        <f t="shared" si="293"/>
        <v>0</v>
      </c>
      <c r="CV252" s="57">
        <f t="shared" si="294"/>
        <v>0</v>
      </c>
      <c r="CW252" s="57">
        <f t="shared" si="295"/>
        <v>0</v>
      </c>
      <c r="CX252" s="65">
        <f t="shared" si="296"/>
        <v>0</v>
      </c>
      <c r="CY252" s="65">
        <f t="shared" si="297"/>
        <v>0</v>
      </c>
      <c r="CZ252" s="65">
        <f t="shared" si="298"/>
        <v>0</v>
      </c>
      <c r="DA252" s="65">
        <f t="shared" si="299"/>
        <v>0</v>
      </c>
      <c r="DB252" s="66"/>
    </row>
    <row r="253" spans="1:106" s="67" customFormat="1" ht="29.25" customHeight="1" thickTop="1" thickBot="1" x14ac:dyDescent="0.35">
      <c r="A253" s="58">
        <v>44689</v>
      </c>
      <c r="B253" s="59" t="s">
        <v>8</v>
      </c>
      <c r="C253" s="59" t="s">
        <v>25</v>
      </c>
      <c r="D253" s="60" t="s">
        <v>10</v>
      </c>
      <c r="E253" s="59" t="s">
        <v>110</v>
      </c>
      <c r="F253" s="59" t="s">
        <v>24</v>
      </c>
      <c r="G253" s="61" t="s">
        <v>360</v>
      </c>
      <c r="H253" s="62">
        <v>53.5</v>
      </c>
      <c r="I253" s="63">
        <v>46.5</v>
      </c>
      <c r="J253" s="56">
        <v>44.5</v>
      </c>
      <c r="K253" s="56">
        <f t="shared" si="300"/>
        <v>828.5</v>
      </c>
      <c r="L253" s="56"/>
      <c r="M253" s="56"/>
      <c r="N253" s="63"/>
      <c r="O253" s="56"/>
      <c r="P253" s="56"/>
      <c r="Q253" s="56"/>
      <c r="R253" s="56"/>
      <c r="S253" s="47">
        <v>44.5</v>
      </c>
      <c r="T253" s="56"/>
      <c r="U253" s="56"/>
      <c r="V253" s="56"/>
      <c r="W253" s="56"/>
      <c r="X253" s="56"/>
      <c r="Y253" s="56"/>
      <c r="Z253" s="56"/>
      <c r="AA253" s="56"/>
      <c r="AB253" s="56"/>
      <c r="AC253" s="39"/>
      <c r="AD253" s="39"/>
      <c r="AE253" s="72" t="s">
        <v>8</v>
      </c>
      <c r="AF253" s="56">
        <f t="shared" si="230"/>
        <v>0</v>
      </c>
      <c r="AG253" s="48">
        <f t="shared" si="304"/>
        <v>44.5</v>
      </c>
      <c r="AH253" s="11">
        <f t="shared" si="231"/>
        <v>0</v>
      </c>
      <c r="AI253" s="56">
        <f t="shared" si="232"/>
        <v>0</v>
      </c>
      <c r="AJ253" s="64">
        <f t="shared" si="301"/>
        <v>44.5</v>
      </c>
      <c r="AK253" s="64"/>
      <c r="AL253" s="57">
        <f t="shared" si="233"/>
        <v>0</v>
      </c>
      <c r="AM253" s="57">
        <f t="shared" si="234"/>
        <v>0</v>
      </c>
      <c r="AN253" s="56">
        <f t="shared" si="235"/>
        <v>0</v>
      </c>
      <c r="AO253" s="56">
        <f t="shared" si="236"/>
        <v>0</v>
      </c>
      <c r="AP253" s="57">
        <f t="shared" si="237"/>
        <v>0</v>
      </c>
      <c r="AQ253" s="57">
        <f t="shared" si="238"/>
        <v>0</v>
      </c>
      <c r="AR253" s="57">
        <f t="shared" si="239"/>
        <v>0</v>
      </c>
      <c r="AS253" s="57">
        <f t="shared" si="240"/>
        <v>0</v>
      </c>
      <c r="AT253" s="57">
        <f t="shared" si="241"/>
        <v>0</v>
      </c>
      <c r="AU253" s="57">
        <f t="shared" si="242"/>
        <v>0</v>
      </c>
      <c r="AV253" s="57">
        <f t="shared" si="243"/>
        <v>0</v>
      </c>
      <c r="AW253" s="57">
        <f t="shared" si="244"/>
        <v>0</v>
      </c>
      <c r="AX253" s="57">
        <f t="shared" si="245"/>
        <v>0</v>
      </c>
      <c r="AY253" s="57">
        <f t="shared" si="246"/>
        <v>0</v>
      </c>
      <c r="AZ253" s="57">
        <f t="shared" si="247"/>
        <v>0</v>
      </c>
      <c r="BA253" s="57">
        <f t="shared" si="248"/>
        <v>0</v>
      </c>
      <c r="BB253" s="57">
        <f t="shared" si="249"/>
        <v>0</v>
      </c>
      <c r="BC253" s="57">
        <f t="shared" si="250"/>
        <v>0</v>
      </c>
      <c r="BD253" s="57">
        <f t="shared" si="251"/>
        <v>0</v>
      </c>
      <c r="BE253" s="57">
        <f t="shared" si="252"/>
        <v>0</v>
      </c>
      <c r="BF253" s="57">
        <f t="shared" si="253"/>
        <v>0</v>
      </c>
      <c r="BG253" s="57">
        <f t="shared" si="254"/>
        <v>0</v>
      </c>
      <c r="BH253" s="57">
        <f t="shared" si="255"/>
        <v>0</v>
      </c>
      <c r="BI253" s="56">
        <f t="shared" si="256"/>
        <v>0</v>
      </c>
      <c r="BJ253" s="57">
        <f t="shared" si="257"/>
        <v>0</v>
      </c>
      <c r="BK253" s="57">
        <f t="shared" si="258"/>
        <v>0</v>
      </c>
      <c r="BL253" s="57">
        <f t="shared" si="259"/>
        <v>0</v>
      </c>
      <c r="BM253" s="57">
        <f t="shared" si="260"/>
        <v>0</v>
      </c>
      <c r="BN253" s="57">
        <f t="shared" si="261"/>
        <v>0</v>
      </c>
      <c r="BO253" s="57">
        <f t="shared" si="262"/>
        <v>44.5</v>
      </c>
      <c r="BP253" s="57">
        <f t="shared" si="263"/>
        <v>0</v>
      </c>
      <c r="BQ253" s="57">
        <f t="shared" si="264"/>
        <v>0</v>
      </c>
      <c r="BR253" s="57">
        <f t="shared" si="265"/>
        <v>0</v>
      </c>
      <c r="BS253" s="57">
        <f t="shared" si="266"/>
        <v>0</v>
      </c>
      <c r="BT253" s="56">
        <f t="shared" si="267"/>
        <v>0</v>
      </c>
      <c r="BU253" s="56">
        <f t="shared" si="268"/>
        <v>0</v>
      </c>
      <c r="BV253" s="57">
        <f t="shared" si="269"/>
        <v>0</v>
      </c>
      <c r="BW253" s="57">
        <f t="shared" si="270"/>
        <v>0</v>
      </c>
      <c r="BX253" s="57">
        <f t="shared" si="271"/>
        <v>0</v>
      </c>
      <c r="BY253" s="57">
        <f t="shared" si="272"/>
        <v>0</v>
      </c>
      <c r="BZ253" s="57">
        <f t="shared" si="273"/>
        <v>0</v>
      </c>
      <c r="CA253" s="57">
        <f t="shared" si="274"/>
        <v>0</v>
      </c>
      <c r="CB253" s="57">
        <f t="shared" si="275"/>
        <v>0</v>
      </c>
      <c r="CC253" s="57">
        <f t="shared" si="276"/>
        <v>0</v>
      </c>
      <c r="CD253" s="57">
        <f t="shared" si="277"/>
        <v>0</v>
      </c>
      <c r="CE253" s="57">
        <f t="shared" si="305"/>
        <v>0</v>
      </c>
      <c r="CF253" s="57">
        <f t="shared" si="278"/>
        <v>0</v>
      </c>
      <c r="CG253" s="57">
        <f t="shared" si="279"/>
        <v>0</v>
      </c>
      <c r="CH253" s="57">
        <f t="shared" si="280"/>
        <v>0</v>
      </c>
      <c r="CI253" s="57">
        <f t="shared" si="281"/>
        <v>0</v>
      </c>
      <c r="CJ253" s="57">
        <f t="shared" si="282"/>
        <v>0</v>
      </c>
      <c r="CK253" s="57">
        <f t="shared" si="283"/>
        <v>0</v>
      </c>
      <c r="CL253" s="57">
        <f t="shared" si="284"/>
        <v>0</v>
      </c>
      <c r="CM253" s="57">
        <f t="shared" si="285"/>
        <v>0</v>
      </c>
      <c r="CN253" s="57">
        <f t="shared" si="286"/>
        <v>0</v>
      </c>
      <c r="CO253" s="57">
        <f t="shared" si="287"/>
        <v>0</v>
      </c>
      <c r="CP253" s="57">
        <f t="shared" si="288"/>
        <v>0</v>
      </c>
      <c r="CQ253" s="57">
        <f t="shared" si="289"/>
        <v>0</v>
      </c>
      <c r="CR253" s="57">
        <f t="shared" si="290"/>
        <v>0</v>
      </c>
      <c r="CS253" s="57">
        <f t="shared" si="291"/>
        <v>0</v>
      </c>
      <c r="CT253" s="56">
        <f t="shared" si="292"/>
        <v>0</v>
      </c>
      <c r="CU253" s="57">
        <f t="shared" si="293"/>
        <v>0</v>
      </c>
      <c r="CV253" s="57">
        <f t="shared" si="294"/>
        <v>0</v>
      </c>
      <c r="CW253" s="57">
        <f t="shared" si="295"/>
        <v>0</v>
      </c>
      <c r="CX253" s="65">
        <f t="shared" si="296"/>
        <v>0</v>
      </c>
      <c r="CY253" s="65">
        <f t="shared" si="297"/>
        <v>0</v>
      </c>
      <c r="CZ253" s="65">
        <f t="shared" si="298"/>
        <v>0</v>
      </c>
      <c r="DA253" s="65">
        <f t="shared" si="299"/>
        <v>0</v>
      </c>
      <c r="DB253" s="66"/>
    </row>
    <row r="254" spans="1:106" s="67" customFormat="1" ht="29.25" customHeight="1" thickTop="1" thickBot="1" x14ac:dyDescent="0.35">
      <c r="A254" s="58">
        <v>44689</v>
      </c>
      <c r="B254" s="59" t="s">
        <v>0</v>
      </c>
      <c r="C254" s="59" t="s">
        <v>25</v>
      </c>
      <c r="D254" s="60" t="s">
        <v>10</v>
      </c>
      <c r="E254" s="59" t="s">
        <v>110</v>
      </c>
      <c r="F254" s="59" t="s">
        <v>24</v>
      </c>
      <c r="G254" s="61" t="s">
        <v>357</v>
      </c>
      <c r="H254" s="62">
        <v>68.75</v>
      </c>
      <c r="I254" s="44">
        <v>-68.75</v>
      </c>
      <c r="J254" s="45">
        <v>-69.75</v>
      </c>
      <c r="K254" s="56">
        <f t="shared" si="300"/>
        <v>758.75</v>
      </c>
      <c r="L254" s="56"/>
      <c r="M254" s="56"/>
      <c r="N254" s="63"/>
      <c r="O254" s="56"/>
      <c r="P254" s="56"/>
      <c r="Q254" s="56"/>
      <c r="R254" s="56"/>
      <c r="S254" s="56"/>
      <c r="T254" s="56"/>
      <c r="U254" s="45">
        <v>-69.75</v>
      </c>
      <c r="V254" s="56"/>
      <c r="W254" s="56"/>
      <c r="X254" s="56"/>
      <c r="Y254" s="56"/>
      <c r="Z254" s="56"/>
      <c r="AA254" s="56"/>
      <c r="AB254" s="56"/>
      <c r="AC254" s="39"/>
      <c r="AD254" s="39"/>
      <c r="AE254" s="72" t="s">
        <v>0</v>
      </c>
      <c r="AF254" s="56">
        <f t="shared" si="230"/>
        <v>0</v>
      </c>
      <c r="AG254" s="46">
        <f t="shared" si="304"/>
        <v>-69.75</v>
      </c>
      <c r="AH254" s="11">
        <f t="shared" si="231"/>
        <v>0</v>
      </c>
      <c r="AI254" s="56">
        <f t="shared" si="232"/>
        <v>0</v>
      </c>
      <c r="AJ254" s="64">
        <f t="shared" si="301"/>
        <v>-69.75</v>
      </c>
      <c r="AK254" s="64"/>
      <c r="AL254" s="57">
        <f t="shared" si="233"/>
        <v>0</v>
      </c>
      <c r="AM254" s="57">
        <f t="shared" si="234"/>
        <v>0</v>
      </c>
      <c r="AN254" s="56">
        <f t="shared" si="235"/>
        <v>0</v>
      </c>
      <c r="AO254" s="56">
        <f t="shared" si="236"/>
        <v>0</v>
      </c>
      <c r="AP254" s="57">
        <f t="shared" si="237"/>
        <v>0</v>
      </c>
      <c r="AQ254" s="57">
        <f t="shared" si="238"/>
        <v>0</v>
      </c>
      <c r="AR254" s="57">
        <f t="shared" si="239"/>
        <v>0</v>
      </c>
      <c r="AS254" s="57">
        <f t="shared" si="240"/>
        <v>0</v>
      </c>
      <c r="AT254" s="57">
        <f t="shared" si="241"/>
        <v>0</v>
      </c>
      <c r="AU254" s="57">
        <f t="shared" si="242"/>
        <v>0</v>
      </c>
      <c r="AV254" s="57">
        <f t="shared" si="243"/>
        <v>0</v>
      </c>
      <c r="AW254" s="57">
        <f t="shared" si="244"/>
        <v>0</v>
      </c>
      <c r="AX254" s="57">
        <f t="shared" si="245"/>
        <v>0</v>
      </c>
      <c r="AY254" s="57">
        <f t="shared" si="246"/>
        <v>0</v>
      </c>
      <c r="AZ254" s="57">
        <f t="shared" si="247"/>
        <v>0</v>
      </c>
      <c r="BA254" s="57">
        <f t="shared" si="248"/>
        <v>0</v>
      </c>
      <c r="BB254" s="57">
        <f t="shared" si="249"/>
        <v>0</v>
      </c>
      <c r="BC254" s="57">
        <f t="shared" si="250"/>
        <v>0</v>
      </c>
      <c r="BD254" s="57">
        <f t="shared" si="251"/>
        <v>0</v>
      </c>
      <c r="BE254" s="57">
        <f t="shared" si="252"/>
        <v>0</v>
      </c>
      <c r="BF254" s="57">
        <f t="shared" si="253"/>
        <v>0</v>
      </c>
      <c r="BG254" s="57">
        <f t="shared" si="254"/>
        <v>0</v>
      </c>
      <c r="BH254" s="57">
        <f t="shared" si="255"/>
        <v>0</v>
      </c>
      <c r="BI254" s="56">
        <f t="shared" si="256"/>
        <v>0</v>
      </c>
      <c r="BJ254" s="57">
        <f t="shared" si="257"/>
        <v>0</v>
      </c>
      <c r="BK254" s="57">
        <f t="shared" si="258"/>
        <v>0</v>
      </c>
      <c r="BL254" s="57">
        <f t="shared" si="259"/>
        <v>0</v>
      </c>
      <c r="BM254" s="57">
        <f t="shared" si="260"/>
        <v>0</v>
      </c>
      <c r="BN254" s="57">
        <f t="shared" si="261"/>
        <v>0</v>
      </c>
      <c r="BO254" s="57">
        <f t="shared" si="262"/>
        <v>0</v>
      </c>
      <c r="BP254" s="57">
        <f t="shared" si="263"/>
        <v>0</v>
      </c>
      <c r="BQ254" s="57">
        <f t="shared" si="264"/>
        <v>0</v>
      </c>
      <c r="BR254" s="57">
        <f t="shared" si="265"/>
        <v>0</v>
      </c>
      <c r="BS254" s="57">
        <f t="shared" si="266"/>
        <v>0</v>
      </c>
      <c r="BT254" s="56">
        <f t="shared" si="267"/>
        <v>0</v>
      </c>
      <c r="BU254" s="56">
        <f t="shared" si="268"/>
        <v>0</v>
      </c>
      <c r="BV254" s="57">
        <f t="shared" si="269"/>
        <v>0</v>
      </c>
      <c r="BW254" s="46">
        <f t="shared" si="270"/>
        <v>-69.75</v>
      </c>
      <c r="BX254" s="57">
        <f t="shared" si="271"/>
        <v>0</v>
      </c>
      <c r="BY254" s="57">
        <f t="shared" si="272"/>
        <v>0</v>
      </c>
      <c r="BZ254" s="57">
        <f t="shared" si="273"/>
        <v>0</v>
      </c>
      <c r="CA254" s="57">
        <f t="shared" si="274"/>
        <v>0</v>
      </c>
      <c r="CB254" s="57">
        <f t="shared" si="275"/>
        <v>0</v>
      </c>
      <c r="CC254" s="57">
        <f t="shared" si="276"/>
        <v>0</v>
      </c>
      <c r="CD254" s="57">
        <f t="shared" si="277"/>
        <v>0</v>
      </c>
      <c r="CE254" s="57">
        <f t="shared" si="305"/>
        <v>0</v>
      </c>
      <c r="CF254" s="57">
        <f t="shared" si="278"/>
        <v>0</v>
      </c>
      <c r="CG254" s="57">
        <f t="shared" si="279"/>
        <v>0</v>
      </c>
      <c r="CH254" s="57">
        <f t="shared" si="280"/>
        <v>0</v>
      </c>
      <c r="CI254" s="57">
        <f t="shared" si="281"/>
        <v>0</v>
      </c>
      <c r="CJ254" s="57">
        <f t="shared" si="282"/>
        <v>0</v>
      </c>
      <c r="CK254" s="57">
        <f t="shared" si="283"/>
        <v>0</v>
      </c>
      <c r="CL254" s="57">
        <f t="shared" si="284"/>
        <v>0</v>
      </c>
      <c r="CM254" s="57">
        <f t="shared" si="285"/>
        <v>0</v>
      </c>
      <c r="CN254" s="57">
        <f t="shared" si="286"/>
        <v>0</v>
      </c>
      <c r="CO254" s="57">
        <f t="shared" si="287"/>
        <v>0</v>
      </c>
      <c r="CP254" s="57">
        <f t="shared" si="288"/>
        <v>0</v>
      </c>
      <c r="CQ254" s="57">
        <f t="shared" si="289"/>
        <v>0</v>
      </c>
      <c r="CR254" s="57">
        <f t="shared" si="290"/>
        <v>0</v>
      </c>
      <c r="CS254" s="57">
        <f t="shared" si="291"/>
        <v>0</v>
      </c>
      <c r="CT254" s="56">
        <f t="shared" si="292"/>
        <v>0</v>
      </c>
      <c r="CU254" s="57">
        <f t="shared" si="293"/>
        <v>0</v>
      </c>
      <c r="CV254" s="57">
        <f t="shared" si="294"/>
        <v>0</v>
      </c>
      <c r="CW254" s="57">
        <f t="shared" si="295"/>
        <v>0</v>
      </c>
      <c r="CX254" s="65">
        <f t="shared" si="296"/>
        <v>0</v>
      </c>
      <c r="CY254" s="65">
        <f t="shared" si="297"/>
        <v>0</v>
      </c>
      <c r="CZ254" s="65">
        <f t="shared" si="298"/>
        <v>0</v>
      </c>
      <c r="DA254" s="65">
        <f t="shared" si="299"/>
        <v>0</v>
      </c>
      <c r="DB254" s="66"/>
    </row>
    <row r="255" spans="1:106" s="67" customFormat="1" ht="29.25" customHeight="1" thickTop="1" thickBot="1" x14ac:dyDescent="0.35">
      <c r="A255" s="58">
        <v>44690</v>
      </c>
      <c r="B255" s="59" t="s">
        <v>5</v>
      </c>
      <c r="C255" s="59" t="s">
        <v>70</v>
      </c>
      <c r="D255" s="60" t="s">
        <v>10</v>
      </c>
      <c r="E255" s="59" t="s">
        <v>110</v>
      </c>
      <c r="F255" s="59" t="s">
        <v>104</v>
      </c>
      <c r="G255" s="61" t="s">
        <v>362</v>
      </c>
      <c r="H255" s="62">
        <v>46.75</v>
      </c>
      <c r="I255" s="63">
        <v>46.75</v>
      </c>
      <c r="J255" s="56">
        <v>44.75</v>
      </c>
      <c r="K255" s="56">
        <f t="shared" si="300"/>
        <v>803.5</v>
      </c>
      <c r="L255" s="56"/>
      <c r="M255" s="56"/>
      <c r="N255" s="63"/>
      <c r="O255" s="56"/>
      <c r="P255" s="47">
        <v>44.75</v>
      </c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39"/>
      <c r="AD255" s="39"/>
      <c r="AE255" s="72" t="s">
        <v>5</v>
      </c>
      <c r="AF255" s="56">
        <f t="shared" si="230"/>
        <v>0</v>
      </c>
      <c r="AG255" s="57">
        <f t="shared" si="304"/>
        <v>0</v>
      </c>
      <c r="AH255" s="11">
        <f t="shared" si="231"/>
        <v>0</v>
      </c>
      <c r="AI255" s="47">
        <f t="shared" si="232"/>
        <v>44.75</v>
      </c>
      <c r="AJ255" s="64">
        <f t="shared" si="301"/>
        <v>44.75</v>
      </c>
      <c r="AK255" s="64"/>
      <c r="AL255" s="57">
        <f t="shared" si="233"/>
        <v>0</v>
      </c>
      <c r="AM255" s="57">
        <f t="shared" si="234"/>
        <v>0</v>
      </c>
      <c r="AN255" s="56">
        <f t="shared" si="235"/>
        <v>0</v>
      </c>
      <c r="AO255" s="56">
        <f t="shared" si="236"/>
        <v>0</v>
      </c>
      <c r="AP255" s="57">
        <f t="shared" si="237"/>
        <v>0</v>
      </c>
      <c r="AQ255" s="57">
        <f t="shared" si="238"/>
        <v>0</v>
      </c>
      <c r="AR255" s="57">
        <f t="shared" si="239"/>
        <v>0</v>
      </c>
      <c r="AS255" s="57">
        <f t="shared" si="240"/>
        <v>0</v>
      </c>
      <c r="AT255" s="57">
        <f t="shared" si="241"/>
        <v>0</v>
      </c>
      <c r="AU255" s="57">
        <f t="shared" si="242"/>
        <v>0</v>
      </c>
      <c r="AV255" s="57">
        <f t="shared" si="243"/>
        <v>0</v>
      </c>
      <c r="AW255" s="57">
        <f t="shared" si="244"/>
        <v>0</v>
      </c>
      <c r="AX255" s="57">
        <f t="shared" si="245"/>
        <v>0</v>
      </c>
      <c r="AY255" s="57">
        <f t="shared" si="246"/>
        <v>0</v>
      </c>
      <c r="AZ255" s="57">
        <f t="shared" si="247"/>
        <v>0</v>
      </c>
      <c r="BA255" s="57">
        <f t="shared" si="248"/>
        <v>0</v>
      </c>
      <c r="BB255" s="57">
        <f t="shared" si="249"/>
        <v>0</v>
      </c>
      <c r="BC255" s="57">
        <f t="shared" si="250"/>
        <v>0</v>
      </c>
      <c r="BD255" s="57">
        <f t="shared" si="251"/>
        <v>0</v>
      </c>
      <c r="BE255" s="48">
        <f t="shared" si="252"/>
        <v>44.75</v>
      </c>
      <c r="BF255" s="57">
        <f t="shared" si="253"/>
        <v>0</v>
      </c>
      <c r="BG255" s="57">
        <f t="shared" si="254"/>
        <v>0</v>
      </c>
      <c r="BH255" s="57">
        <f t="shared" si="255"/>
        <v>0</v>
      </c>
      <c r="BI255" s="56">
        <f t="shared" si="256"/>
        <v>0</v>
      </c>
      <c r="BJ255" s="57">
        <f t="shared" si="257"/>
        <v>0</v>
      </c>
      <c r="BK255" s="57">
        <f t="shared" si="258"/>
        <v>0</v>
      </c>
      <c r="BL255" s="57">
        <f t="shared" si="259"/>
        <v>0</v>
      </c>
      <c r="BM255" s="57">
        <f t="shared" si="260"/>
        <v>0</v>
      </c>
      <c r="BN255" s="57">
        <f t="shared" si="261"/>
        <v>0</v>
      </c>
      <c r="BO255" s="57">
        <f t="shared" si="262"/>
        <v>0</v>
      </c>
      <c r="BP255" s="57">
        <f t="shared" si="263"/>
        <v>0</v>
      </c>
      <c r="BQ255" s="57">
        <f t="shared" si="264"/>
        <v>0</v>
      </c>
      <c r="BR255" s="57">
        <f t="shared" si="265"/>
        <v>0</v>
      </c>
      <c r="BS255" s="57">
        <f t="shared" si="266"/>
        <v>0</v>
      </c>
      <c r="BT255" s="56">
        <f t="shared" si="267"/>
        <v>0</v>
      </c>
      <c r="BU255" s="56">
        <f t="shared" si="268"/>
        <v>0</v>
      </c>
      <c r="BV255" s="57">
        <f t="shared" si="269"/>
        <v>0</v>
      </c>
      <c r="BW255" s="57">
        <f t="shared" si="270"/>
        <v>0</v>
      </c>
      <c r="BX255" s="57">
        <f t="shared" si="271"/>
        <v>0</v>
      </c>
      <c r="BY255" s="57">
        <f t="shared" si="272"/>
        <v>0</v>
      </c>
      <c r="BZ255" s="57">
        <f t="shared" si="273"/>
        <v>0</v>
      </c>
      <c r="CA255" s="57">
        <f t="shared" si="274"/>
        <v>0</v>
      </c>
      <c r="CB255" s="57">
        <f t="shared" si="275"/>
        <v>0</v>
      </c>
      <c r="CC255" s="57">
        <f t="shared" si="276"/>
        <v>0</v>
      </c>
      <c r="CD255" s="57">
        <f t="shared" si="277"/>
        <v>0</v>
      </c>
      <c r="CE255" s="57">
        <f t="shared" si="305"/>
        <v>0</v>
      </c>
      <c r="CF255" s="57">
        <f t="shared" si="278"/>
        <v>0</v>
      </c>
      <c r="CG255" s="57">
        <f t="shared" si="279"/>
        <v>0</v>
      </c>
      <c r="CH255" s="57">
        <f t="shared" si="280"/>
        <v>0</v>
      </c>
      <c r="CI255" s="57">
        <f t="shared" si="281"/>
        <v>0</v>
      </c>
      <c r="CJ255" s="57">
        <f t="shared" si="282"/>
        <v>0</v>
      </c>
      <c r="CK255" s="57">
        <f t="shared" si="283"/>
        <v>0</v>
      </c>
      <c r="CL255" s="57">
        <f t="shared" si="284"/>
        <v>0</v>
      </c>
      <c r="CM255" s="57">
        <f t="shared" si="285"/>
        <v>0</v>
      </c>
      <c r="CN255" s="57">
        <f t="shared" si="286"/>
        <v>0</v>
      </c>
      <c r="CO255" s="57">
        <f t="shared" si="287"/>
        <v>0</v>
      </c>
      <c r="CP255" s="57">
        <f t="shared" si="288"/>
        <v>0</v>
      </c>
      <c r="CQ255" s="57">
        <f t="shared" si="289"/>
        <v>0</v>
      </c>
      <c r="CR255" s="57">
        <f t="shared" si="290"/>
        <v>0</v>
      </c>
      <c r="CS255" s="57">
        <f t="shared" si="291"/>
        <v>0</v>
      </c>
      <c r="CT255" s="56">
        <f t="shared" si="292"/>
        <v>0</v>
      </c>
      <c r="CU255" s="57">
        <f t="shared" si="293"/>
        <v>0</v>
      </c>
      <c r="CV255" s="57">
        <f t="shared" si="294"/>
        <v>0</v>
      </c>
      <c r="CW255" s="57">
        <f t="shared" si="295"/>
        <v>0</v>
      </c>
      <c r="CX255" s="65">
        <f t="shared" si="296"/>
        <v>0</v>
      </c>
      <c r="CY255" s="65">
        <f t="shared" si="297"/>
        <v>0</v>
      </c>
      <c r="CZ255" s="65">
        <f t="shared" si="298"/>
        <v>0</v>
      </c>
      <c r="DA255" s="65">
        <f t="shared" si="299"/>
        <v>0</v>
      </c>
      <c r="DB255" s="66"/>
    </row>
    <row r="256" spans="1:106" s="67" customFormat="1" ht="29.25" customHeight="1" thickTop="1" thickBot="1" x14ac:dyDescent="0.35">
      <c r="A256" s="58">
        <v>44691</v>
      </c>
      <c r="B256" s="59" t="s">
        <v>4</v>
      </c>
      <c r="C256" s="59" t="s">
        <v>70</v>
      </c>
      <c r="D256" s="60" t="s">
        <v>10</v>
      </c>
      <c r="E256" s="59" t="s">
        <v>110</v>
      </c>
      <c r="F256" s="59" t="s">
        <v>24</v>
      </c>
      <c r="G256" s="61" t="s">
        <v>363</v>
      </c>
      <c r="H256" s="62">
        <v>48.75</v>
      </c>
      <c r="I256" s="44">
        <v>-48.75</v>
      </c>
      <c r="J256" s="45">
        <v>-49.75</v>
      </c>
      <c r="K256" s="56">
        <f t="shared" si="300"/>
        <v>753.75</v>
      </c>
      <c r="L256" s="56"/>
      <c r="M256" s="56"/>
      <c r="N256" s="63"/>
      <c r="O256" s="45">
        <v>-49.75</v>
      </c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39"/>
      <c r="AD256" s="39"/>
      <c r="AE256" s="72" t="s">
        <v>4</v>
      </c>
      <c r="AF256" s="56">
        <f t="shared" si="230"/>
        <v>0</v>
      </c>
      <c r="AG256" s="57">
        <f t="shared" si="304"/>
        <v>0</v>
      </c>
      <c r="AH256" s="11">
        <f t="shared" si="231"/>
        <v>0</v>
      </c>
      <c r="AI256" s="45">
        <f t="shared" si="232"/>
        <v>-49.75</v>
      </c>
      <c r="AJ256" s="64">
        <f t="shared" si="301"/>
        <v>-49.75</v>
      </c>
      <c r="AK256" s="64"/>
      <c r="AL256" s="57">
        <f t="shared" si="233"/>
        <v>0</v>
      </c>
      <c r="AM256" s="57">
        <f t="shared" si="234"/>
        <v>0</v>
      </c>
      <c r="AN256" s="56">
        <f t="shared" si="235"/>
        <v>0</v>
      </c>
      <c r="AO256" s="56">
        <f t="shared" si="236"/>
        <v>0</v>
      </c>
      <c r="AP256" s="57">
        <f t="shared" si="237"/>
        <v>0</v>
      </c>
      <c r="AQ256" s="57">
        <f t="shared" si="238"/>
        <v>0</v>
      </c>
      <c r="AR256" s="57">
        <f t="shared" si="239"/>
        <v>0</v>
      </c>
      <c r="AS256" s="57">
        <f t="shared" si="240"/>
        <v>0</v>
      </c>
      <c r="AT256" s="57">
        <f t="shared" si="241"/>
        <v>0</v>
      </c>
      <c r="AU256" s="57">
        <f t="shared" si="242"/>
        <v>0</v>
      </c>
      <c r="AV256" s="57">
        <f t="shared" si="243"/>
        <v>0</v>
      </c>
      <c r="AW256" s="57">
        <f t="shared" si="244"/>
        <v>0</v>
      </c>
      <c r="AX256" s="57">
        <f t="shared" si="245"/>
        <v>0</v>
      </c>
      <c r="AY256" s="57">
        <f t="shared" si="246"/>
        <v>0</v>
      </c>
      <c r="AZ256" s="57">
        <f t="shared" si="247"/>
        <v>0</v>
      </c>
      <c r="BA256" s="46">
        <f t="shared" si="248"/>
        <v>-49.75</v>
      </c>
      <c r="BB256" s="57">
        <f t="shared" si="249"/>
        <v>0</v>
      </c>
      <c r="BC256" s="57">
        <f t="shared" si="250"/>
        <v>0</v>
      </c>
      <c r="BD256" s="57">
        <f t="shared" si="251"/>
        <v>0</v>
      </c>
      <c r="BE256" s="57">
        <f t="shared" si="252"/>
        <v>0</v>
      </c>
      <c r="BF256" s="57">
        <f t="shared" si="253"/>
        <v>0</v>
      </c>
      <c r="BG256" s="57">
        <f t="shared" si="254"/>
        <v>0</v>
      </c>
      <c r="BH256" s="57">
        <f t="shared" si="255"/>
        <v>0</v>
      </c>
      <c r="BI256" s="56">
        <f t="shared" si="256"/>
        <v>0</v>
      </c>
      <c r="BJ256" s="57">
        <f t="shared" si="257"/>
        <v>0</v>
      </c>
      <c r="BK256" s="57">
        <f t="shared" si="258"/>
        <v>0</v>
      </c>
      <c r="BL256" s="57">
        <f t="shared" si="259"/>
        <v>0</v>
      </c>
      <c r="BM256" s="57">
        <f t="shared" si="260"/>
        <v>0</v>
      </c>
      <c r="BN256" s="57">
        <f t="shared" si="261"/>
        <v>0</v>
      </c>
      <c r="BO256" s="57">
        <f t="shared" si="262"/>
        <v>0</v>
      </c>
      <c r="BP256" s="57">
        <f t="shared" si="263"/>
        <v>0</v>
      </c>
      <c r="BQ256" s="57">
        <f t="shared" si="264"/>
        <v>0</v>
      </c>
      <c r="BR256" s="57">
        <f t="shared" si="265"/>
        <v>0</v>
      </c>
      <c r="BS256" s="57">
        <f t="shared" si="266"/>
        <v>0</v>
      </c>
      <c r="BT256" s="56">
        <f t="shared" si="267"/>
        <v>0</v>
      </c>
      <c r="BU256" s="56">
        <f t="shared" si="268"/>
        <v>0</v>
      </c>
      <c r="BV256" s="57">
        <f t="shared" si="269"/>
        <v>0</v>
      </c>
      <c r="BW256" s="57">
        <f t="shared" si="270"/>
        <v>0</v>
      </c>
      <c r="BX256" s="57">
        <f t="shared" si="271"/>
        <v>0</v>
      </c>
      <c r="BY256" s="57">
        <f t="shared" si="272"/>
        <v>0</v>
      </c>
      <c r="BZ256" s="57">
        <f t="shared" si="273"/>
        <v>0</v>
      </c>
      <c r="CA256" s="57">
        <f t="shared" si="274"/>
        <v>0</v>
      </c>
      <c r="CB256" s="57">
        <f t="shared" si="275"/>
        <v>0</v>
      </c>
      <c r="CC256" s="57">
        <f t="shared" si="276"/>
        <v>0</v>
      </c>
      <c r="CD256" s="57">
        <f t="shared" si="277"/>
        <v>0</v>
      </c>
      <c r="CE256" s="57">
        <f t="shared" si="305"/>
        <v>0</v>
      </c>
      <c r="CF256" s="57">
        <f t="shared" si="278"/>
        <v>0</v>
      </c>
      <c r="CG256" s="57">
        <f t="shared" si="279"/>
        <v>0</v>
      </c>
      <c r="CH256" s="57">
        <f t="shared" si="280"/>
        <v>0</v>
      </c>
      <c r="CI256" s="57">
        <f t="shared" si="281"/>
        <v>0</v>
      </c>
      <c r="CJ256" s="57">
        <f t="shared" si="282"/>
        <v>0</v>
      </c>
      <c r="CK256" s="57">
        <f t="shared" si="283"/>
        <v>0</v>
      </c>
      <c r="CL256" s="57">
        <f t="shared" si="284"/>
        <v>0</v>
      </c>
      <c r="CM256" s="57">
        <f t="shared" si="285"/>
        <v>0</v>
      </c>
      <c r="CN256" s="57">
        <f t="shared" si="286"/>
        <v>0</v>
      </c>
      <c r="CO256" s="57">
        <f t="shared" si="287"/>
        <v>0</v>
      </c>
      <c r="CP256" s="57">
        <f t="shared" si="288"/>
        <v>0</v>
      </c>
      <c r="CQ256" s="57">
        <f t="shared" si="289"/>
        <v>0</v>
      </c>
      <c r="CR256" s="57">
        <f t="shared" si="290"/>
        <v>0</v>
      </c>
      <c r="CS256" s="57">
        <f t="shared" si="291"/>
        <v>0</v>
      </c>
      <c r="CT256" s="56">
        <f t="shared" si="292"/>
        <v>0</v>
      </c>
      <c r="CU256" s="57">
        <f t="shared" si="293"/>
        <v>0</v>
      </c>
      <c r="CV256" s="57">
        <f t="shared" si="294"/>
        <v>0</v>
      </c>
      <c r="CW256" s="57">
        <f t="shared" si="295"/>
        <v>0</v>
      </c>
      <c r="CX256" s="65">
        <f t="shared" si="296"/>
        <v>0</v>
      </c>
      <c r="CY256" s="65">
        <f t="shared" si="297"/>
        <v>0</v>
      </c>
      <c r="CZ256" s="65">
        <f t="shared" si="298"/>
        <v>0</v>
      </c>
      <c r="DA256" s="65">
        <f t="shared" si="299"/>
        <v>0</v>
      </c>
      <c r="DB256" s="66"/>
    </row>
    <row r="257" spans="1:106" s="16" customFormat="1" ht="29.25" customHeight="1" thickTop="1" thickBot="1" x14ac:dyDescent="0.35">
      <c r="A257" s="3">
        <v>44691</v>
      </c>
      <c r="B257" s="4" t="s">
        <v>5</v>
      </c>
      <c r="C257" s="4" t="s">
        <v>25</v>
      </c>
      <c r="D257" s="8" t="s">
        <v>10</v>
      </c>
      <c r="E257" s="4" t="s">
        <v>110</v>
      </c>
      <c r="F257" s="4" t="s">
        <v>24</v>
      </c>
      <c r="G257" s="18" t="s">
        <v>364</v>
      </c>
      <c r="H257" s="25">
        <v>53</v>
      </c>
      <c r="I257" s="33">
        <v>47</v>
      </c>
      <c r="J257" s="11">
        <v>45</v>
      </c>
      <c r="K257" s="11">
        <f t="shared" si="300"/>
        <v>798.75</v>
      </c>
      <c r="L257" s="11"/>
      <c r="M257" s="11"/>
      <c r="N257" s="33"/>
      <c r="O257" s="11"/>
      <c r="P257" s="47">
        <v>45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37"/>
      <c r="AD257" s="37"/>
      <c r="AE257" s="71" t="s">
        <v>5</v>
      </c>
      <c r="AF257" s="56">
        <f t="shared" si="230"/>
        <v>0</v>
      </c>
      <c r="AG257" s="48">
        <f t="shared" si="304"/>
        <v>45</v>
      </c>
      <c r="AH257" s="11">
        <f t="shared" si="231"/>
        <v>0</v>
      </c>
      <c r="AI257" s="56">
        <f t="shared" si="232"/>
        <v>0</v>
      </c>
      <c r="AJ257" s="13">
        <f t="shared" si="301"/>
        <v>45</v>
      </c>
      <c r="AK257" s="13"/>
      <c r="AL257" s="57">
        <f t="shared" si="233"/>
        <v>0</v>
      </c>
      <c r="AM257" s="57">
        <f t="shared" si="234"/>
        <v>0</v>
      </c>
      <c r="AN257" s="56">
        <f t="shared" si="235"/>
        <v>0</v>
      </c>
      <c r="AO257" s="56">
        <f t="shared" si="236"/>
        <v>0</v>
      </c>
      <c r="AP257" s="57">
        <f t="shared" si="237"/>
        <v>0</v>
      </c>
      <c r="AQ257" s="57">
        <f t="shared" si="238"/>
        <v>0</v>
      </c>
      <c r="AR257" s="57">
        <f t="shared" si="239"/>
        <v>0</v>
      </c>
      <c r="AS257" s="57">
        <f t="shared" si="240"/>
        <v>0</v>
      </c>
      <c r="AT257" s="57">
        <f t="shared" si="241"/>
        <v>0</v>
      </c>
      <c r="AU257" s="57">
        <f t="shared" si="242"/>
        <v>0</v>
      </c>
      <c r="AV257" s="57">
        <f t="shared" si="243"/>
        <v>0</v>
      </c>
      <c r="AW257" s="57">
        <f t="shared" si="244"/>
        <v>0</v>
      </c>
      <c r="AX257" s="57">
        <f t="shared" si="245"/>
        <v>0</v>
      </c>
      <c r="AY257" s="57">
        <f t="shared" si="246"/>
        <v>0</v>
      </c>
      <c r="AZ257" s="57">
        <f t="shared" si="247"/>
        <v>0</v>
      </c>
      <c r="BA257" s="57">
        <f t="shared" si="248"/>
        <v>0</v>
      </c>
      <c r="BB257" s="57">
        <f t="shared" si="249"/>
        <v>0</v>
      </c>
      <c r="BC257" s="48">
        <f t="shared" si="250"/>
        <v>45</v>
      </c>
      <c r="BD257" s="57">
        <f t="shared" si="251"/>
        <v>0</v>
      </c>
      <c r="BE257" s="57">
        <f t="shared" si="252"/>
        <v>0</v>
      </c>
      <c r="BF257" s="57">
        <f t="shared" si="253"/>
        <v>0</v>
      </c>
      <c r="BG257" s="57">
        <f t="shared" si="254"/>
        <v>0</v>
      </c>
      <c r="BH257" s="57">
        <f t="shared" si="255"/>
        <v>0</v>
      </c>
      <c r="BI257" s="56">
        <f t="shared" si="256"/>
        <v>0</v>
      </c>
      <c r="BJ257" s="57">
        <f t="shared" si="257"/>
        <v>0</v>
      </c>
      <c r="BK257" s="57">
        <f t="shared" si="258"/>
        <v>0</v>
      </c>
      <c r="BL257" s="57">
        <f t="shared" si="259"/>
        <v>0</v>
      </c>
      <c r="BM257" s="57">
        <f t="shared" si="260"/>
        <v>0</v>
      </c>
      <c r="BN257" s="57">
        <f t="shared" si="261"/>
        <v>0</v>
      </c>
      <c r="BO257" s="57">
        <f t="shared" si="262"/>
        <v>0</v>
      </c>
      <c r="BP257" s="57">
        <f t="shared" si="263"/>
        <v>0</v>
      </c>
      <c r="BQ257" s="57">
        <f t="shared" si="264"/>
        <v>0</v>
      </c>
      <c r="BR257" s="57">
        <f t="shared" si="265"/>
        <v>0</v>
      </c>
      <c r="BS257" s="57">
        <f t="shared" si="266"/>
        <v>0</v>
      </c>
      <c r="BT257" s="56">
        <f t="shared" si="267"/>
        <v>0</v>
      </c>
      <c r="BU257" s="56">
        <f t="shared" si="268"/>
        <v>0</v>
      </c>
      <c r="BV257" s="57">
        <f t="shared" si="269"/>
        <v>0</v>
      </c>
      <c r="BW257" s="57">
        <f t="shared" si="270"/>
        <v>0</v>
      </c>
      <c r="BX257" s="57">
        <f t="shared" si="271"/>
        <v>0</v>
      </c>
      <c r="BY257" s="57">
        <f t="shared" si="272"/>
        <v>0</v>
      </c>
      <c r="BZ257" s="57">
        <f t="shared" si="273"/>
        <v>0</v>
      </c>
      <c r="CA257" s="57">
        <f t="shared" si="274"/>
        <v>0</v>
      </c>
      <c r="CB257" s="57">
        <f t="shared" si="275"/>
        <v>0</v>
      </c>
      <c r="CC257" s="57">
        <f t="shared" si="276"/>
        <v>0</v>
      </c>
      <c r="CD257" s="57">
        <f t="shared" si="277"/>
        <v>0</v>
      </c>
      <c r="CE257" s="57">
        <f t="shared" si="305"/>
        <v>0</v>
      </c>
      <c r="CF257" s="57">
        <f t="shared" si="278"/>
        <v>0</v>
      </c>
      <c r="CG257" s="57">
        <f t="shared" si="279"/>
        <v>0</v>
      </c>
      <c r="CH257" s="57">
        <f t="shared" si="280"/>
        <v>0</v>
      </c>
      <c r="CI257" s="57">
        <f t="shared" si="281"/>
        <v>0</v>
      </c>
      <c r="CJ257" s="57">
        <f t="shared" si="282"/>
        <v>0</v>
      </c>
      <c r="CK257" s="57">
        <f t="shared" si="283"/>
        <v>0</v>
      </c>
      <c r="CL257" s="57">
        <f t="shared" si="284"/>
        <v>0</v>
      </c>
      <c r="CM257" s="57">
        <f t="shared" si="285"/>
        <v>0</v>
      </c>
      <c r="CN257" s="57">
        <f t="shared" si="286"/>
        <v>0</v>
      </c>
      <c r="CO257" s="57">
        <f t="shared" si="287"/>
        <v>0</v>
      </c>
      <c r="CP257" s="57">
        <f t="shared" si="288"/>
        <v>0</v>
      </c>
      <c r="CQ257" s="57">
        <f t="shared" si="289"/>
        <v>0</v>
      </c>
      <c r="CR257" s="57">
        <f t="shared" si="290"/>
        <v>0</v>
      </c>
      <c r="CS257" s="57">
        <f t="shared" si="291"/>
        <v>0</v>
      </c>
      <c r="CT257" s="56">
        <f t="shared" si="292"/>
        <v>0</v>
      </c>
      <c r="CU257" s="57">
        <f t="shared" si="293"/>
        <v>0</v>
      </c>
      <c r="CV257" s="57">
        <f t="shared" si="294"/>
        <v>0</v>
      </c>
      <c r="CW257" s="57">
        <f t="shared" si="295"/>
        <v>0</v>
      </c>
      <c r="CX257" s="65">
        <f t="shared" si="296"/>
        <v>0</v>
      </c>
      <c r="CY257" s="65">
        <f t="shared" si="297"/>
        <v>0</v>
      </c>
      <c r="CZ257" s="65">
        <f t="shared" si="298"/>
        <v>0</v>
      </c>
      <c r="DA257" s="65">
        <f t="shared" si="299"/>
        <v>0</v>
      </c>
      <c r="DB257" s="28"/>
    </row>
    <row r="258" spans="1:106" s="16" customFormat="1" ht="29.25" customHeight="1" thickTop="1" thickBot="1" x14ac:dyDescent="0.35">
      <c r="A258" s="3">
        <v>44692</v>
      </c>
      <c r="B258" s="4" t="s">
        <v>66</v>
      </c>
      <c r="C258" s="4" t="s">
        <v>25</v>
      </c>
      <c r="D258" s="8" t="s">
        <v>10</v>
      </c>
      <c r="E258" s="4" t="s">
        <v>103</v>
      </c>
      <c r="F258" s="4" t="s">
        <v>24</v>
      </c>
      <c r="G258" s="18" t="s">
        <v>367</v>
      </c>
      <c r="H258" s="25">
        <v>51</v>
      </c>
      <c r="I258" s="33">
        <v>49</v>
      </c>
      <c r="J258" s="11">
        <v>47</v>
      </c>
      <c r="K258" s="11">
        <f t="shared" si="300"/>
        <v>845.75</v>
      </c>
      <c r="L258" s="11"/>
      <c r="M258" s="11"/>
      <c r="N258" s="33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47">
        <v>47</v>
      </c>
      <c r="Z258" s="11"/>
      <c r="AA258" s="11"/>
      <c r="AB258" s="11"/>
      <c r="AC258" s="37"/>
      <c r="AD258" s="37"/>
      <c r="AE258" s="71" t="s">
        <v>66</v>
      </c>
      <c r="AF258" s="11">
        <f t="shared" ref="AF258:AF321" si="306">IF(C258="HF",J258,0)</f>
        <v>0</v>
      </c>
      <c r="AG258" s="48">
        <f t="shared" si="304"/>
        <v>47</v>
      </c>
      <c r="AH258" s="11">
        <f t="shared" ref="AH258:AH321" si="307">IF(C258="HF3",J258,0)</f>
        <v>0</v>
      </c>
      <c r="AI258" s="11">
        <f t="shared" ref="AI258:AI321" si="308">IF(C258="DP",J258,0)</f>
        <v>0</v>
      </c>
      <c r="AJ258" s="13">
        <f t="shared" si="301"/>
        <v>47</v>
      </c>
      <c r="AK258" s="13"/>
      <c r="AL258" s="5">
        <f t="shared" ref="AL258:AL321" si="309">IF(B258="AUD/JPY",AF258,0)</f>
        <v>0</v>
      </c>
      <c r="AM258" s="5">
        <f t="shared" ref="AM258:AM321" si="310">IF(B258="AUD/JPY",AG258,0)</f>
        <v>0</v>
      </c>
      <c r="AN258" s="11">
        <f t="shared" ref="AN258:AN321" si="311">IF(B258="AUD/JPY",AH258,0)</f>
        <v>0</v>
      </c>
      <c r="AO258" s="11">
        <f t="shared" ref="AO258:AO321" si="312">IF(B258="AUD/JPY",AI258,0)</f>
        <v>0</v>
      </c>
      <c r="AP258" s="5">
        <f t="shared" ref="AP258:AP321" si="313">IF(B258="AUD/USD",AF258,0)</f>
        <v>0</v>
      </c>
      <c r="AQ258" s="5">
        <f t="shared" ref="AQ258:AQ321" si="314">IF(B258="AUD/USD",AG258,0)</f>
        <v>0</v>
      </c>
      <c r="AR258" s="5">
        <f t="shared" ref="AR258:AR321" si="315">IF(B258="AUD/USD",AH258,0)</f>
        <v>0</v>
      </c>
      <c r="AS258" s="5">
        <f t="shared" ref="AS258:AS321" si="316">IF(B258="AUD/USD",AI258,0)</f>
        <v>0</v>
      </c>
      <c r="AT258" s="5">
        <f t="shared" ref="AT258:AT321" si="317">IF(B258="EUR/GBP",AF258,0)</f>
        <v>0</v>
      </c>
      <c r="AU258" s="5">
        <f t="shared" ref="AU258:AU321" si="318">IF(B258="EUR/GBP",AG258,0)</f>
        <v>0</v>
      </c>
      <c r="AV258" s="5">
        <f t="shared" ref="AV258:AV321" si="319">IF(B258="EUR/GBP",AH258,0)</f>
        <v>0</v>
      </c>
      <c r="AW258" s="5">
        <f t="shared" ref="AW258:AW321" si="320">IF(B258="EUR/GBP",AI258,0)</f>
        <v>0</v>
      </c>
      <c r="AX258" s="5">
        <f t="shared" ref="AX258:AX321" si="321">IF(B258="EUR/JPY",AF258,0)</f>
        <v>0</v>
      </c>
      <c r="AY258" s="5">
        <f t="shared" ref="AY258:AY321" si="322">IF(B258="EUR/JPY",AG258,0)</f>
        <v>0</v>
      </c>
      <c r="AZ258" s="5">
        <f t="shared" ref="AZ258:AZ321" si="323">IF(B258="EUR/JPY",AH258,0)</f>
        <v>0</v>
      </c>
      <c r="BA258" s="5">
        <f t="shared" ref="BA258:BA321" si="324">IF(B258="EUR/JPY",AI258,0)</f>
        <v>0</v>
      </c>
      <c r="BB258" s="5">
        <f t="shared" ref="BB258:BB321" si="325">IF(B258="EUR/USD",AF258,0)</f>
        <v>0</v>
      </c>
      <c r="BC258" s="5">
        <f t="shared" ref="BC258:BC321" si="326">IF(B258="EUR/USD",AG258,0)</f>
        <v>0</v>
      </c>
      <c r="BD258" s="5">
        <f t="shared" ref="BD258:BD321" si="327">IF(B258="EUR/USD",AH258,0)</f>
        <v>0</v>
      </c>
      <c r="BE258" s="5">
        <f t="shared" ref="BE258:BE321" si="328">IF(B258="EUR/USD",AI258,0)</f>
        <v>0</v>
      </c>
      <c r="BF258" s="5">
        <f t="shared" ref="BF258:BF321" si="329">IF(B258="GBP/JPY",AF258,0)</f>
        <v>0</v>
      </c>
      <c r="BG258" s="5">
        <f t="shared" ref="BG258:BG321" si="330">IF(B258="GBP/JPY",AG258,0)</f>
        <v>0</v>
      </c>
      <c r="BH258" s="5">
        <f t="shared" ref="BH258:BH321" si="331">IF(B258="GBP/JPY",AH258,0)</f>
        <v>0</v>
      </c>
      <c r="BI258" s="11">
        <f t="shared" ref="BI258:BI321" si="332">IF(B258="GBP/JPY",AI258,0)</f>
        <v>0</v>
      </c>
      <c r="BJ258" s="5">
        <f t="shared" ref="BJ258:BJ321" si="333">IF(B258="GBP/USD",AF258,0)</f>
        <v>0</v>
      </c>
      <c r="BK258" s="5">
        <f t="shared" ref="BK258:BK321" si="334">IF(B258="GBP/USD",AG258,0)</f>
        <v>0</v>
      </c>
      <c r="BL258" s="5">
        <f t="shared" ref="BL258:BL321" si="335">IF(B258="GBP/USD",AH258,0)</f>
        <v>0</v>
      </c>
      <c r="BM258" s="5">
        <f t="shared" ref="BM258:BM321" si="336">IF(B258="GBP/USD",AI258,0)</f>
        <v>0</v>
      </c>
      <c r="BN258" s="5">
        <f t="shared" ref="BN258:BN321" si="337">IF(B258="USD/CAD",AF258,0)</f>
        <v>0</v>
      </c>
      <c r="BO258" s="5">
        <f t="shared" ref="BO258:BO321" si="338">IF(B258="USD/CAD",AG258,0)</f>
        <v>0</v>
      </c>
      <c r="BP258" s="5">
        <f t="shared" ref="BP258:BP321" si="339">IF(B258="USD/CAD",AH258,0)</f>
        <v>0</v>
      </c>
      <c r="BQ258" s="5">
        <f t="shared" ref="BQ258:BQ321" si="340">IF(B258="USD/CAD",AI258,0)</f>
        <v>0</v>
      </c>
      <c r="BR258" s="5">
        <f t="shared" ref="BR258:BR321" si="341">IF(B258="USD/CHF",AF258,0)</f>
        <v>0</v>
      </c>
      <c r="BS258" s="5">
        <f t="shared" ref="BS258:BS321" si="342">IF(B258="USD/CHF",AG258,0)</f>
        <v>0</v>
      </c>
      <c r="BT258" s="11">
        <f t="shared" ref="BT258:BT321" si="343">IF(B258="USD/CHF",AH258,0)</f>
        <v>0</v>
      </c>
      <c r="BU258" s="11">
        <f t="shared" ref="BU258:BU321" si="344">IF(B258="USD/CHF",AI258,0)</f>
        <v>0</v>
      </c>
      <c r="BV258" s="5">
        <f t="shared" ref="BV258:BV321" si="345">IF(B258="USD/JPY",AF258,0)</f>
        <v>0</v>
      </c>
      <c r="BW258" s="5">
        <f t="shared" ref="BW258:BW321" si="346">IF(B258="USD/JPY",AG258,0)</f>
        <v>0</v>
      </c>
      <c r="BX258" s="5">
        <f t="shared" ref="BX258:BX321" si="347">IF(B258="USD/JPY",AH258,0)</f>
        <v>0</v>
      </c>
      <c r="BY258" s="5">
        <f t="shared" ref="BY258:BY321" si="348">IF(B258="USD/JPY",AI258,0)</f>
        <v>0</v>
      </c>
      <c r="BZ258" s="5">
        <f t="shared" ref="BZ258:BZ321" si="349">IF(B258="CRUDE",AF258,0)</f>
        <v>0</v>
      </c>
      <c r="CA258" s="5">
        <f t="shared" ref="CA258:CA321" si="350">IF(B258="CRUDE",AG258,0)</f>
        <v>0</v>
      </c>
      <c r="CB258" s="5">
        <f t="shared" ref="CB258:CB321" si="351">IF(B258="CRUDE",AH258,0)</f>
        <v>0</v>
      </c>
      <c r="CC258" s="5">
        <f t="shared" ref="CC258:CC321" si="352">IF(B258="CRUDE",AI258,0)</f>
        <v>0</v>
      </c>
      <c r="CD258" s="5">
        <f t="shared" ref="CD258:CD321" si="353">IF(B258="GOLD",AF258,0)</f>
        <v>0</v>
      </c>
      <c r="CE258" s="5">
        <f t="shared" si="305"/>
        <v>0</v>
      </c>
      <c r="CF258" s="5">
        <f t="shared" ref="CF258:CF321" si="354">IF(B258="GOLD",AH258,0)</f>
        <v>0</v>
      </c>
      <c r="CG258" s="5">
        <f t="shared" ref="CG258:CG321" si="355">IF(B258="GOLD",AI258,0)</f>
        <v>0</v>
      </c>
      <c r="CH258" s="5">
        <f t="shared" ref="CH258:CH321" si="356">IF(B258="US 500",AF258,0)</f>
        <v>0</v>
      </c>
      <c r="CI258" s="5">
        <f t="shared" ref="CI258:CI321" si="357">IF(B258="US 500",AG258,0)</f>
        <v>0</v>
      </c>
      <c r="CJ258" s="5">
        <f t="shared" ref="CJ258:CJ321" si="358">IF(B258="US 500",AH258,0)</f>
        <v>0</v>
      </c>
      <c r="CK258" s="5">
        <f t="shared" ref="CK258:CK321" si="359">IF(B258="US 500",AI258,0)</f>
        <v>0</v>
      </c>
      <c r="CL258" s="5">
        <f t="shared" ref="CL258:CL321" si="360">IF(B258="N GAS",AF258,0)</f>
        <v>0</v>
      </c>
      <c r="CM258" s="48">
        <f t="shared" ref="CM258:CM321" si="361">IF(B258="N GAS",AG258,0)</f>
        <v>47</v>
      </c>
      <c r="CN258" s="5">
        <f t="shared" ref="CN258:CN321" si="362">IF(B258="N GAS",AH258,0)</f>
        <v>0</v>
      </c>
      <c r="CO258" s="5">
        <f t="shared" ref="CO258:CO321" si="363">IF(B258="N GAS",AI258,0)</f>
        <v>0</v>
      </c>
      <c r="CP258" s="5">
        <f t="shared" ref="CP258:CP321" si="364">IF(B258="SMALLCAP 2000",AF258,0)</f>
        <v>0</v>
      </c>
      <c r="CQ258" s="5">
        <f t="shared" ref="CQ258:CQ321" si="365">IF(B258="SMALLCAP 2000",AG258,0)</f>
        <v>0</v>
      </c>
      <c r="CR258" s="5">
        <f t="shared" ref="CR258:CR321" si="366">IF(B258="SMALLCAP 2000",AH258,0)</f>
        <v>0</v>
      </c>
      <c r="CS258" s="5">
        <f t="shared" ref="CS258:CS321" si="367">IF(B258="SMALLCAP 2000",AI258,0)</f>
        <v>0</v>
      </c>
      <c r="CT258" s="11">
        <f t="shared" ref="CT258:CT321" si="368">IF(B258="US TECH",AF258,0)</f>
        <v>0</v>
      </c>
      <c r="CU258" s="5">
        <f t="shared" ref="CU258:CU321" si="369">IF(B258="US TECH",AG258,0)</f>
        <v>0</v>
      </c>
      <c r="CV258" s="5">
        <f t="shared" ref="CV258:CV321" si="370">IF(B258="US TECH",AH258,0)</f>
        <v>0</v>
      </c>
      <c r="CW258" s="5">
        <f t="shared" ref="CW258:CW321" si="371">IF(B258="US TECH",AI258,0)</f>
        <v>0</v>
      </c>
      <c r="CX258" s="41">
        <f t="shared" ref="CX258:CX321" si="372">IF(B258="WALL ST 30",AF258,0)</f>
        <v>0</v>
      </c>
      <c r="CY258" s="41">
        <f t="shared" ref="CY258:CY321" si="373">IF(B258="WALL ST 30",AG258,0)</f>
        <v>0</v>
      </c>
      <c r="CZ258" s="41">
        <f t="shared" ref="CZ258:CZ321" si="374">IF(B258="WALL ST 30",AH258,0)</f>
        <v>0</v>
      </c>
      <c r="DA258" s="41">
        <f t="shared" ref="DA258:DA321" si="375">IF(B258="WALL ST 30",AI258,0)</f>
        <v>0</v>
      </c>
      <c r="DB258" s="28"/>
    </row>
    <row r="259" spans="1:106" s="16" customFormat="1" ht="29.25" customHeight="1" thickTop="1" thickBot="1" x14ac:dyDescent="0.35">
      <c r="A259" s="3">
        <v>44692</v>
      </c>
      <c r="B259" s="4" t="s">
        <v>5</v>
      </c>
      <c r="C259" s="4" t="s">
        <v>23</v>
      </c>
      <c r="D259" s="8" t="s">
        <v>10</v>
      </c>
      <c r="E259" s="4" t="s">
        <v>110</v>
      </c>
      <c r="F259" s="4" t="s">
        <v>104</v>
      </c>
      <c r="G259" s="18" t="s">
        <v>365</v>
      </c>
      <c r="H259" s="25">
        <v>53.75</v>
      </c>
      <c r="I259" s="33">
        <v>53.75</v>
      </c>
      <c r="J259" s="11">
        <v>51.75</v>
      </c>
      <c r="K259" s="11">
        <f t="shared" ref="K259:K322" si="376">+SUM(K258+J259)</f>
        <v>897.5</v>
      </c>
      <c r="L259" s="11"/>
      <c r="M259" s="11"/>
      <c r="N259" s="33"/>
      <c r="O259" s="11"/>
      <c r="P259" s="47">
        <v>51.75</v>
      </c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37"/>
      <c r="AD259" s="37"/>
      <c r="AE259" s="71" t="s">
        <v>5</v>
      </c>
      <c r="AF259" s="47">
        <f t="shared" si="306"/>
        <v>51.75</v>
      </c>
      <c r="AG259" s="5">
        <f t="shared" si="304"/>
        <v>0</v>
      </c>
      <c r="AH259" s="11">
        <f t="shared" si="307"/>
        <v>0</v>
      </c>
      <c r="AI259" s="11">
        <f t="shared" si="308"/>
        <v>0</v>
      </c>
      <c r="AJ259" s="13">
        <f t="shared" ref="AJ259:AJ263" si="377">+SUM(AF259+AG259+AH259+AI259)</f>
        <v>51.75</v>
      </c>
      <c r="AK259" s="13"/>
      <c r="AL259" s="5">
        <f t="shared" si="309"/>
        <v>0</v>
      </c>
      <c r="AM259" s="5">
        <f t="shared" si="310"/>
        <v>0</v>
      </c>
      <c r="AN259" s="11">
        <f t="shared" si="311"/>
        <v>0</v>
      </c>
      <c r="AO259" s="11">
        <f t="shared" si="312"/>
        <v>0</v>
      </c>
      <c r="AP259" s="5">
        <f t="shared" si="313"/>
        <v>0</v>
      </c>
      <c r="AQ259" s="5">
        <f t="shared" si="314"/>
        <v>0</v>
      </c>
      <c r="AR259" s="5">
        <f t="shared" si="315"/>
        <v>0</v>
      </c>
      <c r="AS259" s="5">
        <f t="shared" si="316"/>
        <v>0</v>
      </c>
      <c r="AT259" s="5">
        <f t="shared" si="317"/>
        <v>0</v>
      </c>
      <c r="AU259" s="5">
        <f t="shared" si="318"/>
        <v>0</v>
      </c>
      <c r="AV259" s="5">
        <f t="shared" si="319"/>
        <v>0</v>
      </c>
      <c r="AW259" s="5">
        <f t="shared" si="320"/>
        <v>0</v>
      </c>
      <c r="AX259" s="5">
        <f t="shared" si="321"/>
        <v>0</v>
      </c>
      <c r="AY259" s="5">
        <f t="shared" si="322"/>
        <v>0</v>
      </c>
      <c r="AZ259" s="5">
        <f t="shared" si="323"/>
        <v>0</v>
      </c>
      <c r="BA259" s="5">
        <f t="shared" si="324"/>
        <v>0</v>
      </c>
      <c r="BB259" s="48">
        <f t="shared" si="325"/>
        <v>51.75</v>
      </c>
      <c r="BC259" s="5">
        <f t="shared" si="326"/>
        <v>0</v>
      </c>
      <c r="BD259" s="5">
        <f t="shared" si="327"/>
        <v>0</v>
      </c>
      <c r="BE259" s="5">
        <f t="shared" si="328"/>
        <v>0</v>
      </c>
      <c r="BF259" s="5">
        <f t="shared" si="329"/>
        <v>0</v>
      </c>
      <c r="BG259" s="5">
        <f t="shared" si="330"/>
        <v>0</v>
      </c>
      <c r="BH259" s="5">
        <f t="shared" si="331"/>
        <v>0</v>
      </c>
      <c r="BI259" s="11">
        <f t="shared" si="332"/>
        <v>0</v>
      </c>
      <c r="BJ259" s="5">
        <f t="shared" si="333"/>
        <v>0</v>
      </c>
      <c r="BK259" s="5">
        <f t="shared" si="334"/>
        <v>0</v>
      </c>
      <c r="BL259" s="5">
        <f t="shared" si="335"/>
        <v>0</v>
      </c>
      <c r="BM259" s="5">
        <f t="shared" si="336"/>
        <v>0</v>
      </c>
      <c r="BN259" s="5">
        <f t="shared" si="337"/>
        <v>0</v>
      </c>
      <c r="BO259" s="5">
        <f t="shared" si="338"/>
        <v>0</v>
      </c>
      <c r="BP259" s="5">
        <f t="shared" si="339"/>
        <v>0</v>
      </c>
      <c r="BQ259" s="5">
        <f t="shared" si="340"/>
        <v>0</v>
      </c>
      <c r="BR259" s="5">
        <f t="shared" si="341"/>
        <v>0</v>
      </c>
      <c r="BS259" s="5">
        <f t="shared" si="342"/>
        <v>0</v>
      </c>
      <c r="BT259" s="11">
        <f t="shared" si="343"/>
        <v>0</v>
      </c>
      <c r="BU259" s="11">
        <f t="shared" si="344"/>
        <v>0</v>
      </c>
      <c r="BV259" s="5">
        <f t="shared" si="345"/>
        <v>0</v>
      </c>
      <c r="BW259" s="5">
        <f t="shared" si="346"/>
        <v>0</v>
      </c>
      <c r="BX259" s="5">
        <f t="shared" si="347"/>
        <v>0</v>
      </c>
      <c r="BY259" s="5">
        <f t="shared" si="348"/>
        <v>0</v>
      </c>
      <c r="BZ259" s="5">
        <f t="shared" si="349"/>
        <v>0</v>
      </c>
      <c r="CA259" s="5">
        <f t="shared" si="350"/>
        <v>0</v>
      </c>
      <c r="CB259" s="5">
        <f t="shared" si="351"/>
        <v>0</v>
      </c>
      <c r="CC259" s="5">
        <f t="shared" si="352"/>
        <v>0</v>
      </c>
      <c r="CD259" s="5">
        <f t="shared" si="353"/>
        <v>0</v>
      </c>
      <c r="CE259" s="5">
        <f t="shared" si="305"/>
        <v>0</v>
      </c>
      <c r="CF259" s="5">
        <f t="shared" si="354"/>
        <v>0</v>
      </c>
      <c r="CG259" s="5">
        <f t="shared" si="355"/>
        <v>0</v>
      </c>
      <c r="CH259" s="5">
        <f t="shared" si="356"/>
        <v>0</v>
      </c>
      <c r="CI259" s="5">
        <f t="shared" si="357"/>
        <v>0</v>
      </c>
      <c r="CJ259" s="5">
        <f t="shared" si="358"/>
        <v>0</v>
      </c>
      <c r="CK259" s="5">
        <f t="shared" si="359"/>
        <v>0</v>
      </c>
      <c r="CL259" s="5">
        <f t="shared" si="360"/>
        <v>0</v>
      </c>
      <c r="CM259" s="5">
        <f t="shared" si="361"/>
        <v>0</v>
      </c>
      <c r="CN259" s="5">
        <f t="shared" si="362"/>
        <v>0</v>
      </c>
      <c r="CO259" s="5">
        <f t="shared" si="363"/>
        <v>0</v>
      </c>
      <c r="CP259" s="5">
        <f t="shared" si="364"/>
        <v>0</v>
      </c>
      <c r="CQ259" s="5">
        <f t="shared" si="365"/>
        <v>0</v>
      </c>
      <c r="CR259" s="5">
        <f t="shared" si="366"/>
        <v>0</v>
      </c>
      <c r="CS259" s="5">
        <f t="shared" si="367"/>
        <v>0</v>
      </c>
      <c r="CT259" s="11">
        <f t="shared" si="368"/>
        <v>0</v>
      </c>
      <c r="CU259" s="5">
        <f t="shared" si="369"/>
        <v>0</v>
      </c>
      <c r="CV259" s="5">
        <f t="shared" si="370"/>
        <v>0</v>
      </c>
      <c r="CW259" s="5">
        <f t="shared" si="371"/>
        <v>0</v>
      </c>
      <c r="CX259" s="41">
        <f t="shared" si="372"/>
        <v>0</v>
      </c>
      <c r="CY259" s="41">
        <f t="shared" si="373"/>
        <v>0</v>
      </c>
      <c r="CZ259" s="41">
        <f t="shared" si="374"/>
        <v>0</v>
      </c>
      <c r="DA259" s="41">
        <f t="shared" si="375"/>
        <v>0</v>
      </c>
      <c r="DB259" s="28"/>
    </row>
    <row r="260" spans="1:106" s="16" customFormat="1" ht="29.25" customHeight="1" thickTop="1" thickBot="1" x14ac:dyDescent="0.35">
      <c r="A260" s="3">
        <v>44692</v>
      </c>
      <c r="B260" s="4" t="s">
        <v>0</v>
      </c>
      <c r="C260" s="4" t="s">
        <v>26</v>
      </c>
      <c r="D260" s="8" t="s">
        <v>10</v>
      </c>
      <c r="E260" s="4" t="s">
        <v>110</v>
      </c>
      <c r="F260" s="4" t="s">
        <v>104</v>
      </c>
      <c r="G260" s="18" t="s">
        <v>366</v>
      </c>
      <c r="H260" s="25">
        <v>52</v>
      </c>
      <c r="I260" s="33">
        <v>52</v>
      </c>
      <c r="J260" s="11">
        <v>50</v>
      </c>
      <c r="K260" s="11">
        <f t="shared" si="376"/>
        <v>947.5</v>
      </c>
      <c r="L260" s="11"/>
      <c r="M260" s="11"/>
      <c r="N260" s="33"/>
      <c r="O260" s="11"/>
      <c r="P260" s="11"/>
      <c r="Q260" s="11"/>
      <c r="R260" s="11"/>
      <c r="S260" s="11"/>
      <c r="T260" s="11"/>
      <c r="U260" s="47">
        <v>50</v>
      </c>
      <c r="V260" s="11"/>
      <c r="W260" s="11"/>
      <c r="X260" s="11"/>
      <c r="Y260" s="11"/>
      <c r="Z260" s="11"/>
      <c r="AA260" s="11"/>
      <c r="AB260" s="11"/>
      <c r="AC260" s="37"/>
      <c r="AD260" s="37"/>
      <c r="AE260" s="71" t="s">
        <v>0</v>
      </c>
      <c r="AF260" s="11">
        <f t="shared" si="306"/>
        <v>0</v>
      </c>
      <c r="AG260" s="5">
        <f t="shared" si="304"/>
        <v>0</v>
      </c>
      <c r="AH260" s="47">
        <f t="shared" si="307"/>
        <v>50</v>
      </c>
      <c r="AI260" s="11">
        <f t="shared" si="308"/>
        <v>0</v>
      </c>
      <c r="AJ260" s="13">
        <f t="shared" si="377"/>
        <v>50</v>
      </c>
      <c r="AK260" s="13"/>
      <c r="AL260" s="5">
        <f t="shared" si="309"/>
        <v>0</v>
      </c>
      <c r="AM260" s="5">
        <f t="shared" si="310"/>
        <v>0</v>
      </c>
      <c r="AN260" s="11">
        <f t="shared" si="311"/>
        <v>0</v>
      </c>
      <c r="AO260" s="11">
        <f t="shared" si="312"/>
        <v>0</v>
      </c>
      <c r="AP260" s="5">
        <f t="shared" si="313"/>
        <v>0</v>
      </c>
      <c r="AQ260" s="5">
        <f t="shared" si="314"/>
        <v>0</v>
      </c>
      <c r="AR260" s="5">
        <f t="shared" si="315"/>
        <v>0</v>
      </c>
      <c r="AS260" s="5">
        <f t="shared" si="316"/>
        <v>0</v>
      </c>
      <c r="AT260" s="5">
        <f t="shared" si="317"/>
        <v>0</v>
      </c>
      <c r="AU260" s="5">
        <f t="shared" si="318"/>
        <v>0</v>
      </c>
      <c r="AV260" s="5">
        <f t="shared" si="319"/>
        <v>0</v>
      </c>
      <c r="AW260" s="5">
        <f t="shared" si="320"/>
        <v>0</v>
      </c>
      <c r="AX260" s="5">
        <f t="shared" si="321"/>
        <v>0</v>
      </c>
      <c r="AY260" s="5">
        <f t="shared" si="322"/>
        <v>0</v>
      </c>
      <c r="AZ260" s="5">
        <f t="shared" si="323"/>
        <v>0</v>
      </c>
      <c r="BA260" s="5">
        <f t="shared" si="324"/>
        <v>0</v>
      </c>
      <c r="BB260" s="5">
        <f t="shared" si="325"/>
        <v>0</v>
      </c>
      <c r="BC260" s="5">
        <f t="shared" si="326"/>
        <v>0</v>
      </c>
      <c r="BD260" s="5">
        <f t="shared" si="327"/>
        <v>0</v>
      </c>
      <c r="BE260" s="5">
        <f t="shared" si="328"/>
        <v>0</v>
      </c>
      <c r="BF260" s="5">
        <f t="shared" si="329"/>
        <v>0</v>
      </c>
      <c r="BG260" s="5">
        <f t="shared" si="330"/>
        <v>0</v>
      </c>
      <c r="BH260" s="5">
        <f t="shared" si="331"/>
        <v>0</v>
      </c>
      <c r="BI260" s="11">
        <f t="shared" si="332"/>
        <v>0</v>
      </c>
      <c r="BJ260" s="5">
        <f t="shared" si="333"/>
        <v>0</v>
      </c>
      <c r="BK260" s="5">
        <f t="shared" si="334"/>
        <v>0</v>
      </c>
      <c r="BL260" s="5">
        <f t="shared" si="335"/>
        <v>0</v>
      </c>
      <c r="BM260" s="5">
        <f t="shared" si="336"/>
        <v>0</v>
      </c>
      <c r="BN260" s="5">
        <f t="shared" si="337"/>
        <v>0</v>
      </c>
      <c r="BO260" s="5">
        <f t="shared" si="338"/>
        <v>0</v>
      </c>
      <c r="BP260" s="5">
        <f t="shared" si="339"/>
        <v>0</v>
      </c>
      <c r="BQ260" s="5">
        <f t="shared" si="340"/>
        <v>0</v>
      </c>
      <c r="BR260" s="5">
        <f t="shared" si="341"/>
        <v>0</v>
      </c>
      <c r="BS260" s="5">
        <f t="shared" si="342"/>
        <v>0</v>
      </c>
      <c r="BT260" s="11">
        <f t="shared" si="343"/>
        <v>0</v>
      </c>
      <c r="BU260" s="11">
        <f t="shared" si="344"/>
        <v>0</v>
      </c>
      <c r="BV260" s="5">
        <f t="shared" si="345"/>
        <v>0</v>
      </c>
      <c r="BW260" s="5">
        <f t="shared" si="346"/>
        <v>0</v>
      </c>
      <c r="BX260" s="48">
        <f t="shared" si="347"/>
        <v>50</v>
      </c>
      <c r="BY260" s="5">
        <f t="shared" si="348"/>
        <v>0</v>
      </c>
      <c r="BZ260" s="5">
        <f t="shared" si="349"/>
        <v>0</v>
      </c>
      <c r="CA260" s="5">
        <f t="shared" si="350"/>
        <v>0</v>
      </c>
      <c r="CB260" s="5">
        <f t="shared" si="351"/>
        <v>0</v>
      </c>
      <c r="CC260" s="5">
        <f t="shared" si="352"/>
        <v>0</v>
      </c>
      <c r="CD260" s="5">
        <f t="shared" si="353"/>
        <v>0</v>
      </c>
      <c r="CE260" s="5">
        <f t="shared" si="305"/>
        <v>0</v>
      </c>
      <c r="CF260" s="5">
        <f t="shared" si="354"/>
        <v>0</v>
      </c>
      <c r="CG260" s="5">
        <f t="shared" si="355"/>
        <v>0</v>
      </c>
      <c r="CH260" s="5">
        <f t="shared" si="356"/>
        <v>0</v>
      </c>
      <c r="CI260" s="5">
        <f t="shared" si="357"/>
        <v>0</v>
      </c>
      <c r="CJ260" s="5">
        <f t="shared" si="358"/>
        <v>0</v>
      </c>
      <c r="CK260" s="5">
        <f t="shared" si="359"/>
        <v>0</v>
      </c>
      <c r="CL260" s="5">
        <f t="shared" si="360"/>
        <v>0</v>
      </c>
      <c r="CM260" s="5">
        <f t="shared" si="361"/>
        <v>0</v>
      </c>
      <c r="CN260" s="5">
        <f t="shared" si="362"/>
        <v>0</v>
      </c>
      <c r="CO260" s="5">
        <f t="shared" si="363"/>
        <v>0</v>
      </c>
      <c r="CP260" s="5">
        <f t="shared" si="364"/>
        <v>0</v>
      </c>
      <c r="CQ260" s="5">
        <f t="shared" si="365"/>
        <v>0</v>
      </c>
      <c r="CR260" s="5">
        <f t="shared" si="366"/>
        <v>0</v>
      </c>
      <c r="CS260" s="5">
        <f t="shared" si="367"/>
        <v>0</v>
      </c>
      <c r="CT260" s="11">
        <f t="shared" si="368"/>
        <v>0</v>
      </c>
      <c r="CU260" s="5">
        <f t="shared" si="369"/>
        <v>0</v>
      </c>
      <c r="CV260" s="5">
        <f t="shared" si="370"/>
        <v>0</v>
      </c>
      <c r="CW260" s="5">
        <f t="shared" si="371"/>
        <v>0</v>
      </c>
      <c r="CX260" s="41">
        <f t="shared" si="372"/>
        <v>0</v>
      </c>
      <c r="CY260" s="41">
        <f t="shared" si="373"/>
        <v>0</v>
      </c>
      <c r="CZ260" s="41">
        <f t="shared" si="374"/>
        <v>0</v>
      </c>
      <c r="DA260" s="41">
        <f t="shared" si="375"/>
        <v>0</v>
      </c>
      <c r="DB260" s="28"/>
    </row>
    <row r="261" spans="1:106" s="16" customFormat="1" ht="29.25" customHeight="1" thickTop="1" thickBot="1" x14ac:dyDescent="0.35">
      <c r="A261" s="3">
        <v>44693</v>
      </c>
      <c r="B261" s="4" t="s">
        <v>18</v>
      </c>
      <c r="C261" s="4" t="s">
        <v>26</v>
      </c>
      <c r="D261" s="8" t="s">
        <v>10</v>
      </c>
      <c r="E261" s="4" t="s">
        <v>103</v>
      </c>
      <c r="F261" s="4" t="s">
        <v>24</v>
      </c>
      <c r="G261" s="18" t="s">
        <v>368</v>
      </c>
      <c r="H261" s="25">
        <v>54.5</v>
      </c>
      <c r="I261" s="33">
        <v>54.5</v>
      </c>
      <c r="J261" s="11">
        <v>52.5</v>
      </c>
      <c r="K261" s="11">
        <f t="shared" si="376"/>
        <v>1000</v>
      </c>
      <c r="L261" s="11"/>
      <c r="M261" s="11"/>
      <c r="N261" s="33"/>
      <c r="O261" s="11"/>
      <c r="P261" s="11"/>
      <c r="Q261" s="11"/>
      <c r="R261" s="11"/>
      <c r="S261" s="11"/>
      <c r="T261" s="11"/>
      <c r="U261" s="11"/>
      <c r="V261" s="47">
        <v>52.5</v>
      </c>
      <c r="W261" s="11"/>
      <c r="X261" s="11"/>
      <c r="Y261" s="11"/>
      <c r="Z261" s="11"/>
      <c r="AA261" s="11"/>
      <c r="AB261" s="11"/>
      <c r="AC261" s="37"/>
      <c r="AD261" s="37"/>
      <c r="AE261" s="71" t="s">
        <v>18</v>
      </c>
      <c r="AF261" s="11">
        <f t="shared" si="306"/>
        <v>0</v>
      </c>
      <c r="AG261" s="5">
        <f t="shared" si="304"/>
        <v>0</v>
      </c>
      <c r="AH261" s="47">
        <f t="shared" si="307"/>
        <v>52.5</v>
      </c>
      <c r="AI261" s="11">
        <f t="shared" si="308"/>
        <v>0</v>
      </c>
      <c r="AJ261" s="13">
        <f t="shared" si="377"/>
        <v>52.5</v>
      </c>
      <c r="AK261" s="13"/>
      <c r="AL261" s="5">
        <f t="shared" si="309"/>
        <v>0</v>
      </c>
      <c r="AM261" s="5">
        <f t="shared" si="310"/>
        <v>0</v>
      </c>
      <c r="AN261" s="11">
        <f t="shared" si="311"/>
        <v>0</v>
      </c>
      <c r="AO261" s="11">
        <f t="shared" si="312"/>
        <v>0</v>
      </c>
      <c r="AP261" s="5">
        <f t="shared" si="313"/>
        <v>0</v>
      </c>
      <c r="AQ261" s="5">
        <f t="shared" si="314"/>
        <v>0</v>
      </c>
      <c r="AR261" s="5">
        <f t="shared" si="315"/>
        <v>0</v>
      </c>
      <c r="AS261" s="5">
        <f t="shared" si="316"/>
        <v>0</v>
      </c>
      <c r="AT261" s="5">
        <f t="shared" si="317"/>
        <v>0</v>
      </c>
      <c r="AU261" s="5">
        <f t="shared" si="318"/>
        <v>0</v>
      </c>
      <c r="AV261" s="5">
        <f t="shared" si="319"/>
        <v>0</v>
      </c>
      <c r="AW261" s="5">
        <f t="shared" si="320"/>
        <v>0</v>
      </c>
      <c r="AX261" s="5">
        <f t="shared" si="321"/>
        <v>0</v>
      </c>
      <c r="AY261" s="5">
        <f t="shared" si="322"/>
        <v>0</v>
      </c>
      <c r="AZ261" s="5">
        <f t="shared" si="323"/>
        <v>0</v>
      </c>
      <c r="BA261" s="5">
        <f t="shared" si="324"/>
        <v>0</v>
      </c>
      <c r="BB261" s="5">
        <f t="shared" si="325"/>
        <v>0</v>
      </c>
      <c r="BC261" s="5">
        <f t="shared" si="326"/>
        <v>0</v>
      </c>
      <c r="BD261" s="5">
        <f t="shared" si="327"/>
        <v>0</v>
      </c>
      <c r="BE261" s="5">
        <f t="shared" si="328"/>
        <v>0</v>
      </c>
      <c r="BF261" s="5">
        <f t="shared" si="329"/>
        <v>0</v>
      </c>
      <c r="BG261" s="5">
        <f t="shared" si="330"/>
        <v>0</v>
      </c>
      <c r="BH261" s="5">
        <f t="shared" si="331"/>
        <v>0</v>
      </c>
      <c r="BI261" s="11">
        <f t="shared" si="332"/>
        <v>0</v>
      </c>
      <c r="BJ261" s="5">
        <f t="shared" si="333"/>
        <v>0</v>
      </c>
      <c r="BK261" s="5">
        <f t="shared" si="334"/>
        <v>0</v>
      </c>
      <c r="BL261" s="5">
        <f t="shared" si="335"/>
        <v>0</v>
      </c>
      <c r="BM261" s="5">
        <f t="shared" si="336"/>
        <v>0</v>
      </c>
      <c r="BN261" s="5">
        <f t="shared" si="337"/>
        <v>0</v>
      </c>
      <c r="BO261" s="5">
        <f t="shared" si="338"/>
        <v>0</v>
      </c>
      <c r="BP261" s="5">
        <f t="shared" si="339"/>
        <v>0</v>
      </c>
      <c r="BQ261" s="5">
        <f t="shared" si="340"/>
        <v>0</v>
      </c>
      <c r="BR261" s="5">
        <f t="shared" si="341"/>
        <v>0</v>
      </c>
      <c r="BS261" s="5">
        <f t="shared" si="342"/>
        <v>0</v>
      </c>
      <c r="BT261" s="11">
        <f t="shared" si="343"/>
        <v>0</v>
      </c>
      <c r="BU261" s="11">
        <f t="shared" si="344"/>
        <v>0</v>
      </c>
      <c r="BV261" s="5">
        <f t="shared" si="345"/>
        <v>0</v>
      </c>
      <c r="BW261" s="5">
        <f t="shared" si="346"/>
        <v>0</v>
      </c>
      <c r="BX261" s="5">
        <f t="shared" si="347"/>
        <v>0</v>
      </c>
      <c r="BY261" s="5">
        <f t="shared" si="348"/>
        <v>0</v>
      </c>
      <c r="BZ261" s="5">
        <f t="shared" si="349"/>
        <v>0</v>
      </c>
      <c r="CA261" s="5">
        <f t="shared" si="350"/>
        <v>0</v>
      </c>
      <c r="CB261" s="48">
        <f t="shared" si="351"/>
        <v>52.5</v>
      </c>
      <c r="CC261" s="5">
        <f t="shared" si="352"/>
        <v>0</v>
      </c>
      <c r="CD261" s="5">
        <f t="shared" si="353"/>
        <v>0</v>
      </c>
      <c r="CE261" s="5">
        <f t="shared" si="305"/>
        <v>0</v>
      </c>
      <c r="CF261" s="5">
        <f t="shared" si="354"/>
        <v>0</v>
      </c>
      <c r="CG261" s="5">
        <f t="shared" si="355"/>
        <v>0</v>
      </c>
      <c r="CH261" s="5">
        <f t="shared" si="356"/>
        <v>0</v>
      </c>
      <c r="CI261" s="5">
        <f t="shared" si="357"/>
        <v>0</v>
      </c>
      <c r="CJ261" s="5">
        <f t="shared" si="358"/>
        <v>0</v>
      </c>
      <c r="CK261" s="5">
        <f t="shared" si="359"/>
        <v>0</v>
      </c>
      <c r="CL261" s="5">
        <f t="shared" si="360"/>
        <v>0</v>
      </c>
      <c r="CM261" s="5">
        <f t="shared" si="361"/>
        <v>0</v>
      </c>
      <c r="CN261" s="5">
        <f t="shared" si="362"/>
        <v>0</v>
      </c>
      <c r="CO261" s="5">
        <f t="shared" si="363"/>
        <v>0</v>
      </c>
      <c r="CP261" s="5">
        <f t="shared" si="364"/>
        <v>0</v>
      </c>
      <c r="CQ261" s="5">
        <f t="shared" si="365"/>
        <v>0</v>
      </c>
      <c r="CR261" s="5">
        <f t="shared" si="366"/>
        <v>0</v>
      </c>
      <c r="CS261" s="5">
        <f t="shared" si="367"/>
        <v>0</v>
      </c>
      <c r="CT261" s="11">
        <f t="shared" si="368"/>
        <v>0</v>
      </c>
      <c r="CU261" s="5">
        <f t="shared" si="369"/>
        <v>0</v>
      </c>
      <c r="CV261" s="5">
        <f t="shared" si="370"/>
        <v>0</v>
      </c>
      <c r="CW261" s="5">
        <f t="shared" si="371"/>
        <v>0</v>
      </c>
      <c r="CX261" s="41">
        <f t="shared" si="372"/>
        <v>0</v>
      </c>
      <c r="CY261" s="41">
        <f t="shared" si="373"/>
        <v>0</v>
      </c>
      <c r="CZ261" s="41">
        <f t="shared" si="374"/>
        <v>0</v>
      </c>
      <c r="DA261" s="41">
        <f t="shared" si="375"/>
        <v>0</v>
      </c>
      <c r="DB261" s="28"/>
    </row>
    <row r="262" spans="1:106" s="16" customFormat="1" ht="29.25" customHeight="1" thickTop="1" thickBot="1" x14ac:dyDescent="0.35">
      <c r="A262" s="3">
        <v>44697</v>
      </c>
      <c r="B262" s="4" t="s">
        <v>4</v>
      </c>
      <c r="C262" s="4" t="s">
        <v>70</v>
      </c>
      <c r="D262" s="8" t="s">
        <v>10</v>
      </c>
      <c r="E262" s="4" t="s">
        <v>110</v>
      </c>
      <c r="F262" s="4" t="s">
        <v>104</v>
      </c>
      <c r="G262" s="18" t="s">
        <v>370</v>
      </c>
      <c r="H262" s="25">
        <v>47.5</v>
      </c>
      <c r="I262" s="44">
        <v>-52.5</v>
      </c>
      <c r="J262" s="45">
        <v>-53.5</v>
      </c>
      <c r="K262" s="11">
        <f t="shared" si="376"/>
        <v>946.5</v>
      </c>
      <c r="L262" s="11"/>
      <c r="M262" s="11"/>
      <c r="N262" s="33"/>
      <c r="O262" s="45">
        <v>-53.5</v>
      </c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37"/>
      <c r="AD262" s="37"/>
      <c r="AE262" s="71" t="s">
        <v>4</v>
      </c>
      <c r="AF262" s="11">
        <f t="shared" si="306"/>
        <v>0</v>
      </c>
      <c r="AG262" s="5">
        <f t="shared" si="304"/>
        <v>0</v>
      </c>
      <c r="AH262" s="11">
        <f t="shared" si="307"/>
        <v>0</v>
      </c>
      <c r="AI262" s="45">
        <f t="shared" si="308"/>
        <v>-53.5</v>
      </c>
      <c r="AJ262" s="13">
        <f t="shared" si="377"/>
        <v>-53.5</v>
      </c>
      <c r="AK262" s="13"/>
      <c r="AL262" s="5">
        <f t="shared" si="309"/>
        <v>0</v>
      </c>
      <c r="AM262" s="5">
        <f t="shared" si="310"/>
        <v>0</v>
      </c>
      <c r="AN262" s="11">
        <f t="shared" si="311"/>
        <v>0</v>
      </c>
      <c r="AO262" s="11">
        <f t="shared" si="312"/>
        <v>0</v>
      </c>
      <c r="AP262" s="5">
        <f t="shared" si="313"/>
        <v>0</v>
      </c>
      <c r="AQ262" s="5">
        <f t="shared" si="314"/>
        <v>0</v>
      </c>
      <c r="AR262" s="5">
        <f t="shared" si="315"/>
        <v>0</v>
      </c>
      <c r="AS262" s="5">
        <f t="shared" si="316"/>
        <v>0</v>
      </c>
      <c r="AT262" s="5">
        <f t="shared" si="317"/>
        <v>0</v>
      </c>
      <c r="AU262" s="5">
        <f t="shared" si="318"/>
        <v>0</v>
      </c>
      <c r="AV262" s="5">
        <f t="shared" si="319"/>
        <v>0</v>
      </c>
      <c r="AW262" s="5">
        <f t="shared" si="320"/>
        <v>0</v>
      </c>
      <c r="AX262" s="5">
        <f t="shared" si="321"/>
        <v>0</v>
      </c>
      <c r="AY262" s="5">
        <f t="shared" si="322"/>
        <v>0</v>
      </c>
      <c r="AZ262" s="5">
        <f t="shared" si="323"/>
        <v>0</v>
      </c>
      <c r="BA262" s="46">
        <f t="shared" si="324"/>
        <v>-53.5</v>
      </c>
      <c r="BB262" s="5">
        <f t="shared" si="325"/>
        <v>0</v>
      </c>
      <c r="BC262" s="5">
        <f t="shared" si="326"/>
        <v>0</v>
      </c>
      <c r="BD262" s="5">
        <f t="shared" si="327"/>
        <v>0</v>
      </c>
      <c r="BE262" s="5">
        <f t="shared" si="328"/>
        <v>0</v>
      </c>
      <c r="BF262" s="5">
        <f t="shared" si="329"/>
        <v>0</v>
      </c>
      <c r="BG262" s="5">
        <f t="shared" si="330"/>
        <v>0</v>
      </c>
      <c r="BH262" s="5">
        <f t="shared" si="331"/>
        <v>0</v>
      </c>
      <c r="BI262" s="11">
        <f t="shared" si="332"/>
        <v>0</v>
      </c>
      <c r="BJ262" s="5">
        <f t="shared" si="333"/>
        <v>0</v>
      </c>
      <c r="BK262" s="5">
        <f t="shared" si="334"/>
        <v>0</v>
      </c>
      <c r="BL262" s="5">
        <f t="shared" si="335"/>
        <v>0</v>
      </c>
      <c r="BM262" s="5">
        <f t="shared" si="336"/>
        <v>0</v>
      </c>
      <c r="BN262" s="5">
        <f t="shared" si="337"/>
        <v>0</v>
      </c>
      <c r="BO262" s="5">
        <f t="shared" si="338"/>
        <v>0</v>
      </c>
      <c r="BP262" s="5">
        <f t="shared" si="339"/>
        <v>0</v>
      </c>
      <c r="BQ262" s="5">
        <f t="shared" si="340"/>
        <v>0</v>
      </c>
      <c r="BR262" s="5">
        <f t="shared" si="341"/>
        <v>0</v>
      </c>
      <c r="BS262" s="5">
        <f t="shared" si="342"/>
        <v>0</v>
      </c>
      <c r="BT262" s="11">
        <f t="shared" si="343"/>
        <v>0</v>
      </c>
      <c r="BU262" s="11">
        <f t="shared" si="344"/>
        <v>0</v>
      </c>
      <c r="BV262" s="5">
        <f t="shared" si="345"/>
        <v>0</v>
      </c>
      <c r="BW262" s="5">
        <f t="shared" si="346"/>
        <v>0</v>
      </c>
      <c r="BX262" s="5">
        <f t="shared" si="347"/>
        <v>0</v>
      </c>
      <c r="BY262" s="5">
        <f t="shared" si="348"/>
        <v>0</v>
      </c>
      <c r="BZ262" s="5">
        <f t="shared" si="349"/>
        <v>0</v>
      </c>
      <c r="CA262" s="5">
        <f t="shared" si="350"/>
        <v>0</v>
      </c>
      <c r="CB262" s="5">
        <f t="shared" si="351"/>
        <v>0</v>
      </c>
      <c r="CC262" s="5">
        <f t="shared" si="352"/>
        <v>0</v>
      </c>
      <c r="CD262" s="5">
        <f t="shared" si="353"/>
        <v>0</v>
      </c>
      <c r="CE262" s="5">
        <f t="shared" si="305"/>
        <v>0</v>
      </c>
      <c r="CF262" s="5">
        <f t="shared" si="354"/>
        <v>0</v>
      </c>
      <c r="CG262" s="5">
        <f t="shared" si="355"/>
        <v>0</v>
      </c>
      <c r="CH262" s="5">
        <f t="shared" si="356"/>
        <v>0</v>
      </c>
      <c r="CI262" s="5">
        <f t="shared" si="357"/>
        <v>0</v>
      </c>
      <c r="CJ262" s="5">
        <f t="shared" si="358"/>
        <v>0</v>
      </c>
      <c r="CK262" s="5">
        <f t="shared" si="359"/>
        <v>0</v>
      </c>
      <c r="CL262" s="5">
        <f t="shared" si="360"/>
        <v>0</v>
      </c>
      <c r="CM262" s="5">
        <f t="shared" si="361"/>
        <v>0</v>
      </c>
      <c r="CN262" s="5">
        <f t="shared" si="362"/>
        <v>0</v>
      </c>
      <c r="CO262" s="5">
        <f t="shared" si="363"/>
        <v>0</v>
      </c>
      <c r="CP262" s="5">
        <f t="shared" si="364"/>
        <v>0</v>
      </c>
      <c r="CQ262" s="5">
        <f t="shared" si="365"/>
        <v>0</v>
      </c>
      <c r="CR262" s="5">
        <f t="shared" si="366"/>
        <v>0</v>
      </c>
      <c r="CS262" s="5">
        <f t="shared" si="367"/>
        <v>0</v>
      </c>
      <c r="CT262" s="11">
        <f t="shared" si="368"/>
        <v>0</v>
      </c>
      <c r="CU262" s="5">
        <f t="shared" si="369"/>
        <v>0</v>
      </c>
      <c r="CV262" s="5">
        <f t="shared" si="370"/>
        <v>0</v>
      </c>
      <c r="CW262" s="5">
        <f t="shared" si="371"/>
        <v>0</v>
      </c>
      <c r="CX262" s="41">
        <f t="shared" si="372"/>
        <v>0</v>
      </c>
      <c r="CY262" s="41">
        <f t="shared" si="373"/>
        <v>0</v>
      </c>
      <c r="CZ262" s="41">
        <f t="shared" si="374"/>
        <v>0</v>
      </c>
      <c r="DA262" s="41">
        <f t="shared" si="375"/>
        <v>0</v>
      </c>
      <c r="DB262" s="28"/>
    </row>
    <row r="263" spans="1:106" s="16" customFormat="1" ht="29.25" customHeight="1" thickTop="1" thickBot="1" x14ac:dyDescent="0.35">
      <c r="A263" s="3">
        <v>44697</v>
      </c>
      <c r="B263" s="4" t="s">
        <v>5</v>
      </c>
      <c r="C263" s="4" t="s">
        <v>70</v>
      </c>
      <c r="D263" s="8" t="s">
        <v>10</v>
      </c>
      <c r="E263" s="4" t="s">
        <v>110</v>
      </c>
      <c r="F263" s="4" t="s">
        <v>104</v>
      </c>
      <c r="G263" s="18" t="s">
        <v>369</v>
      </c>
      <c r="H263" s="25">
        <v>54</v>
      </c>
      <c r="I263" s="44">
        <v>-46</v>
      </c>
      <c r="J263" s="45">
        <v>-47</v>
      </c>
      <c r="K263" s="11">
        <f t="shared" si="376"/>
        <v>899.5</v>
      </c>
      <c r="L263" s="11"/>
      <c r="M263" s="11"/>
      <c r="N263" s="33"/>
      <c r="O263" s="11"/>
      <c r="P263" s="45">
        <v>-47</v>
      </c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37"/>
      <c r="AD263" s="37"/>
      <c r="AE263" s="71" t="s">
        <v>5</v>
      </c>
      <c r="AF263" s="11">
        <f t="shared" si="306"/>
        <v>0</v>
      </c>
      <c r="AG263" s="5">
        <f t="shared" si="304"/>
        <v>0</v>
      </c>
      <c r="AH263" s="11">
        <f t="shared" si="307"/>
        <v>0</v>
      </c>
      <c r="AI263" s="45">
        <f t="shared" si="308"/>
        <v>-47</v>
      </c>
      <c r="AJ263" s="13">
        <f t="shared" si="377"/>
        <v>-47</v>
      </c>
      <c r="AK263" s="13"/>
      <c r="AL263" s="5">
        <f t="shared" si="309"/>
        <v>0</v>
      </c>
      <c r="AM263" s="5">
        <f t="shared" si="310"/>
        <v>0</v>
      </c>
      <c r="AN263" s="11">
        <f t="shared" si="311"/>
        <v>0</v>
      </c>
      <c r="AO263" s="11">
        <f t="shared" si="312"/>
        <v>0</v>
      </c>
      <c r="AP263" s="5">
        <f t="shared" si="313"/>
        <v>0</v>
      </c>
      <c r="AQ263" s="5">
        <f t="shared" si="314"/>
        <v>0</v>
      </c>
      <c r="AR263" s="5">
        <f t="shared" si="315"/>
        <v>0</v>
      </c>
      <c r="AS263" s="5">
        <f t="shared" si="316"/>
        <v>0</v>
      </c>
      <c r="AT263" s="5">
        <f t="shared" si="317"/>
        <v>0</v>
      </c>
      <c r="AU263" s="5">
        <f t="shared" si="318"/>
        <v>0</v>
      </c>
      <c r="AV263" s="5">
        <f t="shared" si="319"/>
        <v>0</v>
      </c>
      <c r="AW263" s="5">
        <f t="shared" si="320"/>
        <v>0</v>
      </c>
      <c r="AX263" s="5">
        <f t="shared" si="321"/>
        <v>0</v>
      </c>
      <c r="AY263" s="5">
        <f t="shared" si="322"/>
        <v>0</v>
      </c>
      <c r="AZ263" s="5">
        <f t="shared" si="323"/>
        <v>0</v>
      </c>
      <c r="BA263" s="5">
        <f t="shared" si="324"/>
        <v>0</v>
      </c>
      <c r="BB263" s="5">
        <f t="shared" si="325"/>
        <v>0</v>
      </c>
      <c r="BC263" s="5">
        <f t="shared" si="326"/>
        <v>0</v>
      </c>
      <c r="BD263" s="5">
        <f t="shared" si="327"/>
        <v>0</v>
      </c>
      <c r="BE263" s="46">
        <f t="shared" si="328"/>
        <v>-47</v>
      </c>
      <c r="BF263" s="5">
        <f t="shared" si="329"/>
        <v>0</v>
      </c>
      <c r="BG263" s="5">
        <f t="shared" si="330"/>
        <v>0</v>
      </c>
      <c r="BH263" s="5">
        <f t="shared" si="331"/>
        <v>0</v>
      </c>
      <c r="BI263" s="11">
        <f t="shared" si="332"/>
        <v>0</v>
      </c>
      <c r="BJ263" s="5">
        <f t="shared" si="333"/>
        <v>0</v>
      </c>
      <c r="BK263" s="5">
        <f t="shared" si="334"/>
        <v>0</v>
      </c>
      <c r="BL263" s="5">
        <f t="shared" si="335"/>
        <v>0</v>
      </c>
      <c r="BM263" s="5">
        <f t="shared" si="336"/>
        <v>0</v>
      </c>
      <c r="BN263" s="5">
        <f t="shared" si="337"/>
        <v>0</v>
      </c>
      <c r="BO263" s="5">
        <f t="shared" si="338"/>
        <v>0</v>
      </c>
      <c r="BP263" s="5">
        <f t="shared" si="339"/>
        <v>0</v>
      </c>
      <c r="BQ263" s="5">
        <f t="shared" si="340"/>
        <v>0</v>
      </c>
      <c r="BR263" s="5">
        <f t="shared" si="341"/>
        <v>0</v>
      </c>
      <c r="BS263" s="5">
        <f t="shared" si="342"/>
        <v>0</v>
      </c>
      <c r="BT263" s="11">
        <f t="shared" si="343"/>
        <v>0</v>
      </c>
      <c r="BU263" s="11">
        <f t="shared" si="344"/>
        <v>0</v>
      </c>
      <c r="BV263" s="5">
        <f t="shared" si="345"/>
        <v>0</v>
      </c>
      <c r="BW263" s="5">
        <f t="shared" si="346"/>
        <v>0</v>
      </c>
      <c r="BX263" s="5">
        <f t="shared" si="347"/>
        <v>0</v>
      </c>
      <c r="BY263" s="5">
        <f t="shared" si="348"/>
        <v>0</v>
      </c>
      <c r="BZ263" s="5">
        <f t="shared" si="349"/>
        <v>0</v>
      </c>
      <c r="CA263" s="5">
        <f t="shared" si="350"/>
        <v>0</v>
      </c>
      <c r="CB263" s="5">
        <f t="shared" si="351"/>
        <v>0</v>
      </c>
      <c r="CC263" s="5">
        <f t="shared" si="352"/>
        <v>0</v>
      </c>
      <c r="CD263" s="5">
        <f t="shared" si="353"/>
        <v>0</v>
      </c>
      <c r="CE263" s="5">
        <f t="shared" si="305"/>
        <v>0</v>
      </c>
      <c r="CF263" s="5">
        <f t="shared" si="354"/>
        <v>0</v>
      </c>
      <c r="CG263" s="5">
        <f t="shared" si="355"/>
        <v>0</v>
      </c>
      <c r="CH263" s="5">
        <f t="shared" si="356"/>
        <v>0</v>
      </c>
      <c r="CI263" s="5">
        <f t="shared" si="357"/>
        <v>0</v>
      </c>
      <c r="CJ263" s="5">
        <f t="shared" si="358"/>
        <v>0</v>
      </c>
      <c r="CK263" s="5">
        <f t="shared" si="359"/>
        <v>0</v>
      </c>
      <c r="CL263" s="5">
        <f t="shared" si="360"/>
        <v>0</v>
      </c>
      <c r="CM263" s="5">
        <f t="shared" si="361"/>
        <v>0</v>
      </c>
      <c r="CN263" s="5">
        <f t="shared" si="362"/>
        <v>0</v>
      </c>
      <c r="CO263" s="5">
        <f t="shared" si="363"/>
        <v>0</v>
      </c>
      <c r="CP263" s="5">
        <f t="shared" si="364"/>
        <v>0</v>
      </c>
      <c r="CQ263" s="5">
        <f t="shared" si="365"/>
        <v>0</v>
      </c>
      <c r="CR263" s="5">
        <f t="shared" si="366"/>
        <v>0</v>
      </c>
      <c r="CS263" s="5">
        <f t="shared" si="367"/>
        <v>0</v>
      </c>
      <c r="CT263" s="11">
        <f t="shared" si="368"/>
        <v>0</v>
      </c>
      <c r="CU263" s="5">
        <f t="shared" si="369"/>
        <v>0</v>
      </c>
      <c r="CV263" s="5">
        <f t="shared" si="370"/>
        <v>0</v>
      </c>
      <c r="CW263" s="5">
        <f t="shared" si="371"/>
        <v>0</v>
      </c>
      <c r="CX263" s="41">
        <f t="shared" si="372"/>
        <v>0</v>
      </c>
      <c r="CY263" s="41">
        <f t="shared" si="373"/>
        <v>0</v>
      </c>
      <c r="CZ263" s="41">
        <f t="shared" si="374"/>
        <v>0</v>
      </c>
      <c r="DA263" s="41">
        <f t="shared" si="375"/>
        <v>0</v>
      </c>
      <c r="DB263" s="28"/>
    </row>
    <row r="264" spans="1:106" s="16" customFormat="1" ht="29.25" customHeight="1" thickTop="1" thickBot="1" x14ac:dyDescent="0.35">
      <c r="A264" s="3">
        <v>44699</v>
      </c>
      <c r="B264" s="4" t="s">
        <v>22</v>
      </c>
      <c r="C264" s="4" t="s">
        <v>26</v>
      </c>
      <c r="D264" s="8" t="s">
        <v>10</v>
      </c>
      <c r="E264" s="4" t="s">
        <v>102</v>
      </c>
      <c r="F264" s="4" t="s">
        <v>104</v>
      </c>
      <c r="G264" s="18" t="s">
        <v>372</v>
      </c>
      <c r="H264" s="25">
        <v>50.75</v>
      </c>
      <c r="I264" s="33">
        <v>50.75</v>
      </c>
      <c r="J264" s="11">
        <v>48.75</v>
      </c>
      <c r="K264" s="11">
        <f t="shared" si="376"/>
        <v>948.25</v>
      </c>
      <c r="L264" s="11"/>
      <c r="M264" s="11"/>
      <c r="N264" s="33"/>
      <c r="O264" s="11"/>
      <c r="P264" s="11"/>
      <c r="Q264" s="11"/>
      <c r="R264" s="11"/>
      <c r="S264" s="11"/>
      <c r="T264" s="11"/>
      <c r="U264" s="11"/>
      <c r="V264" s="11"/>
      <c r="W264" s="11"/>
      <c r="X264" s="47">
        <v>48.75</v>
      </c>
      <c r="Y264" s="11"/>
      <c r="Z264" s="11"/>
      <c r="AA264" s="11"/>
      <c r="AB264" s="11"/>
      <c r="AC264" s="37"/>
      <c r="AD264" s="37"/>
      <c r="AE264" s="71" t="s">
        <v>22</v>
      </c>
      <c r="AF264" s="11">
        <f t="shared" si="306"/>
        <v>0</v>
      </c>
      <c r="AG264" s="5">
        <f t="shared" si="304"/>
        <v>0</v>
      </c>
      <c r="AH264" s="47">
        <f t="shared" si="307"/>
        <v>48.75</v>
      </c>
      <c r="AI264" s="11">
        <f t="shared" si="308"/>
        <v>0</v>
      </c>
      <c r="AJ264" s="13">
        <f t="shared" ref="AJ264:AJ268" si="378">+SUM(AF264+AG264+AH264+AI264)</f>
        <v>48.75</v>
      </c>
      <c r="AK264" s="13"/>
      <c r="AL264" s="5">
        <f t="shared" si="309"/>
        <v>0</v>
      </c>
      <c r="AM264" s="5">
        <f t="shared" si="310"/>
        <v>0</v>
      </c>
      <c r="AN264" s="11">
        <f t="shared" si="311"/>
        <v>0</v>
      </c>
      <c r="AO264" s="11">
        <f t="shared" si="312"/>
        <v>0</v>
      </c>
      <c r="AP264" s="5">
        <f t="shared" si="313"/>
        <v>0</v>
      </c>
      <c r="AQ264" s="5">
        <f t="shared" si="314"/>
        <v>0</v>
      </c>
      <c r="AR264" s="5">
        <f t="shared" si="315"/>
        <v>0</v>
      </c>
      <c r="AS264" s="5">
        <f t="shared" si="316"/>
        <v>0</v>
      </c>
      <c r="AT264" s="5">
        <f t="shared" si="317"/>
        <v>0</v>
      </c>
      <c r="AU264" s="5">
        <f t="shared" si="318"/>
        <v>0</v>
      </c>
      <c r="AV264" s="5">
        <f t="shared" si="319"/>
        <v>0</v>
      </c>
      <c r="AW264" s="5">
        <f t="shared" si="320"/>
        <v>0</v>
      </c>
      <c r="AX264" s="5">
        <f t="shared" si="321"/>
        <v>0</v>
      </c>
      <c r="AY264" s="5">
        <f t="shared" si="322"/>
        <v>0</v>
      </c>
      <c r="AZ264" s="5">
        <f t="shared" si="323"/>
        <v>0</v>
      </c>
      <c r="BA264" s="5">
        <f t="shared" si="324"/>
        <v>0</v>
      </c>
      <c r="BB264" s="5">
        <f t="shared" si="325"/>
        <v>0</v>
      </c>
      <c r="BC264" s="5">
        <f t="shared" si="326"/>
        <v>0</v>
      </c>
      <c r="BD264" s="5">
        <f t="shared" si="327"/>
        <v>0</v>
      </c>
      <c r="BE264" s="5">
        <f t="shared" si="328"/>
        <v>0</v>
      </c>
      <c r="BF264" s="5">
        <f t="shared" si="329"/>
        <v>0</v>
      </c>
      <c r="BG264" s="5">
        <f t="shared" si="330"/>
        <v>0</v>
      </c>
      <c r="BH264" s="5">
        <f t="shared" si="331"/>
        <v>0</v>
      </c>
      <c r="BI264" s="11">
        <f t="shared" si="332"/>
        <v>0</v>
      </c>
      <c r="BJ264" s="5">
        <f t="shared" si="333"/>
        <v>0</v>
      </c>
      <c r="BK264" s="5">
        <f t="shared" si="334"/>
        <v>0</v>
      </c>
      <c r="BL264" s="5">
        <f t="shared" si="335"/>
        <v>0</v>
      </c>
      <c r="BM264" s="5">
        <f t="shared" si="336"/>
        <v>0</v>
      </c>
      <c r="BN264" s="5">
        <f t="shared" si="337"/>
        <v>0</v>
      </c>
      <c r="BO264" s="5">
        <f t="shared" si="338"/>
        <v>0</v>
      </c>
      <c r="BP264" s="5">
        <f t="shared" si="339"/>
        <v>0</v>
      </c>
      <c r="BQ264" s="5">
        <f t="shared" si="340"/>
        <v>0</v>
      </c>
      <c r="BR264" s="5">
        <f t="shared" si="341"/>
        <v>0</v>
      </c>
      <c r="BS264" s="5">
        <f t="shared" si="342"/>
        <v>0</v>
      </c>
      <c r="BT264" s="11">
        <f t="shared" si="343"/>
        <v>0</v>
      </c>
      <c r="BU264" s="11">
        <f t="shared" si="344"/>
        <v>0</v>
      </c>
      <c r="BV264" s="5">
        <f t="shared" si="345"/>
        <v>0</v>
      </c>
      <c r="BW264" s="5">
        <f t="shared" si="346"/>
        <v>0</v>
      </c>
      <c r="BX264" s="5">
        <f t="shared" si="347"/>
        <v>0</v>
      </c>
      <c r="BY264" s="5">
        <f t="shared" si="348"/>
        <v>0</v>
      </c>
      <c r="BZ264" s="5">
        <f t="shared" si="349"/>
        <v>0</v>
      </c>
      <c r="CA264" s="5">
        <f t="shared" si="350"/>
        <v>0</v>
      </c>
      <c r="CB264" s="5">
        <f t="shared" si="351"/>
        <v>0</v>
      </c>
      <c r="CC264" s="5">
        <f t="shared" si="352"/>
        <v>0</v>
      </c>
      <c r="CD264" s="5">
        <f t="shared" si="353"/>
        <v>0</v>
      </c>
      <c r="CE264" s="5">
        <f t="shared" si="305"/>
        <v>0</v>
      </c>
      <c r="CF264" s="5">
        <f t="shared" si="354"/>
        <v>0</v>
      </c>
      <c r="CG264" s="5">
        <f t="shared" si="355"/>
        <v>0</v>
      </c>
      <c r="CH264" s="5">
        <f t="shared" si="356"/>
        <v>0</v>
      </c>
      <c r="CI264" s="5">
        <f t="shared" si="357"/>
        <v>0</v>
      </c>
      <c r="CJ264" s="48">
        <f t="shared" si="358"/>
        <v>48.75</v>
      </c>
      <c r="CK264" s="5">
        <f t="shared" si="359"/>
        <v>0</v>
      </c>
      <c r="CL264" s="5">
        <f t="shared" si="360"/>
        <v>0</v>
      </c>
      <c r="CM264" s="5">
        <f t="shared" si="361"/>
        <v>0</v>
      </c>
      <c r="CN264" s="5">
        <f t="shared" si="362"/>
        <v>0</v>
      </c>
      <c r="CO264" s="5">
        <f t="shared" si="363"/>
        <v>0</v>
      </c>
      <c r="CP264" s="5">
        <f t="shared" si="364"/>
        <v>0</v>
      </c>
      <c r="CQ264" s="5">
        <f t="shared" si="365"/>
        <v>0</v>
      </c>
      <c r="CR264" s="5">
        <f t="shared" si="366"/>
        <v>0</v>
      </c>
      <c r="CS264" s="5">
        <f t="shared" si="367"/>
        <v>0</v>
      </c>
      <c r="CT264" s="11">
        <f t="shared" si="368"/>
        <v>0</v>
      </c>
      <c r="CU264" s="5">
        <f t="shared" si="369"/>
        <v>0</v>
      </c>
      <c r="CV264" s="5">
        <f t="shared" si="370"/>
        <v>0</v>
      </c>
      <c r="CW264" s="5">
        <f t="shared" si="371"/>
        <v>0</v>
      </c>
      <c r="CX264" s="41">
        <f t="shared" si="372"/>
        <v>0</v>
      </c>
      <c r="CY264" s="41">
        <f t="shared" si="373"/>
        <v>0</v>
      </c>
      <c r="CZ264" s="41">
        <f t="shared" si="374"/>
        <v>0</v>
      </c>
      <c r="DA264" s="41">
        <f t="shared" si="375"/>
        <v>0</v>
      </c>
      <c r="DB264" s="28"/>
    </row>
    <row r="265" spans="1:106" s="16" customFormat="1" ht="29.25" customHeight="1" thickTop="1" thickBot="1" x14ac:dyDescent="0.35">
      <c r="A265" s="3">
        <v>44699</v>
      </c>
      <c r="B265" s="4" t="s">
        <v>90</v>
      </c>
      <c r="C265" s="4" t="s">
        <v>26</v>
      </c>
      <c r="D265" s="8" t="s">
        <v>10</v>
      </c>
      <c r="E265" s="4" t="s">
        <v>102</v>
      </c>
      <c r="F265" s="4" t="s">
        <v>104</v>
      </c>
      <c r="G265" s="18" t="s">
        <v>373</v>
      </c>
      <c r="H265" s="25">
        <v>50.25</v>
      </c>
      <c r="I265" s="33">
        <v>50.25</v>
      </c>
      <c r="J265" s="11">
        <v>48.25</v>
      </c>
      <c r="K265" s="11">
        <f t="shared" si="376"/>
        <v>996.5</v>
      </c>
      <c r="L265" s="11"/>
      <c r="M265" s="11"/>
      <c r="N265" s="33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47">
        <v>48.25</v>
      </c>
      <c r="AB265" s="11"/>
      <c r="AC265" s="37"/>
      <c r="AD265" s="37"/>
      <c r="AE265" s="71" t="s">
        <v>90</v>
      </c>
      <c r="AF265" s="11">
        <f t="shared" si="306"/>
        <v>0</v>
      </c>
      <c r="AG265" s="5">
        <f t="shared" si="304"/>
        <v>0</v>
      </c>
      <c r="AH265" s="47">
        <f t="shared" si="307"/>
        <v>48.25</v>
      </c>
      <c r="AI265" s="11">
        <f t="shared" si="308"/>
        <v>0</v>
      </c>
      <c r="AJ265" s="13">
        <f t="shared" si="378"/>
        <v>48.25</v>
      </c>
      <c r="AK265" s="13"/>
      <c r="AL265" s="5">
        <f t="shared" si="309"/>
        <v>0</v>
      </c>
      <c r="AM265" s="5">
        <f t="shared" si="310"/>
        <v>0</v>
      </c>
      <c r="AN265" s="11">
        <f t="shared" si="311"/>
        <v>0</v>
      </c>
      <c r="AO265" s="11">
        <f t="shared" si="312"/>
        <v>0</v>
      </c>
      <c r="AP265" s="5">
        <f t="shared" si="313"/>
        <v>0</v>
      </c>
      <c r="AQ265" s="5">
        <f t="shared" si="314"/>
        <v>0</v>
      </c>
      <c r="AR265" s="5">
        <f t="shared" si="315"/>
        <v>0</v>
      </c>
      <c r="AS265" s="5">
        <f t="shared" si="316"/>
        <v>0</v>
      </c>
      <c r="AT265" s="5">
        <f t="shared" si="317"/>
        <v>0</v>
      </c>
      <c r="AU265" s="5">
        <f t="shared" si="318"/>
        <v>0</v>
      </c>
      <c r="AV265" s="5">
        <f t="shared" si="319"/>
        <v>0</v>
      </c>
      <c r="AW265" s="5">
        <f t="shared" si="320"/>
        <v>0</v>
      </c>
      <c r="AX265" s="5">
        <f t="shared" si="321"/>
        <v>0</v>
      </c>
      <c r="AY265" s="5">
        <f t="shared" si="322"/>
        <v>0</v>
      </c>
      <c r="AZ265" s="5">
        <f t="shared" si="323"/>
        <v>0</v>
      </c>
      <c r="BA265" s="5">
        <f t="shared" si="324"/>
        <v>0</v>
      </c>
      <c r="BB265" s="5">
        <f t="shared" si="325"/>
        <v>0</v>
      </c>
      <c r="BC265" s="5">
        <f t="shared" si="326"/>
        <v>0</v>
      </c>
      <c r="BD265" s="5">
        <f t="shared" si="327"/>
        <v>0</v>
      </c>
      <c r="BE265" s="5">
        <f t="shared" si="328"/>
        <v>0</v>
      </c>
      <c r="BF265" s="5">
        <f t="shared" si="329"/>
        <v>0</v>
      </c>
      <c r="BG265" s="5">
        <f t="shared" si="330"/>
        <v>0</v>
      </c>
      <c r="BH265" s="5">
        <f t="shared" si="331"/>
        <v>0</v>
      </c>
      <c r="BI265" s="11">
        <f t="shared" si="332"/>
        <v>0</v>
      </c>
      <c r="BJ265" s="5">
        <f t="shared" si="333"/>
        <v>0</v>
      </c>
      <c r="BK265" s="5">
        <f t="shared" si="334"/>
        <v>0</v>
      </c>
      <c r="BL265" s="5">
        <f t="shared" si="335"/>
        <v>0</v>
      </c>
      <c r="BM265" s="5">
        <f t="shared" si="336"/>
        <v>0</v>
      </c>
      <c r="BN265" s="5">
        <f t="shared" si="337"/>
        <v>0</v>
      </c>
      <c r="BO265" s="5">
        <f t="shared" si="338"/>
        <v>0</v>
      </c>
      <c r="BP265" s="5">
        <f t="shared" si="339"/>
        <v>0</v>
      </c>
      <c r="BQ265" s="5">
        <f t="shared" si="340"/>
        <v>0</v>
      </c>
      <c r="BR265" s="5">
        <f t="shared" si="341"/>
        <v>0</v>
      </c>
      <c r="BS265" s="5">
        <f t="shared" si="342"/>
        <v>0</v>
      </c>
      <c r="BT265" s="11">
        <f t="shared" si="343"/>
        <v>0</v>
      </c>
      <c r="BU265" s="11">
        <f t="shared" si="344"/>
        <v>0</v>
      </c>
      <c r="BV265" s="5">
        <f t="shared" si="345"/>
        <v>0</v>
      </c>
      <c r="BW265" s="5">
        <f t="shared" si="346"/>
        <v>0</v>
      </c>
      <c r="BX265" s="5">
        <f t="shared" si="347"/>
        <v>0</v>
      </c>
      <c r="BY265" s="5">
        <f t="shared" si="348"/>
        <v>0</v>
      </c>
      <c r="BZ265" s="5">
        <f t="shared" si="349"/>
        <v>0</v>
      </c>
      <c r="CA265" s="5">
        <f t="shared" si="350"/>
        <v>0</v>
      </c>
      <c r="CB265" s="5">
        <f t="shared" si="351"/>
        <v>0</v>
      </c>
      <c r="CC265" s="5">
        <f t="shared" si="352"/>
        <v>0</v>
      </c>
      <c r="CD265" s="5">
        <f t="shared" si="353"/>
        <v>0</v>
      </c>
      <c r="CE265" s="5">
        <f t="shared" si="305"/>
        <v>0</v>
      </c>
      <c r="CF265" s="5">
        <f t="shared" si="354"/>
        <v>0</v>
      </c>
      <c r="CG265" s="5">
        <f t="shared" si="355"/>
        <v>0</v>
      </c>
      <c r="CH265" s="5">
        <f t="shared" si="356"/>
        <v>0</v>
      </c>
      <c r="CI265" s="5">
        <f t="shared" si="357"/>
        <v>0</v>
      </c>
      <c r="CJ265" s="5">
        <f t="shared" si="358"/>
        <v>0</v>
      </c>
      <c r="CK265" s="5">
        <f t="shared" si="359"/>
        <v>0</v>
      </c>
      <c r="CL265" s="5">
        <f t="shared" si="360"/>
        <v>0</v>
      </c>
      <c r="CM265" s="5">
        <f t="shared" si="361"/>
        <v>0</v>
      </c>
      <c r="CN265" s="5">
        <f t="shared" si="362"/>
        <v>0</v>
      </c>
      <c r="CO265" s="5">
        <f t="shared" si="363"/>
        <v>0</v>
      </c>
      <c r="CP265" s="5">
        <f t="shared" si="364"/>
        <v>0</v>
      </c>
      <c r="CQ265" s="5">
        <f t="shared" si="365"/>
        <v>0</v>
      </c>
      <c r="CR265" s="5">
        <f t="shared" si="366"/>
        <v>0</v>
      </c>
      <c r="CS265" s="5">
        <f t="shared" si="367"/>
        <v>0</v>
      </c>
      <c r="CT265" s="11">
        <f t="shared" si="368"/>
        <v>0</v>
      </c>
      <c r="CU265" s="5">
        <f t="shared" si="369"/>
        <v>0</v>
      </c>
      <c r="CV265" s="48">
        <f t="shared" si="370"/>
        <v>48.25</v>
      </c>
      <c r="CW265" s="5">
        <f t="shared" si="371"/>
        <v>0</v>
      </c>
      <c r="CX265" s="41">
        <f t="shared" si="372"/>
        <v>0</v>
      </c>
      <c r="CY265" s="41">
        <f t="shared" si="373"/>
        <v>0</v>
      </c>
      <c r="CZ265" s="41">
        <f t="shared" si="374"/>
        <v>0</v>
      </c>
      <c r="DA265" s="41">
        <f t="shared" si="375"/>
        <v>0</v>
      </c>
      <c r="DB265" s="28"/>
    </row>
    <row r="266" spans="1:106" s="16" customFormat="1" ht="29.25" customHeight="1" thickTop="1" thickBot="1" x14ac:dyDescent="0.35">
      <c r="A266" s="3">
        <v>44699</v>
      </c>
      <c r="B266" s="4" t="s">
        <v>92</v>
      </c>
      <c r="C266" s="4" t="s">
        <v>25</v>
      </c>
      <c r="D266" s="8" t="s">
        <v>10</v>
      </c>
      <c r="E266" s="4" t="s">
        <v>102</v>
      </c>
      <c r="F266" s="4" t="s">
        <v>104</v>
      </c>
      <c r="G266" s="18" t="s">
        <v>374</v>
      </c>
      <c r="H266" s="25">
        <v>50.75</v>
      </c>
      <c r="I266" s="33">
        <v>50.75</v>
      </c>
      <c r="J266" s="11">
        <v>48.75</v>
      </c>
      <c r="K266" s="11">
        <f t="shared" si="376"/>
        <v>1045.25</v>
      </c>
      <c r="L266" s="11"/>
      <c r="M266" s="11"/>
      <c r="N266" s="33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47">
        <v>48.75</v>
      </c>
      <c r="AC266" s="37"/>
      <c r="AD266" s="37"/>
      <c r="AE266" s="71" t="s">
        <v>92</v>
      </c>
      <c r="AF266" s="11">
        <f t="shared" si="306"/>
        <v>0</v>
      </c>
      <c r="AG266" s="48">
        <f t="shared" si="304"/>
        <v>48.75</v>
      </c>
      <c r="AH266" s="11">
        <f t="shared" si="307"/>
        <v>0</v>
      </c>
      <c r="AI266" s="11">
        <f t="shared" si="308"/>
        <v>0</v>
      </c>
      <c r="AJ266" s="13">
        <f t="shared" si="378"/>
        <v>48.75</v>
      </c>
      <c r="AK266" s="13"/>
      <c r="AL266" s="5">
        <f t="shared" si="309"/>
        <v>0</v>
      </c>
      <c r="AM266" s="5">
        <f t="shared" si="310"/>
        <v>0</v>
      </c>
      <c r="AN266" s="11">
        <f t="shared" si="311"/>
        <v>0</v>
      </c>
      <c r="AO266" s="11">
        <f t="shared" si="312"/>
        <v>0</v>
      </c>
      <c r="AP266" s="5">
        <f t="shared" si="313"/>
        <v>0</v>
      </c>
      <c r="AQ266" s="5">
        <f t="shared" si="314"/>
        <v>0</v>
      </c>
      <c r="AR266" s="5">
        <f t="shared" si="315"/>
        <v>0</v>
      </c>
      <c r="AS266" s="5">
        <f t="shared" si="316"/>
        <v>0</v>
      </c>
      <c r="AT266" s="5">
        <f t="shared" si="317"/>
        <v>0</v>
      </c>
      <c r="AU266" s="5">
        <f t="shared" si="318"/>
        <v>0</v>
      </c>
      <c r="AV266" s="5">
        <f t="shared" si="319"/>
        <v>0</v>
      </c>
      <c r="AW266" s="5">
        <f t="shared" si="320"/>
        <v>0</v>
      </c>
      <c r="AX266" s="5">
        <f t="shared" si="321"/>
        <v>0</v>
      </c>
      <c r="AY266" s="5">
        <f t="shared" si="322"/>
        <v>0</v>
      </c>
      <c r="AZ266" s="5">
        <f t="shared" si="323"/>
        <v>0</v>
      </c>
      <c r="BA266" s="5">
        <f t="shared" si="324"/>
        <v>0</v>
      </c>
      <c r="BB266" s="5">
        <f t="shared" si="325"/>
        <v>0</v>
      </c>
      <c r="BC266" s="5">
        <f t="shared" si="326"/>
        <v>0</v>
      </c>
      <c r="BD266" s="5">
        <f t="shared" si="327"/>
        <v>0</v>
      </c>
      <c r="BE266" s="5">
        <f t="shared" si="328"/>
        <v>0</v>
      </c>
      <c r="BF266" s="5">
        <f t="shared" si="329"/>
        <v>0</v>
      </c>
      <c r="BG266" s="5">
        <f t="shared" si="330"/>
        <v>0</v>
      </c>
      <c r="BH266" s="5">
        <f t="shared" si="331"/>
        <v>0</v>
      </c>
      <c r="BI266" s="11">
        <f t="shared" si="332"/>
        <v>0</v>
      </c>
      <c r="BJ266" s="5">
        <f t="shared" si="333"/>
        <v>0</v>
      </c>
      <c r="BK266" s="5">
        <f t="shared" si="334"/>
        <v>0</v>
      </c>
      <c r="BL266" s="5">
        <f t="shared" si="335"/>
        <v>0</v>
      </c>
      <c r="BM266" s="5">
        <f t="shared" si="336"/>
        <v>0</v>
      </c>
      <c r="BN266" s="5">
        <f t="shared" si="337"/>
        <v>0</v>
      </c>
      <c r="BO266" s="5">
        <f t="shared" si="338"/>
        <v>0</v>
      </c>
      <c r="BP266" s="5">
        <f t="shared" si="339"/>
        <v>0</v>
      </c>
      <c r="BQ266" s="5">
        <f t="shared" si="340"/>
        <v>0</v>
      </c>
      <c r="BR266" s="5">
        <f t="shared" si="341"/>
        <v>0</v>
      </c>
      <c r="BS266" s="5">
        <f t="shared" si="342"/>
        <v>0</v>
      </c>
      <c r="BT266" s="11">
        <f t="shared" si="343"/>
        <v>0</v>
      </c>
      <c r="BU266" s="11">
        <f t="shared" si="344"/>
        <v>0</v>
      </c>
      <c r="BV266" s="5">
        <f t="shared" si="345"/>
        <v>0</v>
      </c>
      <c r="BW266" s="5">
        <f t="shared" si="346"/>
        <v>0</v>
      </c>
      <c r="BX266" s="5">
        <f t="shared" si="347"/>
        <v>0</v>
      </c>
      <c r="BY266" s="5">
        <f t="shared" si="348"/>
        <v>0</v>
      </c>
      <c r="BZ266" s="5">
        <f t="shared" si="349"/>
        <v>0</v>
      </c>
      <c r="CA266" s="5">
        <f t="shared" si="350"/>
        <v>0</v>
      </c>
      <c r="CB266" s="5">
        <f t="shared" si="351"/>
        <v>0</v>
      </c>
      <c r="CC266" s="5">
        <f t="shared" si="352"/>
        <v>0</v>
      </c>
      <c r="CD266" s="5">
        <f t="shared" si="353"/>
        <v>0</v>
      </c>
      <c r="CE266" s="5">
        <f t="shared" si="305"/>
        <v>0</v>
      </c>
      <c r="CF266" s="5">
        <f t="shared" si="354"/>
        <v>0</v>
      </c>
      <c r="CG266" s="5">
        <f t="shared" si="355"/>
        <v>0</v>
      </c>
      <c r="CH266" s="5">
        <f t="shared" si="356"/>
        <v>0</v>
      </c>
      <c r="CI266" s="5">
        <f t="shared" si="357"/>
        <v>0</v>
      </c>
      <c r="CJ266" s="5">
        <f t="shared" si="358"/>
        <v>0</v>
      </c>
      <c r="CK266" s="5">
        <f t="shared" si="359"/>
        <v>0</v>
      </c>
      <c r="CL266" s="5">
        <f t="shared" si="360"/>
        <v>0</v>
      </c>
      <c r="CM266" s="5">
        <f t="shared" si="361"/>
        <v>0</v>
      </c>
      <c r="CN266" s="5">
        <f t="shared" si="362"/>
        <v>0</v>
      </c>
      <c r="CO266" s="5">
        <f t="shared" si="363"/>
        <v>0</v>
      </c>
      <c r="CP266" s="5">
        <f t="shared" si="364"/>
        <v>0</v>
      </c>
      <c r="CQ266" s="5">
        <f t="shared" si="365"/>
        <v>0</v>
      </c>
      <c r="CR266" s="5">
        <f t="shared" si="366"/>
        <v>0</v>
      </c>
      <c r="CS266" s="5">
        <f t="shared" si="367"/>
        <v>0</v>
      </c>
      <c r="CT266" s="11">
        <f t="shared" si="368"/>
        <v>0</v>
      </c>
      <c r="CU266" s="5">
        <f t="shared" si="369"/>
        <v>0</v>
      </c>
      <c r="CV266" s="5">
        <f t="shared" si="370"/>
        <v>0</v>
      </c>
      <c r="CW266" s="5">
        <f t="shared" si="371"/>
        <v>0</v>
      </c>
      <c r="CX266" s="41">
        <f t="shared" si="372"/>
        <v>0</v>
      </c>
      <c r="CY266" s="49">
        <f t="shared" si="373"/>
        <v>48.75</v>
      </c>
      <c r="CZ266" s="41">
        <f t="shared" si="374"/>
        <v>0</v>
      </c>
      <c r="DA266" s="41">
        <f t="shared" si="375"/>
        <v>0</v>
      </c>
      <c r="DB266" s="28"/>
    </row>
    <row r="267" spans="1:106" s="16" customFormat="1" ht="29.25" customHeight="1" thickTop="1" thickBot="1" x14ac:dyDescent="0.35">
      <c r="A267" s="3">
        <v>44699</v>
      </c>
      <c r="B267" s="4" t="s">
        <v>20</v>
      </c>
      <c r="C267" s="4" t="s">
        <v>23</v>
      </c>
      <c r="D267" s="8" t="s">
        <v>10</v>
      </c>
      <c r="E267" s="4" t="s">
        <v>109</v>
      </c>
      <c r="F267" s="59" t="s">
        <v>104</v>
      </c>
      <c r="G267" s="18" t="s">
        <v>111</v>
      </c>
      <c r="H267" s="25">
        <v>48</v>
      </c>
      <c r="I267" s="44">
        <v>-52</v>
      </c>
      <c r="J267" s="45">
        <v>-53</v>
      </c>
      <c r="K267" s="11">
        <f t="shared" si="376"/>
        <v>992.25</v>
      </c>
      <c r="L267" s="11"/>
      <c r="M267" s="11"/>
      <c r="N267" s="33"/>
      <c r="O267" s="11"/>
      <c r="P267" s="11"/>
      <c r="Q267" s="11"/>
      <c r="R267" s="11"/>
      <c r="S267" s="11"/>
      <c r="T267" s="11"/>
      <c r="U267" s="11"/>
      <c r="V267" s="11"/>
      <c r="W267" s="45">
        <v>-53</v>
      </c>
      <c r="X267" s="11"/>
      <c r="Y267" s="11"/>
      <c r="Z267" s="11"/>
      <c r="AA267" s="11"/>
      <c r="AB267" s="11"/>
      <c r="AC267" s="37"/>
      <c r="AD267" s="37"/>
      <c r="AE267" s="71" t="s">
        <v>20</v>
      </c>
      <c r="AF267" s="45">
        <f t="shared" si="306"/>
        <v>-53</v>
      </c>
      <c r="AG267" s="5">
        <f t="shared" si="304"/>
        <v>0</v>
      </c>
      <c r="AH267" s="11">
        <f t="shared" si="307"/>
        <v>0</v>
      </c>
      <c r="AI267" s="11">
        <f t="shared" si="308"/>
        <v>0</v>
      </c>
      <c r="AJ267" s="13">
        <f t="shared" si="378"/>
        <v>-53</v>
      </c>
      <c r="AK267" s="13"/>
      <c r="AL267" s="5">
        <f t="shared" si="309"/>
        <v>0</v>
      </c>
      <c r="AM267" s="5">
        <f t="shared" si="310"/>
        <v>0</v>
      </c>
      <c r="AN267" s="11">
        <f t="shared" si="311"/>
        <v>0</v>
      </c>
      <c r="AO267" s="11">
        <f t="shared" si="312"/>
        <v>0</v>
      </c>
      <c r="AP267" s="5">
        <f t="shared" si="313"/>
        <v>0</v>
      </c>
      <c r="AQ267" s="5">
        <f t="shared" si="314"/>
        <v>0</v>
      </c>
      <c r="AR267" s="5">
        <f t="shared" si="315"/>
        <v>0</v>
      </c>
      <c r="AS267" s="5">
        <f t="shared" si="316"/>
        <v>0</v>
      </c>
      <c r="AT267" s="5">
        <f t="shared" si="317"/>
        <v>0</v>
      </c>
      <c r="AU267" s="5">
        <f t="shared" si="318"/>
        <v>0</v>
      </c>
      <c r="AV267" s="5">
        <f t="shared" si="319"/>
        <v>0</v>
      </c>
      <c r="AW267" s="5">
        <f t="shared" si="320"/>
        <v>0</v>
      </c>
      <c r="AX267" s="5">
        <f t="shared" si="321"/>
        <v>0</v>
      </c>
      <c r="AY267" s="5">
        <f t="shared" si="322"/>
        <v>0</v>
      </c>
      <c r="AZ267" s="5">
        <f t="shared" si="323"/>
        <v>0</v>
      </c>
      <c r="BA267" s="5">
        <f t="shared" si="324"/>
        <v>0</v>
      </c>
      <c r="BB267" s="5">
        <f t="shared" si="325"/>
        <v>0</v>
      </c>
      <c r="BC267" s="5">
        <f t="shared" si="326"/>
        <v>0</v>
      </c>
      <c r="BD267" s="5">
        <f t="shared" si="327"/>
        <v>0</v>
      </c>
      <c r="BE267" s="5">
        <f t="shared" si="328"/>
        <v>0</v>
      </c>
      <c r="BF267" s="5">
        <f t="shared" si="329"/>
        <v>0</v>
      </c>
      <c r="BG267" s="5">
        <f t="shared" si="330"/>
        <v>0</v>
      </c>
      <c r="BH267" s="5">
        <f t="shared" si="331"/>
        <v>0</v>
      </c>
      <c r="BI267" s="11">
        <f t="shared" si="332"/>
        <v>0</v>
      </c>
      <c r="BJ267" s="5">
        <f t="shared" si="333"/>
        <v>0</v>
      </c>
      <c r="BK267" s="5">
        <f t="shared" si="334"/>
        <v>0</v>
      </c>
      <c r="BL267" s="5">
        <f t="shared" si="335"/>
        <v>0</v>
      </c>
      <c r="BM267" s="5">
        <f t="shared" si="336"/>
        <v>0</v>
      </c>
      <c r="BN267" s="5">
        <f t="shared" si="337"/>
        <v>0</v>
      </c>
      <c r="BO267" s="5">
        <f t="shared" si="338"/>
        <v>0</v>
      </c>
      <c r="BP267" s="5">
        <f t="shared" si="339"/>
        <v>0</v>
      </c>
      <c r="BQ267" s="5">
        <f t="shared" si="340"/>
        <v>0</v>
      </c>
      <c r="BR267" s="5">
        <f t="shared" si="341"/>
        <v>0</v>
      </c>
      <c r="BS267" s="5">
        <f t="shared" si="342"/>
        <v>0</v>
      </c>
      <c r="BT267" s="11">
        <f t="shared" si="343"/>
        <v>0</v>
      </c>
      <c r="BU267" s="11">
        <f t="shared" si="344"/>
        <v>0</v>
      </c>
      <c r="BV267" s="5">
        <f t="shared" si="345"/>
        <v>0</v>
      </c>
      <c r="BW267" s="5">
        <f t="shared" si="346"/>
        <v>0</v>
      </c>
      <c r="BX267" s="5">
        <f t="shared" si="347"/>
        <v>0</v>
      </c>
      <c r="BY267" s="5">
        <f t="shared" si="348"/>
        <v>0</v>
      </c>
      <c r="BZ267" s="5">
        <f t="shared" si="349"/>
        <v>0</v>
      </c>
      <c r="CA267" s="5">
        <f t="shared" si="350"/>
        <v>0</v>
      </c>
      <c r="CB267" s="5">
        <f t="shared" si="351"/>
        <v>0</v>
      </c>
      <c r="CC267" s="5">
        <f t="shared" si="352"/>
        <v>0</v>
      </c>
      <c r="CD267" s="46">
        <f t="shared" si="353"/>
        <v>-53</v>
      </c>
      <c r="CE267" s="5">
        <f t="shared" si="305"/>
        <v>0</v>
      </c>
      <c r="CF267" s="5">
        <f t="shared" si="354"/>
        <v>0</v>
      </c>
      <c r="CG267" s="5">
        <f t="shared" si="355"/>
        <v>0</v>
      </c>
      <c r="CH267" s="5">
        <f t="shared" si="356"/>
        <v>0</v>
      </c>
      <c r="CI267" s="5">
        <f t="shared" si="357"/>
        <v>0</v>
      </c>
      <c r="CJ267" s="5">
        <f t="shared" si="358"/>
        <v>0</v>
      </c>
      <c r="CK267" s="5">
        <f t="shared" si="359"/>
        <v>0</v>
      </c>
      <c r="CL267" s="5">
        <f t="shared" si="360"/>
        <v>0</v>
      </c>
      <c r="CM267" s="5">
        <f t="shared" si="361"/>
        <v>0</v>
      </c>
      <c r="CN267" s="5">
        <f t="shared" si="362"/>
        <v>0</v>
      </c>
      <c r="CO267" s="5">
        <f t="shared" si="363"/>
        <v>0</v>
      </c>
      <c r="CP267" s="5">
        <f t="shared" si="364"/>
        <v>0</v>
      </c>
      <c r="CQ267" s="5">
        <f t="shared" si="365"/>
        <v>0</v>
      </c>
      <c r="CR267" s="5">
        <f t="shared" si="366"/>
        <v>0</v>
      </c>
      <c r="CS267" s="5">
        <f t="shared" si="367"/>
        <v>0</v>
      </c>
      <c r="CT267" s="11">
        <f t="shared" si="368"/>
        <v>0</v>
      </c>
      <c r="CU267" s="5">
        <f t="shared" si="369"/>
        <v>0</v>
      </c>
      <c r="CV267" s="5">
        <f t="shared" si="370"/>
        <v>0</v>
      </c>
      <c r="CW267" s="5">
        <f t="shared" si="371"/>
        <v>0</v>
      </c>
      <c r="CX267" s="41">
        <f t="shared" si="372"/>
        <v>0</v>
      </c>
      <c r="CY267" s="41">
        <f t="shared" si="373"/>
        <v>0</v>
      </c>
      <c r="CZ267" s="41">
        <f t="shared" si="374"/>
        <v>0</v>
      </c>
      <c r="DA267" s="41">
        <f t="shared" si="375"/>
        <v>0</v>
      </c>
      <c r="DB267" s="28"/>
    </row>
    <row r="268" spans="1:106" s="16" customFormat="1" ht="29.25" customHeight="1" thickTop="1" thickBot="1" x14ac:dyDescent="0.35">
      <c r="A268" s="3">
        <v>44699</v>
      </c>
      <c r="B268" s="4" t="s">
        <v>0</v>
      </c>
      <c r="C268" s="4" t="s">
        <v>23</v>
      </c>
      <c r="D268" s="8" t="s">
        <v>10</v>
      </c>
      <c r="E268" s="4" t="s">
        <v>110</v>
      </c>
      <c r="F268" s="4" t="s">
        <v>104</v>
      </c>
      <c r="G268" s="18" t="s">
        <v>371</v>
      </c>
      <c r="H268" s="25">
        <v>47.75</v>
      </c>
      <c r="I268" s="33">
        <v>47.75</v>
      </c>
      <c r="J268" s="11">
        <v>45.75</v>
      </c>
      <c r="K268" s="11">
        <f t="shared" si="376"/>
        <v>1038</v>
      </c>
      <c r="L268" s="11"/>
      <c r="M268" s="11"/>
      <c r="N268" s="33"/>
      <c r="O268" s="11"/>
      <c r="P268" s="11"/>
      <c r="Q268" s="11"/>
      <c r="R268" s="11"/>
      <c r="S268" s="11"/>
      <c r="T268" s="11"/>
      <c r="U268" s="47">
        <v>45.75</v>
      </c>
      <c r="V268" s="11"/>
      <c r="W268" s="11"/>
      <c r="X268" s="11"/>
      <c r="Y268" s="11"/>
      <c r="Z268" s="11"/>
      <c r="AA268" s="11"/>
      <c r="AB268" s="11"/>
      <c r="AC268" s="37"/>
      <c r="AD268" s="37"/>
      <c r="AE268" s="71" t="s">
        <v>0</v>
      </c>
      <c r="AF268" s="47">
        <f t="shared" si="306"/>
        <v>45.75</v>
      </c>
      <c r="AG268" s="5">
        <f t="shared" si="304"/>
        <v>0</v>
      </c>
      <c r="AH268" s="11">
        <f t="shared" si="307"/>
        <v>0</v>
      </c>
      <c r="AI268" s="11">
        <f t="shared" si="308"/>
        <v>0</v>
      </c>
      <c r="AJ268" s="13">
        <f t="shared" si="378"/>
        <v>45.75</v>
      </c>
      <c r="AK268" s="13"/>
      <c r="AL268" s="5">
        <f t="shared" si="309"/>
        <v>0</v>
      </c>
      <c r="AM268" s="5">
        <f t="shared" si="310"/>
        <v>0</v>
      </c>
      <c r="AN268" s="11">
        <f t="shared" si="311"/>
        <v>0</v>
      </c>
      <c r="AO268" s="11">
        <f t="shared" si="312"/>
        <v>0</v>
      </c>
      <c r="AP268" s="5">
        <f t="shared" si="313"/>
        <v>0</v>
      </c>
      <c r="AQ268" s="5">
        <f t="shared" si="314"/>
        <v>0</v>
      </c>
      <c r="AR268" s="5">
        <f t="shared" si="315"/>
        <v>0</v>
      </c>
      <c r="AS268" s="5">
        <f t="shared" si="316"/>
        <v>0</v>
      </c>
      <c r="AT268" s="5">
        <f t="shared" si="317"/>
        <v>0</v>
      </c>
      <c r="AU268" s="5">
        <f t="shared" si="318"/>
        <v>0</v>
      </c>
      <c r="AV268" s="5">
        <f t="shared" si="319"/>
        <v>0</v>
      </c>
      <c r="AW268" s="5">
        <f t="shared" si="320"/>
        <v>0</v>
      </c>
      <c r="AX268" s="5">
        <f t="shared" si="321"/>
        <v>0</v>
      </c>
      <c r="AY268" s="5">
        <f t="shared" si="322"/>
        <v>0</v>
      </c>
      <c r="AZ268" s="5">
        <f t="shared" si="323"/>
        <v>0</v>
      </c>
      <c r="BA268" s="5">
        <f t="shared" si="324"/>
        <v>0</v>
      </c>
      <c r="BB268" s="5">
        <f t="shared" si="325"/>
        <v>0</v>
      </c>
      <c r="BC268" s="5">
        <f t="shared" si="326"/>
        <v>0</v>
      </c>
      <c r="BD268" s="5">
        <f t="shared" si="327"/>
        <v>0</v>
      </c>
      <c r="BE268" s="5">
        <f t="shared" si="328"/>
        <v>0</v>
      </c>
      <c r="BF268" s="5">
        <f t="shared" si="329"/>
        <v>0</v>
      </c>
      <c r="BG268" s="5">
        <f t="shared" si="330"/>
        <v>0</v>
      </c>
      <c r="BH268" s="5">
        <f t="shared" si="331"/>
        <v>0</v>
      </c>
      <c r="BI268" s="11">
        <f t="shared" si="332"/>
        <v>0</v>
      </c>
      <c r="BJ268" s="5">
        <f t="shared" si="333"/>
        <v>0</v>
      </c>
      <c r="BK268" s="5">
        <f t="shared" si="334"/>
        <v>0</v>
      </c>
      <c r="BL268" s="5">
        <f t="shared" si="335"/>
        <v>0</v>
      </c>
      <c r="BM268" s="5">
        <f t="shared" si="336"/>
        <v>0</v>
      </c>
      <c r="BN268" s="5">
        <f t="shared" si="337"/>
        <v>0</v>
      </c>
      <c r="BO268" s="5">
        <f t="shared" si="338"/>
        <v>0</v>
      </c>
      <c r="BP268" s="5">
        <f t="shared" si="339"/>
        <v>0</v>
      </c>
      <c r="BQ268" s="5">
        <f t="shared" si="340"/>
        <v>0</v>
      </c>
      <c r="BR268" s="5">
        <f t="shared" si="341"/>
        <v>0</v>
      </c>
      <c r="BS268" s="5">
        <f t="shared" si="342"/>
        <v>0</v>
      </c>
      <c r="BT268" s="11">
        <f t="shared" si="343"/>
        <v>0</v>
      </c>
      <c r="BU268" s="11">
        <f t="shared" si="344"/>
        <v>0</v>
      </c>
      <c r="BV268" s="48">
        <f t="shared" si="345"/>
        <v>45.75</v>
      </c>
      <c r="BW268" s="5">
        <f t="shared" si="346"/>
        <v>0</v>
      </c>
      <c r="BX268" s="5">
        <f t="shared" si="347"/>
        <v>0</v>
      </c>
      <c r="BY268" s="5">
        <f t="shared" si="348"/>
        <v>0</v>
      </c>
      <c r="BZ268" s="5">
        <f t="shared" si="349"/>
        <v>0</v>
      </c>
      <c r="CA268" s="5">
        <f t="shared" si="350"/>
        <v>0</v>
      </c>
      <c r="CB268" s="5">
        <f t="shared" si="351"/>
        <v>0</v>
      </c>
      <c r="CC268" s="5">
        <f t="shared" si="352"/>
        <v>0</v>
      </c>
      <c r="CD268" s="5">
        <f t="shared" si="353"/>
        <v>0</v>
      </c>
      <c r="CE268" s="5">
        <f t="shared" si="305"/>
        <v>0</v>
      </c>
      <c r="CF268" s="5">
        <f t="shared" si="354"/>
        <v>0</v>
      </c>
      <c r="CG268" s="5">
        <f t="shared" si="355"/>
        <v>0</v>
      </c>
      <c r="CH268" s="5">
        <f t="shared" si="356"/>
        <v>0</v>
      </c>
      <c r="CI268" s="5">
        <f t="shared" si="357"/>
        <v>0</v>
      </c>
      <c r="CJ268" s="5">
        <f t="shared" si="358"/>
        <v>0</v>
      </c>
      <c r="CK268" s="5">
        <f t="shared" si="359"/>
        <v>0</v>
      </c>
      <c r="CL268" s="5">
        <f t="shared" si="360"/>
        <v>0</v>
      </c>
      <c r="CM268" s="5">
        <f t="shared" si="361"/>
        <v>0</v>
      </c>
      <c r="CN268" s="5">
        <f t="shared" si="362"/>
        <v>0</v>
      </c>
      <c r="CO268" s="5">
        <f t="shared" si="363"/>
        <v>0</v>
      </c>
      <c r="CP268" s="5">
        <f t="shared" si="364"/>
        <v>0</v>
      </c>
      <c r="CQ268" s="5">
        <f t="shared" si="365"/>
        <v>0</v>
      </c>
      <c r="CR268" s="5">
        <f t="shared" si="366"/>
        <v>0</v>
      </c>
      <c r="CS268" s="5">
        <f t="shared" si="367"/>
        <v>0</v>
      </c>
      <c r="CT268" s="11">
        <f t="shared" si="368"/>
        <v>0</v>
      </c>
      <c r="CU268" s="5">
        <f t="shared" si="369"/>
        <v>0</v>
      </c>
      <c r="CV268" s="5">
        <f t="shared" si="370"/>
        <v>0</v>
      </c>
      <c r="CW268" s="5">
        <f t="shared" si="371"/>
        <v>0</v>
      </c>
      <c r="CX268" s="41">
        <f t="shared" si="372"/>
        <v>0</v>
      </c>
      <c r="CY268" s="41">
        <f t="shared" si="373"/>
        <v>0</v>
      </c>
      <c r="CZ268" s="41">
        <f t="shared" si="374"/>
        <v>0</v>
      </c>
      <c r="DA268" s="41">
        <f t="shared" si="375"/>
        <v>0</v>
      </c>
      <c r="DB268" s="28"/>
    </row>
    <row r="269" spans="1:106" s="16" customFormat="1" ht="29.25" customHeight="1" thickTop="1" thickBot="1" x14ac:dyDescent="0.35">
      <c r="A269" s="3">
        <v>44700</v>
      </c>
      <c r="B269" s="4" t="s">
        <v>20</v>
      </c>
      <c r="C269" s="4" t="s">
        <v>23</v>
      </c>
      <c r="D269" s="8" t="s">
        <v>10</v>
      </c>
      <c r="E269" s="4" t="s">
        <v>109</v>
      </c>
      <c r="F269" s="4" t="s">
        <v>24</v>
      </c>
      <c r="G269" s="18" t="s">
        <v>375</v>
      </c>
      <c r="H269" s="25">
        <v>51.5</v>
      </c>
      <c r="I269" s="33">
        <v>48.5</v>
      </c>
      <c r="J269" s="11">
        <v>46.5</v>
      </c>
      <c r="K269" s="11">
        <f t="shared" si="376"/>
        <v>1084.5</v>
      </c>
      <c r="L269" s="11"/>
      <c r="M269" s="11"/>
      <c r="N269" s="33"/>
      <c r="O269" s="11"/>
      <c r="P269" s="11"/>
      <c r="Q269" s="11"/>
      <c r="R269" s="11"/>
      <c r="S269" s="11"/>
      <c r="T269" s="11"/>
      <c r="U269" s="11"/>
      <c r="V269" s="11"/>
      <c r="W269" s="47">
        <v>46.5</v>
      </c>
      <c r="X269" s="11"/>
      <c r="Y269" s="11"/>
      <c r="Z269" s="11"/>
      <c r="AA269" s="11"/>
      <c r="AB269" s="11"/>
      <c r="AC269" s="37"/>
      <c r="AD269" s="37"/>
      <c r="AE269" s="71" t="s">
        <v>20</v>
      </c>
      <c r="AF269" s="47">
        <f t="shared" si="306"/>
        <v>46.5</v>
      </c>
      <c r="AG269" s="5">
        <f t="shared" si="304"/>
        <v>0</v>
      </c>
      <c r="AH269" s="11">
        <f t="shared" si="307"/>
        <v>0</v>
      </c>
      <c r="AI269" s="11">
        <f t="shared" si="308"/>
        <v>0</v>
      </c>
      <c r="AJ269" s="13">
        <f t="shared" ref="AJ269:AJ273" si="379">+SUM(AF269+AG269+AH269+AI269)</f>
        <v>46.5</v>
      </c>
      <c r="AK269" s="13"/>
      <c r="AL269" s="5">
        <f t="shared" si="309"/>
        <v>0</v>
      </c>
      <c r="AM269" s="5">
        <f t="shared" si="310"/>
        <v>0</v>
      </c>
      <c r="AN269" s="11">
        <f t="shared" si="311"/>
        <v>0</v>
      </c>
      <c r="AO269" s="11">
        <f t="shared" si="312"/>
        <v>0</v>
      </c>
      <c r="AP269" s="5">
        <f t="shared" si="313"/>
        <v>0</v>
      </c>
      <c r="AQ269" s="5">
        <f t="shared" si="314"/>
        <v>0</v>
      </c>
      <c r="AR269" s="5">
        <f t="shared" si="315"/>
        <v>0</v>
      </c>
      <c r="AS269" s="5">
        <f t="shared" si="316"/>
        <v>0</v>
      </c>
      <c r="AT269" s="5">
        <f t="shared" si="317"/>
        <v>0</v>
      </c>
      <c r="AU269" s="5">
        <f t="shared" si="318"/>
        <v>0</v>
      </c>
      <c r="AV269" s="5">
        <f t="shared" si="319"/>
        <v>0</v>
      </c>
      <c r="AW269" s="5">
        <f t="shared" si="320"/>
        <v>0</v>
      </c>
      <c r="AX269" s="5">
        <f t="shared" si="321"/>
        <v>0</v>
      </c>
      <c r="AY269" s="5">
        <f t="shared" si="322"/>
        <v>0</v>
      </c>
      <c r="AZ269" s="5">
        <f t="shared" si="323"/>
        <v>0</v>
      </c>
      <c r="BA269" s="5">
        <f t="shared" si="324"/>
        <v>0</v>
      </c>
      <c r="BB269" s="5">
        <f t="shared" si="325"/>
        <v>0</v>
      </c>
      <c r="BC269" s="5">
        <f t="shared" si="326"/>
        <v>0</v>
      </c>
      <c r="BD269" s="5">
        <f t="shared" si="327"/>
        <v>0</v>
      </c>
      <c r="BE269" s="5">
        <f t="shared" si="328"/>
        <v>0</v>
      </c>
      <c r="BF269" s="5">
        <f t="shared" si="329"/>
        <v>0</v>
      </c>
      <c r="BG269" s="5">
        <f t="shared" si="330"/>
        <v>0</v>
      </c>
      <c r="BH269" s="5">
        <f t="shared" si="331"/>
        <v>0</v>
      </c>
      <c r="BI269" s="11">
        <f t="shared" si="332"/>
        <v>0</v>
      </c>
      <c r="BJ269" s="5">
        <f t="shared" si="333"/>
        <v>0</v>
      </c>
      <c r="BK269" s="5">
        <f t="shared" si="334"/>
        <v>0</v>
      </c>
      <c r="BL269" s="5">
        <f t="shared" si="335"/>
        <v>0</v>
      </c>
      <c r="BM269" s="5">
        <f t="shared" si="336"/>
        <v>0</v>
      </c>
      <c r="BN269" s="5">
        <f t="shared" si="337"/>
        <v>0</v>
      </c>
      <c r="BO269" s="5">
        <f t="shared" si="338"/>
        <v>0</v>
      </c>
      <c r="BP269" s="5">
        <f t="shared" si="339"/>
        <v>0</v>
      </c>
      <c r="BQ269" s="5">
        <f t="shared" si="340"/>
        <v>0</v>
      </c>
      <c r="BR269" s="5">
        <f t="shared" si="341"/>
        <v>0</v>
      </c>
      <c r="BS269" s="5">
        <f t="shared" si="342"/>
        <v>0</v>
      </c>
      <c r="BT269" s="11">
        <f t="shared" si="343"/>
        <v>0</v>
      </c>
      <c r="BU269" s="11">
        <f t="shared" si="344"/>
        <v>0</v>
      </c>
      <c r="BV269" s="5">
        <f t="shared" si="345"/>
        <v>0</v>
      </c>
      <c r="BW269" s="5">
        <f t="shared" si="346"/>
        <v>0</v>
      </c>
      <c r="BX269" s="5">
        <f t="shared" si="347"/>
        <v>0</v>
      </c>
      <c r="BY269" s="5">
        <f t="shared" si="348"/>
        <v>0</v>
      </c>
      <c r="BZ269" s="5">
        <f t="shared" si="349"/>
        <v>0</v>
      </c>
      <c r="CA269" s="5">
        <f t="shared" si="350"/>
        <v>0</v>
      </c>
      <c r="CB269" s="5">
        <f t="shared" si="351"/>
        <v>0</v>
      </c>
      <c r="CC269" s="5">
        <f t="shared" si="352"/>
        <v>0</v>
      </c>
      <c r="CD269" s="48">
        <f t="shared" si="353"/>
        <v>46.5</v>
      </c>
      <c r="CE269" s="5">
        <f t="shared" si="305"/>
        <v>0</v>
      </c>
      <c r="CF269" s="5">
        <f t="shared" si="354"/>
        <v>0</v>
      </c>
      <c r="CG269" s="5">
        <f t="shared" si="355"/>
        <v>0</v>
      </c>
      <c r="CH269" s="5">
        <f t="shared" si="356"/>
        <v>0</v>
      </c>
      <c r="CI269" s="5">
        <f t="shared" si="357"/>
        <v>0</v>
      </c>
      <c r="CJ269" s="5">
        <f t="shared" si="358"/>
        <v>0</v>
      </c>
      <c r="CK269" s="5">
        <f t="shared" si="359"/>
        <v>0</v>
      </c>
      <c r="CL269" s="5">
        <f t="shared" si="360"/>
        <v>0</v>
      </c>
      <c r="CM269" s="5">
        <f t="shared" si="361"/>
        <v>0</v>
      </c>
      <c r="CN269" s="5">
        <f t="shared" si="362"/>
        <v>0</v>
      </c>
      <c r="CO269" s="5">
        <f t="shared" si="363"/>
        <v>0</v>
      </c>
      <c r="CP269" s="5">
        <f t="shared" si="364"/>
        <v>0</v>
      </c>
      <c r="CQ269" s="5">
        <f t="shared" si="365"/>
        <v>0</v>
      </c>
      <c r="CR269" s="5">
        <f t="shared" si="366"/>
        <v>0</v>
      </c>
      <c r="CS269" s="5">
        <f t="shared" si="367"/>
        <v>0</v>
      </c>
      <c r="CT269" s="11">
        <f t="shared" si="368"/>
        <v>0</v>
      </c>
      <c r="CU269" s="5">
        <f t="shared" si="369"/>
        <v>0</v>
      </c>
      <c r="CV269" s="5">
        <f t="shared" si="370"/>
        <v>0</v>
      </c>
      <c r="CW269" s="5">
        <f t="shared" si="371"/>
        <v>0</v>
      </c>
      <c r="CX269" s="41">
        <f t="shared" si="372"/>
        <v>0</v>
      </c>
      <c r="CY269" s="41">
        <f t="shared" si="373"/>
        <v>0</v>
      </c>
      <c r="CZ269" s="41">
        <f t="shared" si="374"/>
        <v>0</v>
      </c>
      <c r="DA269" s="41">
        <f t="shared" si="375"/>
        <v>0</v>
      </c>
      <c r="DB269" s="28"/>
    </row>
    <row r="270" spans="1:106" s="16" customFormat="1" ht="29.25" customHeight="1" thickTop="1" thickBot="1" x14ac:dyDescent="0.35">
      <c r="A270" s="3">
        <v>44700</v>
      </c>
      <c r="B270" s="4" t="s">
        <v>66</v>
      </c>
      <c r="C270" s="4" t="s">
        <v>70</v>
      </c>
      <c r="D270" s="8" t="s">
        <v>10</v>
      </c>
      <c r="E270" s="4" t="s">
        <v>103</v>
      </c>
      <c r="F270" s="4" t="s">
        <v>24</v>
      </c>
      <c r="G270" s="18" t="s">
        <v>376</v>
      </c>
      <c r="H270" s="25">
        <v>47.25</v>
      </c>
      <c r="I270" s="44">
        <v>-47.25</v>
      </c>
      <c r="J270" s="45">
        <v>-48.25</v>
      </c>
      <c r="K270" s="11">
        <f t="shared" si="376"/>
        <v>1036.25</v>
      </c>
      <c r="L270" s="11"/>
      <c r="M270" s="11"/>
      <c r="N270" s="33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45">
        <v>-48.25</v>
      </c>
      <c r="Z270" s="11"/>
      <c r="AA270" s="11"/>
      <c r="AB270" s="11"/>
      <c r="AC270" s="37"/>
      <c r="AD270" s="37"/>
      <c r="AE270" s="71" t="s">
        <v>66</v>
      </c>
      <c r="AF270" s="11">
        <f t="shared" si="306"/>
        <v>0</v>
      </c>
      <c r="AG270" s="5">
        <f t="shared" si="304"/>
        <v>0</v>
      </c>
      <c r="AH270" s="11">
        <f t="shared" si="307"/>
        <v>0</v>
      </c>
      <c r="AI270" s="45">
        <f t="shared" si="308"/>
        <v>-48.25</v>
      </c>
      <c r="AJ270" s="13">
        <f t="shared" si="379"/>
        <v>-48.25</v>
      </c>
      <c r="AK270" s="13"/>
      <c r="AL270" s="5">
        <f t="shared" si="309"/>
        <v>0</v>
      </c>
      <c r="AM270" s="5">
        <f t="shared" si="310"/>
        <v>0</v>
      </c>
      <c r="AN270" s="11">
        <f t="shared" si="311"/>
        <v>0</v>
      </c>
      <c r="AO270" s="11">
        <f t="shared" si="312"/>
        <v>0</v>
      </c>
      <c r="AP270" s="5">
        <f t="shared" si="313"/>
        <v>0</v>
      </c>
      <c r="AQ270" s="5">
        <f t="shared" si="314"/>
        <v>0</v>
      </c>
      <c r="AR270" s="5">
        <f t="shared" si="315"/>
        <v>0</v>
      </c>
      <c r="AS270" s="5">
        <f t="shared" si="316"/>
        <v>0</v>
      </c>
      <c r="AT270" s="5">
        <f t="shared" si="317"/>
        <v>0</v>
      </c>
      <c r="AU270" s="5">
        <f t="shared" si="318"/>
        <v>0</v>
      </c>
      <c r="AV270" s="5">
        <f t="shared" si="319"/>
        <v>0</v>
      </c>
      <c r="AW270" s="5">
        <f t="shared" si="320"/>
        <v>0</v>
      </c>
      <c r="AX270" s="5">
        <f t="shared" si="321"/>
        <v>0</v>
      </c>
      <c r="AY270" s="5">
        <f t="shared" si="322"/>
        <v>0</v>
      </c>
      <c r="AZ270" s="5">
        <f t="shared" si="323"/>
        <v>0</v>
      </c>
      <c r="BA270" s="5">
        <f t="shared" si="324"/>
        <v>0</v>
      </c>
      <c r="BB270" s="5">
        <f t="shared" si="325"/>
        <v>0</v>
      </c>
      <c r="BC270" s="5">
        <f t="shared" si="326"/>
        <v>0</v>
      </c>
      <c r="BD270" s="5">
        <f t="shared" si="327"/>
        <v>0</v>
      </c>
      <c r="BE270" s="5">
        <f t="shared" si="328"/>
        <v>0</v>
      </c>
      <c r="BF270" s="5">
        <f t="shared" si="329"/>
        <v>0</v>
      </c>
      <c r="BG270" s="5">
        <f t="shared" si="330"/>
        <v>0</v>
      </c>
      <c r="BH270" s="5">
        <f t="shared" si="331"/>
        <v>0</v>
      </c>
      <c r="BI270" s="11">
        <f t="shared" si="332"/>
        <v>0</v>
      </c>
      <c r="BJ270" s="5">
        <f t="shared" si="333"/>
        <v>0</v>
      </c>
      <c r="BK270" s="5">
        <f t="shared" si="334"/>
        <v>0</v>
      </c>
      <c r="BL270" s="5">
        <f t="shared" si="335"/>
        <v>0</v>
      </c>
      <c r="BM270" s="5">
        <f t="shared" si="336"/>
        <v>0</v>
      </c>
      <c r="BN270" s="5">
        <f t="shared" si="337"/>
        <v>0</v>
      </c>
      <c r="BO270" s="5">
        <f t="shared" si="338"/>
        <v>0</v>
      </c>
      <c r="BP270" s="5">
        <f t="shared" si="339"/>
        <v>0</v>
      </c>
      <c r="BQ270" s="5">
        <f t="shared" si="340"/>
        <v>0</v>
      </c>
      <c r="BR270" s="5">
        <f t="shared" si="341"/>
        <v>0</v>
      </c>
      <c r="BS270" s="5">
        <f t="shared" si="342"/>
        <v>0</v>
      </c>
      <c r="BT270" s="11">
        <f t="shared" si="343"/>
        <v>0</v>
      </c>
      <c r="BU270" s="11">
        <f t="shared" si="344"/>
        <v>0</v>
      </c>
      <c r="BV270" s="5">
        <f t="shared" si="345"/>
        <v>0</v>
      </c>
      <c r="BW270" s="5">
        <f t="shared" si="346"/>
        <v>0</v>
      </c>
      <c r="BX270" s="5">
        <f t="shared" si="347"/>
        <v>0</v>
      </c>
      <c r="BY270" s="5">
        <f t="shared" si="348"/>
        <v>0</v>
      </c>
      <c r="BZ270" s="5">
        <f t="shared" si="349"/>
        <v>0</v>
      </c>
      <c r="CA270" s="5">
        <f t="shared" si="350"/>
        <v>0</v>
      </c>
      <c r="CB270" s="5">
        <f t="shared" si="351"/>
        <v>0</v>
      </c>
      <c r="CC270" s="5">
        <f t="shared" si="352"/>
        <v>0</v>
      </c>
      <c r="CD270" s="5">
        <f t="shared" si="353"/>
        <v>0</v>
      </c>
      <c r="CE270" s="5">
        <f t="shared" si="305"/>
        <v>0</v>
      </c>
      <c r="CF270" s="5">
        <f t="shared" si="354"/>
        <v>0</v>
      </c>
      <c r="CG270" s="5">
        <f t="shared" si="355"/>
        <v>0</v>
      </c>
      <c r="CH270" s="5">
        <f t="shared" si="356"/>
        <v>0</v>
      </c>
      <c r="CI270" s="5">
        <f t="shared" si="357"/>
        <v>0</v>
      </c>
      <c r="CJ270" s="5">
        <f t="shared" si="358"/>
        <v>0</v>
      </c>
      <c r="CK270" s="5">
        <f t="shared" si="359"/>
        <v>0</v>
      </c>
      <c r="CL270" s="5">
        <f t="shared" si="360"/>
        <v>0</v>
      </c>
      <c r="CM270" s="5">
        <f t="shared" si="361"/>
        <v>0</v>
      </c>
      <c r="CN270" s="5">
        <f t="shared" si="362"/>
        <v>0</v>
      </c>
      <c r="CO270" s="46">
        <f t="shared" si="363"/>
        <v>-48.25</v>
      </c>
      <c r="CP270" s="5">
        <f t="shared" si="364"/>
        <v>0</v>
      </c>
      <c r="CQ270" s="5">
        <f t="shared" si="365"/>
        <v>0</v>
      </c>
      <c r="CR270" s="5">
        <f t="shared" si="366"/>
        <v>0</v>
      </c>
      <c r="CS270" s="5">
        <f t="shared" si="367"/>
        <v>0</v>
      </c>
      <c r="CT270" s="11">
        <f t="shared" si="368"/>
        <v>0</v>
      </c>
      <c r="CU270" s="5">
        <f t="shared" si="369"/>
        <v>0</v>
      </c>
      <c r="CV270" s="5">
        <f t="shared" si="370"/>
        <v>0</v>
      </c>
      <c r="CW270" s="5">
        <f t="shared" si="371"/>
        <v>0</v>
      </c>
      <c r="CX270" s="41">
        <f t="shared" si="372"/>
        <v>0</v>
      </c>
      <c r="CY270" s="41">
        <f t="shared" si="373"/>
        <v>0</v>
      </c>
      <c r="CZ270" s="41">
        <f t="shared" si="374"/>
        <v>0</v>
      </c>
      <c r="DA270" s="41">
        <f t="shared" si="375"/>
        <v>0</v>
      </c>
      <c r="DB270" s="28"/>
    </row>
    <row r="271" spans="1:106" s="16" customFormat="1" ht="29.25" customHeight="1" thickTop="1" thickBot="1" x14ac:dyDescent="0.35">
      <c r="A271" s="3">
        <v>44700</v>
      </c>
      <c r="B271" s="4" t="s">
        <v>2</v>
      </c>
      <c r="C271" s="4" t="s">
        <v>26</v>
      </c>
      <c r="D271" s="8" t="s">
        <v>10</v>
      </c>
      <c r="E271" s="4" t="s">
        <v>110</v>
      </c>
      <c r="F271" s="4" t="s">
        <v>104</v>
      </c>
      <c r="G271" s="18" t="s">
        <v>377</v>
      </c>
      <c r="H271" s="25">
        <v>50.75</v>
      </c>
      <c r="I271" s="33">
        <v>50.75</v>
      </c>
      <c r="J271" s="11">
        <v>48.75</v>
      </c>
      <c r="K271" s="11">
        <f t="shared" si="376"/>
        <v>1085</v>
      </c>
      <c r="L271" s="47">
        <v>48.75</v>
      </c>
      <c r="M271" s="11"/>
      <c r="N271" s="33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37"/>
      <c r="AD271" s="37"/>
      <c r="AE271" s="71" t="s">
        <v>2</v>
      </c>
      <c r="AF271" s="11">
        <f t="shared" si="306"/>
        <v>0</v>
      </c>
      <c r="AG271" s="5">
        <f t="shared" si="304"/>
        <v>0</v>
      </c>
      <c r="AH271" s="47">
        <f t="shared" si="307"/>
        <v>48.75</v>
      </c>
      <c r="AI271" s="11">
        <f t="shared" si="308"/>
        <v>0</v>
      </c>
      <c r="AJ271" s="13">
        <f t="shared" si="379"/>
        <v>48.75</v>
      </c>
      <c r="AK271" s="13"/>
      <c r="AL271" s="5">
        <f t="shared" si="309"/>
        <v>0</v>
      </c>
      <c r="AM271" s="5">
        <f t="shared" si="310"/>
        <v>0</v>
      </c>
      <c r="AN271" s="47">
        <f t="shared" si="311"/>
        <v>48.75</v>
      </c>
      <c r="AO271" s="11">
        <f t="shared" si="312"/>
        <v>0</v>
      </c>
      <c r="AP271" s="5">
        <f t="shared" si="313"/>
        <v>0</v>
      </c>
      <c r="AQ271" s="5">
        <f t="shared" si="314"/>
        <v>0</v>
      </c>
      <c r="AR271" s="5">
        <f t="shared" si="315"/>
        <v>0</v>
      </c>
      <c r="AS271" s="5">
        <f t="shared" si="316"/>
        <v>0</v>
      </c>
      <c r="AT271" s="5">
        <f t="shared" si="317"/>
        <v>0</v>
      </c>
      <c r="AU271" s="5">
        <f t="shared" si="318"/>
        <v>0</v>
      </c>
      <c r="AV271" s="5">
        <f t="shared" si="319"/>
        <v>0</v>
      </c>
      <c r="AW271" s="5">
        <f t="shared" si="320"/>
        <v>0</v>
      </c>
      <c r="AX271" s="5">
        <f t="shared" si="321"/>
        <v>0</v>
      </c>
      <c r="AY271" s="5">
        <f t="shared" si="322"/>
        <v>0</v>
      </c>
      <c r="AZ271" s="5">
        <f t="shared" si="323"/>
        <v>0</v>
      </c>
      <c r="BA271" s="5">
        <f t="shared" si="324"/>
        <v>0</v>
      </c>
      <c r="BB271" s="5">
        <f t="shared" si="325"/>
        <v>0</v>
      </c>
      <c r="BC271" s="5">
        <f t="shared" si="326"/>
        <v>0</v>
      </c>
      <c r="BD271" s="5">
        <f t="shared" si="327"/>
        <v>0</v>
      </c>
      <c r="BE271" s="5">
        <f t="shared" si="328"/>
        <v>0</v>
      </c>
      <c r="BF271" s="5">
        <f t="shared" si="329"/>
        <v>0</v>
      </c>
      <c r="BG271" s="5">
        <f t="shared" si="330"/>
        <v>0</v>
      </c>
      <c r="BH271" s="5">
        <f t="shared" si="331"/>
        <v>0</v>
      </c>
      <c r="BI271" s="11">
        <f t="shared" si="332"/>
        <v>0</v>
      </c>
      <c r="BJ271" s="5">
        <f t="shared" si="333"/>
        <v>0</v>
      </c>
      <c r="BK271" s="5">
        <f t="shared" si="334"/>
        <v>0</v>
      </c>
      <c r="BL271" s="5">
        <f t="shared" si="335"/>
        <v>0</v>
      </c>
      <c r="BM271" s="5">
        <f t="shared" si="336"/>
        <v>0</v>
      </c>
      <c r="BN271" s="5">
        <f t="shared" si="337"/>
        <v>0</v>
      </c>
      <c r="BO271" s="5">
        <f t="shared" si="338"/>
        <v>0</v>
      </c>
      <c r="BP271" s="5">
        <f t="shared" si="339"/>
        <v>0</v>
      </c>
      <c r="BQ271" s="5">
        <f t="shared" si="340"/>
        <v>0</v>
      </c>
      <c r="BR271" s="5">
        <f t="shared" si="341"/>
        <v>0</v>
      </c>
      <c r="BS271" s="5">
        <f t="shared" si="342"/>
        <v>0</v>
      </c>
      <c r="BT271" s="11">
        <f t="shared" si="343"/>
        <v>0</v>
      </c>
      <c r="BU271" s="11">
        <f t="shared" si="344"/>
        <v>0</v>
      </c>
      <c r="BV271" s="5">
        <f t="shared" si="345"/>
        <v>0</v>
      </c>
      <c r="BW271" s="5">
        <f t="shared" si="346"/>
        <v>0</v>
      </c>
      <c r="BX271" s="5">
        <f t="shared" si="347"/>
        <v>0</v>
      </c>
      <c r="BY271" s="5">
        <f t="shared" si="348"/>
        <v>0</v>
      </c>
      <c r="BZ271" s="5">
        <f t="shared" si="349"/>
        <v>0</v>
      </c>
      <c r="CA271" s="5">
        <f t="shared" si="350"/>
        <v>0</v>
      </c>
      <c r="CB271" s="5">
        <f t="shared" si="351"/>
        <v>0</v>
      </c>
      <c r="CC271" s="5">
        <f t="shared" si="352"/>
        <v>0</v>
      </c>
      <c r="CD271" s="5">
        <f t="shared" si="353"/>
        <v>0</v>
      </c>
      <c r="CE271" s="5">
        <f t="shared" si="305"/>
        <v>0</v>
      </c>
      <c r="CF271" s="5">
        <f t="shared" si="354"/>
        <v>0</v>
      </c>
      <c r="CG271" s="5">
        <f t="shared" si="355"/>
        <v>0</v>
      </c>
      <c r="CH271" s="5">
        <f t="shared" si="356"/>
        <v>0</v>
      </c>
      <c r="CI271" s="5">
        <f t="shared" si="357"/>
        <v>0</v>
      </c>
      <c r="CJ271" s="5">
        <f t="shared" si="358"/>
        <v>0</v>
      </c>
      <c r="CK271" s="5">
        <f t="shared" si="359"/>
        <v>0</v>
      </c>
      <c r="CL271" s="5">
        <f t="shared" si="360"/>
        <v>0</v>
      </c>
      <c r="CM271" s="5">
        <f t="shared" si="361"/>
        <v>0</v>
      </c>
      <c r="CN271" s="5">
        <f t="shared" si="362"/>
        <v>0</v>
      </c>
      <c r="CO271" s="5">
        <f t="shared" si="363"/>
        <v>0</v>
      </c>
      <c r="CP271" s="5">
        <f t="shared" si="364"/>
        <v>0</v>
      </c>
      <c r="CQ271" s="5">
        <f t="shared" si="365"/>
        <v>0</v>
      </c>
      <c r="CR271" s="5">
        <f t="shared" si="366"/>
        <v>0</v>
      </c>
      <c r="CS271" s="5">
        <f t="shared" si="367"/>
        <v>0</v>
      </c>
      <c r="CT271" s="11">
        <f t="shared" si="368"/>
        <v>0</v>
      </c>
      <c r="CU271" s="5">
        <f t="shared" si="369"/>
        <v>0</v>
      </c>
      <c r="CV271" s="5">
        <f t="shared" si="370"/>
        <v>0</v>
      </c>
      <c r="CW271" s="5">
        <f t="shared" si="371"/>
        <v>0</v>
      </c>
      <c r="CX271" s="41">
        <f t="shared" si="372"/>
        <v>0</v>
      </c>
      <c r="CY271" s="41">
        <f t="shared" si="373"/>
        <v>0</v>
      </c>
      <c r="CZ271" s="41">
        <f t="shared" si="374"/>
        <v>0</v>
      </c>
      <c r="DA271" s="41">
        <f t="shared" si="375"/>
        <v>0</v>
      </c>
      <c r="DB271" s="28"/>
    </row>
    <row r="272" spans="1:106" s="16" customFormat="1" ht="29.25" customHeight="1" thickTop="1" thickBot="1" x14ac:dyDescent="0.35">
      <c r="A272" s="3">
        <v>44700</v>
      </c>
      <c r="B272" s="4" t="s">
        <v>4</v>
      </c>
      <c r="C272" s="4" t="s">
        <v>25</v>
      </c>
      <c r="D272" s="8" t="s">
        <v>10</v>
      </c>
      <c r="E272" s="4" t="s">
        <v>110</v>
      </c>
      <c r="F272" s="4" t="s">
        <v>104</v>
      </c>
      <c r="G272" s="18" t="s">
        <v>378</v>
      </c>
      <c r="H272" s="25">
        <v>49.25</v>
      </c>
      <c r="I272" s="33">
        <v>49.25</v>
      </c>
      <c r="J272" s="11">
        <v>47.25</v>
      </c>
      <c r="K272" s="11">
        <f t="shared" si="376"/>
        <v>1132.25</v>
      </c>
      <c r="L272" s="11"/>
      <c r="M272" s="11"/>
      <c r="N272" s="33"/>
      <c r="O272" s="47">
        <v>47.25</v>
      </c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37"/>
      <c r="AD272" s="37"/>
      <c r="AE272" s="71" t="s">
        <v>4</v>
      </c>
      <c r="AF272" s="11">
        <f t="shared" si="306"/>
        <v>0</v>
      </c>
      <c r="AG272" s="48">
        <f t="shared" si="304"/>
        <v>47.25</v>
      </c>
      <c r="AH272" s="11">
        <f t="shared" si="307"/>
        <v>0</v>
      </c>
      <c r="AI272" s="11">
        <f t="shared" si="308"/>
        <v>0</v>
      </c>
      <c r="AJ272" s="13">
        <f t="shared" si="379"/>
        <v>47.25</v>
      </c>
      <c r="AK272" s="13"/>
      <c r="AL272" s="5">
        <f t="shared" si="309"/>
        <v>0</v>
      </c>
      <c r="AM272" s="5">
        <f t="shared" si="310"/>
        <v>0</v>
      </c>
      <c r="AN272" s="11">
        <f t="shared" si="311"/>
        <v>0</v>
      </c>
      <c r="AO272" s="11">
        <f t="shared" si="312"/>
        <v>0</v>
      </c>
      <c r="AP272" s="5">
        <f t="shared" si="313"/>
        <v>0</v>
      </c>
      <c r="AQ272" s="5">
        <f t="shared" si="314"/>
        <v>0</v>
      </c>
      <c r="AR272" s="5">
        <f t="shared" si="315"/>
        <v>0</v>
      </c>
      <c r="AS272" s="5">
        <f t="shared" si="316"/>
        <v>0</v>
      </c>
      <c r="AT272" s="5">
        <f t="shared" si="317"/>
        <v>0</v>
      </c>
      <c r="AU272" s="5">
        <f t="shared" si="318"/>
        <v>0</v>
      </c>
      <c r="AV272" s="5">
        <f t="shared" si="319"/>
        <v>0</v>
      </c>
      <c r="AW272" s="5">
        <f t="shared" si="320"/>
        <v>0</v>
      </c>
      <c r="AX272" s="5">
        <f t="shared" si="321"/>
        <v>0</v>
      </c>
      <c r="AY272" s="48">
        <f t="shared" si="322"/>
        <v>47.25</v>
      </c>
      <c r="AZ272" s="5">
        <f t="shared" si="323"/>
        <v>0</v>
      </c>
      <c r="BA272" s="5">
        <f t="shared" si="324"/>
        <v>0</v>
      </c>
      <c r="BB272" s="5">
        <f t="shared" si="325"/>
        <v>0</v>
      </c>
      <c r="BC272" s="5">
        <f t="shared" si="326"/>
        <v>0</v>
      </c>
      <c r="BD272" s="5">
        <f t="shared" si="327"/>
        <v>0</v>
      </c>
      <c r="BE272" s="5">
        <f t="shared" si="328"/>
        <v>0</v>
      </c>
      <c r="BF272" s="5">
        <f t="shared" si="329"/>
        <v>0</v>
      </c>
      <c r="BG272" s="5">
        <f t="shared" si="330"/>
        <v>0</v>
      </c>
      <c r="BH272" s="5">
        <f t="shared" si="331"/>
        <v>0</v>
      </c>
      <c r="BI272" s="11">
        <f t="shared" si="332"/>
        <v>0</v>
      </c>
      <c r="BJ272" s="5">
        <f t="shared" si="333"/>
        <v>0</v>
      </c>
      <c r="BK272" s="5">
        <f t="shared" si="334"/>
        <v>0</v>
      </c>
      <c r="BL272" s="5">
        <f t="shared" si="335"/>
        <v>0</v>
      </c>
      <c r="BM272" s="5">
        <f t="shared" si="336"/>
        <v>0</v>
      </c>
      <c r="BN272" s="5">
        <f t="shared" si="337"/>
        <v>0</v>
      </c>
      <c r="BO272" s="5">
        <f t="shared" si="338"/>
        <v>0</v>
      </c>
      <c r="BP272" s="5">
        <f t="shared" si="339"/>
        <v>0</v>
      </c>
      <c r="BQ272" s="5">
        <f t="shared" si="340"/>
        <v>0</v>
      </c>
      <c r="BR272" s="5">
        <f t="shared" si="341"/>
        <v>0</v>
      </c>
      <c r="BS272" s="5">
        <f t="shared" si="342"/>
        <v>0</v>
      </c>
      <c r="BT272" s="11">
        <f t="shared" si="343"/>
        <v>0</v>
      </c>
      <c r="BU272" s="11">
        <f t="shared" si="344"/>
        <v>0</v>
      </c>
      <c r="BV272" s="5">
        <f t="shared" si="345"/>
        <v>0</v>
      </c>
      <c r="BW272" s="5">
        <f t="shared" si="346"/>
        <v>0</v>
      </c>
      <c r="BX272" s="5">
        <f t="shared" si="347"/>
        <v>0</v>
      </c>
      <c r="BY272" s="5">
        <f t="shared" si="348"/>
        <v>0</v>
      </c>
      <c r="BZ272" s="5">
        <f t="shared" si="349"/>
        <v>0</v>
      </c>
      <c r="CA272" s="5">
        <f t="shared" si="350"/>
        <v>0</v>
      </c>
      <c r="CB272" s="5">
        <f t="shared" si="351"/>
        <v>0</v>
      </c>
      <c r="CC272" s="5">
        <f t="shared" si="352"/>
        <v>0</v>
      </c>
      <c r="CD272" s="5">
        <f t="shared" si="353"/>
        <v>0</v>
      </c>
      <c r="CE272" s="5">
        <f t="shared" si="305"/>
        <v>0</v>
      </c>
      <c r="CF272" s="5">
        <f t="shared" si="354"/>
        <v>0</v>
      </c>
      <c r="CG272" s="5">
        <f t="shared" si="355"/>
        <v>0</v>
      </c>
      <c r="CH272" s="5">
        <f t="shared" si="356"/>
        <v>0</v>
      </c>
      <c r="CI272" s="5">
        <f t="shared" si="357"/>
        <v>0</v>
      </c>
      <c r="CJ272" s="5">
        <f t="shared" si="358"/>
        <v>0</v>
      </c>
      <c r="CK272" s="5">
        <f t="shared" si="359"/>
        <v>0</v>
      </c>
      <c r="CL272" s="5">
        <f t="shared" si="360"/>
        <v>0</v>
      </c>
      <c r="CM272" s="5">
        <f t="shared" si="361"/>
        <v>0</v>
      </c>
      <c r="CN272" s="5">
        <f t="shared" si="362"/>
        <v>0</v>
      </c>
      <c r="CO272" s="5">
        <f t="shared" si="363"/>
        <v>0</v>
      </c>
      <c r="CP272" s="5">
        <f t="shared" si="364"/>
        <v>0</v>
      </c>
      <c r="CQ272" s="5">
        <f t="shared" si="365"/>
        <v>0</v>
      </c>
      <c r="CR272" s="5">
        <f t="shared" si="366"/>
        <v>0</v>
      </c>
      <c r="CS272" s="5">
        <f t="shared" si="367"/>
        <v>0</v>
      </c>
      <c r="CT272" s="11">
        <f t="shared" si="368"/>
        <v>0</v>
      </c>
      <c r="CU272" s="5">
        <f t="shared" si="369"/>
        <v>0</v>
      </c>
      <c r="CV272" s="5">
        <f t="shared" si="370"/>
        <v>0</v>
      </c>
      <c r="CW272" s="5">
        <f t="shared" si="371"/>
        <v>0</v>
      </c>
      <c r="CX272" s="41">
        <f t="shared" si="372"/>
        <v>0</v>
      </c>
      <c r="CY272" s="41">
        <f t="shared" si="373"/>
        <v>0</v>
      </c>
      <c r="CZ272" s="41">
        <f t="shared" si="374"/>
        <v>0</v>
      </c>
      <c r="DA272" s="41">
        <f t="shared" si="375"/>
        <v>0</v>
      </c>
      <c r="DB272" s="28"/>
    </row>
    <row r="273" spans="1:106" s="16" customFormat="1" ht="29.25" customHeight="1" thickTop="1" thickBot="1" x14ac:dyDescent="0.35">
      <c r="A273" s="3">
        <v>44700</v>
      </c>
      <c r="B273" s="4" t="s">
        <v>6</v>
      </c>
      <c r="C273" s="4" t="s">
        <v>26</v>
      </c>
      <c r="D273" s="8" t="s">
        <v>10</v>
      </c>
      <c r="E273" s="4" t="s">
        <v>110</v>
      </c>
      <c r="F273" s="4" t="s">
        <v>104</v>
      </c>
      <c r="G273" s="18" t="s">
        <v>379</v>
      </c>
      <c r="H273" s="25">
        <v>46.5</v>
      </c>
      <c r="I273" s="33">
        <v>46.5</v>
      </c>
      <c r="J273" s="11">
        <v>44.5</v>
      </c>
      <c r="K273" s="11">
        <f t="shared" si="376"/>
        <v>1176.75</v>
      </c>
      <c r="L273" s="11"/>
      <c r="M273" s="11"/>
      <c r="N273" s="33"/>
      <c r="O273" s="11"/>
      <c r="P273" s="11"/>
      <c r="Q273" s="47">
        <v>44.5</v>
      </c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37"/>
      <c r="AD273" s="37"/>
      <c r="AE273" s="71" t="s">
        <v>6</v>
      </c>
      <c r="AF273" s="11">
        <f t="shared" si="306"/>
        <v>0</v>
      </c>
      <c r="AG273" s="5">
        <f t="shared" si="304"/>
        <v>0</v>
      </c>
      <c r="AH273" s="47">
        <f t="shared" si="307"/>
        <v>44.5</v>
      </c>
      <c r="AI273" s="11">
        <f t="shared" si="308"/>
        <v>0</v>
      </c>
      <c r="AJ273" s="13">
        <f t="shared" si="379"/>
        <v>44.5</v>
      </c>
      <c r="AK273" s="13"/>
      <c r="AL273" s="5">
        <f t="shared" si="309"/>
        <v>0</v>
      </c>
      <c r="AM273" s="5">
        <f t="shared" si="310"/>
        <v>0</v>
      </c>
      <c r="AN273" s="11">
        <f t="shared" si="311"/>
        <v>0</v>
      </c>
      <c r="AO273" s="11">
        <f t="shared" si="312"/>
        <v>0</v>
      </c>
      <c r="AP273" s="5">
        <f t="shared" si="313"/>
        <v>0</v>
      </c>
      <c r="AQ273" s="5">
        <f t="shared" si="314"/>
        <v>0</v>
      </c>
      <c r="AR273" s="5">
        <f t="shared" si="315"/>
        <v>0</v>
      </c>
      <c r="AS273" s="5">
        <f t="shared" si="316"/>
        <v>0</v>
      </c>
      <c r="AT273" s="5">
        <f t="shared" si="317"/>
        <v>0</v>
      </c>
      <c r="AU273" s="5">
        <f t="shared" si="318"/>
        <v>0</v>
      </c>
      <c r="AV273" s="5">
        <f t="shared" si="319"/>
        <v>0</v>
      </c>
      <c r="AW273" s="5">
        <f t="shared" si="320"/>
        <v>0</v>
      </c>
      <c r="AX273" s="5">
        <f t="shared" si="321"/>
        <v>0</v>
      </c>
      <c r="AY273" s="5">
        <f t="shared" si="322"/>
        <v>0</v>
      </c>
      <c r="AZ273" s="5">
        <f t="shared" si="323"/>
        <v>0</v>
      </c>
      <c r="BA273" s="5">
        <f t="shared" si="324"/>
        <v>0</v>
      </c>
      <c r="BB273" s="5">
        <f t="shared" si="325"/>
        <v>0</v>
      </c>
      <c r="BC273" s="5">
        <f t="shared" si="326"/>
        <v>0</v>
      </c>
      <c r="BD273" s="5">
        <f t="shared" si="327"/>
        <v>0</v>
      </c>
      <c r="BE273" s="5">
        <f t="shared" si="328"/>
        <v>0</v>
      </c>
      <c r="BF273" s="5">
        <f t="shared" si="329"/>
        <v>0</v>
      </c>
      <c r="BG273" s="5">
        <f t="shared" si="330"/>
        <v>0</v>
      </c>
      <c r="BH273" s="48">
        <f t="shared" si="331"/>
        <v>44.5</v>
      </c>
      <c r="BI273" s="11">
        <f t="shared" si="332"/>
        <v>0</v>
      </c>
      <c r="BJ273" s="5">
        <f t="shared" si="333"/>
        <v>0</v>
      </c>
      <c r="BK273" s="5">
        <f t="shared" si="334"/>
        <v>0</v>
      </c>
      <c r="BL273" s="5">
        <f t="shared" si="335"/>
        <v>0</v>
      </c>
      <c r="BM273" s="5">
        <f t="shared" si="336"/>
        <v>0</v>
      </c>
      <c r="BN273" s="5">
        <f t="shared" si="337"/>
        <v>0</v>
      </c>
      <c r="BO273" s="5">
        <f t="shared" si="338"/>
        <v>0</v>
      </c>
      <c r="BP273" s="5">
        <f t="shared" si="339"/>
        <v>0</v>
      </c>
      <c r="BQ273" s="5">
        <f t="shared" si="340"/>
        <v>0</v>
      </c>
      <c r="BR273" s="5">
        <f t="shared" si="341"/>
        <v>0</v>
      </c>
      <c r="BS273" s="5">
        <f t="shared" si="342"/>
        <v>0</v>
      </c>
      <c r="BT273" s="11">
        <f t="shared" si="343"/>
        <v>0</v>
      </c>
      <c r="BU273" s="11">
        <f t="shared" si="344"/>
        <v>0</v>
      </c>
      <c r="BV273" s="5">
        <f t="shared" si="345"/>
        <v>0</v>
      </c>
      <c r="BW273" s="5">
        <f t="shared" si="346"/>
        <v>0</v>
      </c>
      <c r="BX273" s="5">
        <f t="shared" si="347"/>
        <v>0</v>
      </c>
      <c r="BY273" s="5">
        <f t="shared" si="348"/>
        <v>0</v>
      </c>
      <c r="BZ273" s="5">
        <f t="shared" si="349"/>
        <v>0</v>
      </c>
      <c r="CA273" s="5">
        <f t="shared" si="350"/>
        <v>0</v>
      </c>
      <c r="CB273" s="5">
        <f t="shared" si="351"/>
        <v>0</v>
      </c>
      <c r="CC273" s="5">
        <f t="shared" si="352"/>
        <v>0</v>
      </c>
      <c r="CD273" s="5">
        <f t="shared" si="353"/>
        <v>0</v>
      </c>
      <c r="CE273" s="5">
        <f t="shared" si="305"/>
        <v>0</v>
      </c>
      <c r="CF273" s="5">
        <f t="shared" si="354"/>
        <v>0</v>
      </c>
      <c r="CG273" s="5">
        <f t="shared" si="355"/>
        <v>0</v>
      </c>
      <c r="CH273" s="5">
        <f t="shared" si="356"/>
        <v>0</v>
      </c>
      <c r="CI273" s="5">
        <f t="shared" si="357"/>
        <v>0</v>
      </c>
      <c r="CJ273" s="5">
        <f t="shared" si="358"/>
        <v>0</v>
      </c>
      <c r="CK273" s="5">
        <f t="shared" si="359"/>
        <v>0</v>
      </c>
      <c r="CL273" s="5">
        <f t="shared" si="360"/>
        <v>0</v>
      </c>
      <c r="CM273" s="5">
        <f t="shared" si="361"/>
        <v>0</v>
      </c>
      <c r="CN273" s="5">
        <f t="shared" si="362"/>
        <v>0</v>
      </c>
      <c r="CO273" s="5">
        <f t="shared" si="363"/>
        <v>0</v>
      </c>
      <c r="CP273" s="5">
        <f t="shared" si="364"/>
        <v>0</v>
      </c>
      <c r="CQ273" s="5">
        <f t="shared" si="365"/>
        <v>0</v>
      </c>
      <c r="CR273" s="5">
        <f t="shared" si="366"/>
        <v>0</v>
      </c>
      <c r="CS273" s="5">
        <f t="shared" si="367"/>
        <v>0</v>
      </c>
      <c r="CT273" s="11">
        <f t="shared" si="368"/>
        <v>0</v>
      </c>
      <c r="CU273" s="5">
        <f t="shared" si="369"/>
        <v>0</v>
      </c>
      <c r="CV273" s="5">
        <f t="shared" si="370"/>
        <v>0</v>
      </c>
      <c r="CW273" s="5">
        <f t="shared" si="371"/>
        <v>0</v>
      </c>
      <c r="CX273" s="41">
        <f t="shared" si="372"/>
        <v>0</v>
      </c>
      <c r="CY273" s="41">
        <f t="shared" si="373"/>
        <v>0</v>
      </c>
      <c r="CZ273" s="41">
        <f t="shared" si="374"/>
        <v>0</v>
      </c>
      <c r="DA273" s="41">
        <f t="shared" si="375"/>
        <v>0</v>
      </c>
      <c r="DB273" s="28"/>
    </row>
    <row r="274" spans="1:106" s="16" customFormat="1" ht="29.25" customHeight="1" thickTop="1" thickBot="1" x14ac:dyDescent="0.35">
      <c r="A274" s="3">
        <v>44703</v>
      </c>
      <c r="B274" s="4" t="s">
        <v>18</v>
      </c>
      <c r="C274" s="4" t="s">
        <v>25</v>
      </c>
      <c r="D274" s="8" t="s">
        <v>10</v>
      </c>
      <c r="E274" s="4" t="s">
        <v>103</v>
      </c>
      <c r="F274" s="4" t="s">
        <v>24</v>
      </c>
      <c r="G274" s="18" t="s">
        <v>380</v>
      </c>
      <c r="H274" s="25">
        <v>48</v>
      </c>
      <c r="I274" s="44">
        <v>-48</v>
      </c>
      <c r="J274" s="45">
        <v>-49</v>
      </c>
      <c r="K274" s="11">
        <f t="shared" si="376"/>
        <v>1127.75</v>
      </c>
      <c r="L274" s="11"/>
      <c r="M274" s="11"/>
      <c r="N274" s="33"/>
      <c r="O274" s="11"/>
      <c r="P274" s="11"/>
      <c r="Q274" s="11"/>
      <c r="R274" s="11"/>
      <c r="S274" s="11"/>
      <c r="T274" s="11"/>
      <c r="U274" s="11"/>
      <c r="V274" s="45">
        <v>-49</v>
      </c>
      <c r="W274" s="11"/>
      <c r="X274" s="11"/>
      <c r="Y274" s="11"/>
      <c r="Z274" s="11"/>
      <c r="AA274" s="11"/>
      <c r="AB274" s="11"/>
      <c r="AC274" s="37"/>
      <c r="AD274" s="37"/>
      <c r="AE274" s="71" t="s">
        <v>18</v>
      </c>
      <c r="AF274" s="11">
        <f t="shared" si="306"/>
        <v>0</v>
      </c>
      <c r="AG274" s="46">
        <f t="shared" si="304"/>
        <v>-49</v>
      </c>
      <c r="AH274" s="11">
        <f t="shared" si="307"/>
        <v>0</v>
      </c>
      <c r="AI274" s="11">
        <f t="shared" si="308"/>
        <v>0</v>
      </c>
      <c r="AJ274" s="13">
        <f t="shared" ref="AJ274:AJ284" si="380">+SUM(AF274+AG274+AH274+AI274)</f>
        <v>-49</v>
      </c>
      <c r="AK274" s="13"/>
      <c r="AL274" s="5">
        <f t="shared" si="309"/>
        <v>0</v>
      </c>
      <c r="AM274" s="5">
        <f t="shared" si="310"/>
        <v>0</v>
      </c>
      <c r="AN274" s="11">
        <f t="shared" si="311"/>
        <v>0</v>
      </c>
      <c r="AO274" s="11">
        <f t="shared" si="312"/>
        <v>0</v>
      </c>
      <c r="AP274" s="5">
        <f t="shared" si="313"/>
        <v>0</v>
      </c>
      <c r="AQ274" s="5">
        <f t="shared" si="314"/>
        <v>0</v>
      </c>
      <c r="AR274" s="5">
        <f t="shared" si="315"/>
        <v>0</v>
      </c>
      <c r="AS274" s="5">
        <f t="shared" si="316"/>
        <v>0</v>
      </c>
      <c r="AT274" s="5">
        <f t="shared" si="317"/>
        <v>0</v>
      </c>
      <c r="AU274" s="5">
        <f t="shared" si="318"/>
        <v>0</v>
      </c>
      <c r="AV274" s="5">
        <f t="shared" si="319"/>
        <v>0</v>
      </c>
      <c r="AW274" s="5">
        <f t="shared" si="320"/>
        <v>0</v>
      </c>
      <c r="AX274" s="5">
        <f t="shared" si="321"/>
        <v>0</v>
      </c>
      <c r="AY274" s="5">
        <f t="shared" si="322"/>
        <v>0</v>
      </c>
      <c r="AZ274" s="5">
        <f t="shared" si="323"/>
        <v>0</v>
      </c>
      <c r="BA274" s="5">
        <f t="shared" si="324"/>
        <v>0</v>
      </c>
      <c r="BB274" s="5">
        <f t="shared" si="325"/>
        <v>0</v>
      </c>
      <c r="BC274" s="5">
        <f t="shared" si="326"/>
        <v>0</v>
      </c>
      <c r="BD274" s="5">
        <f t="shared" si="327"/>
        <v>0</v>
      </c>
      <c r="BE274" s="5">
        <f t="shared" si="328"/>
        <v>0</v>
      </c>
      <c r="BF274" s="5">
        <f t="shared" si="329"/>
        <v>0</v>
      </c>
      <c r="BG274" s="5">
        <f t="shared" si="330"/>
        <v>0</v>
      </c>
      <c r="BH274" s="5">
        <f t="shared" si="331"/>
        <v>0</v>
      </c>
      <c r="BI274" s="11">
        <f t="shared" si="332"/>
        <v>0</v>
      </c>
      <c r="BJ274" s="5">
        <f t="shared" si="333"/>
        <v>0</v>
      </c>
      <c r="BK274" s="5">
        <f t="shared" si="334"/>
        <v>0</v>
      </c>
      <c r="BL274" s="5">
        <f t="shared" si="335"/>
        <v>0</v>
      </c>
      <c r="BM274" s="5">
        <f t="shared" si="336"/>
        <v>0</v>
      </c>
      <c r="BN274" s="5">
        <f t="shared" si="337"/>
        <v>0</v>
      </c>
      <c r="BO274" s="5">
        <f t="shared" si="338"/>
        <v>0</v>
      </c>
      <c r="BP274" s="5">
        <f t="shared" si="339"/>
        <v>0</v>
      </c>
      <c r="BQ274" s="5">
        <f t="shared" si="340"/>
        <v>0</v>
      </c>
      <c r="BR274" s="5">
        <f t="shared" si="341"/>
        <v>0</v>
      </c>
      <c r="BS274" s="5">
        <f t="shared" si="342"/>
        <v>0</v>
      </c>
      <c r="BT274" s="11">
        <f t="shared" si="343"/>
        <v>0</v>
      </c>
      <c r="BU274" s="11">
        <f t="shared" si="344"/>
        <v>0</v>
      </c>
      <c r="BV274" s="5">
        <f t="shared" si="345"/>
        <v>0</v>
      </c>
      <c r="BW274" s="5">
        <f t="shared" si="346"/>
        <v>0</v>
      </c>
      <c r="BX274" s="5">
        <f t="shared" si="347"/>
        <v>0</v>
      </c>
      <c r="BY274" s="5">
        <f t="shared" si="348"/>
        <v>0</v>
      </c>
      <c r="BZ274" s="5">
        <f t="shared" si="349"/>
        <v>0</v>
      </c>
      <c r="CA274" s="46">
        <f t="shared" si="350"/>
        <v>-49</v>
      </c>
      <c r="CB274" s="5">
        <f t="shared" si="351"/>
        <v>0</v>
      </c>
      <c r="CC274" s="5">
        <f t="shared" si="352"/>
        <v>0</v>
      </c>
      <c r="CD274" s="5">
        <f t="shared" si="353"/>
        <v>0</v>
      </c>
      <c r="CE274" s="5">
        <f t="shared" si="305"/>
        <v>0</v>
      </c>
      <c r="CF274" s="5">
        <f t="shared" si="354"/>
        <v>0</v>
      </c>
      <c r="CG274" s="5">
        <f t="shared" si="355"/>
        <v>0</v>
      </c>
      <c r="CH274" s="5">
        <f t="shared" si="356"/>
        <v>0</v>
      </c>
      <c r="CI274" s="5">
        <f t="shared" si="357"/>
        <v>0</v>
      </c>
      <c r="CJ274" s="5">
        <f t="shared" si="358"/>
        <v>0</v>
      </c>
      <c r="CK274" s="5">
        <f t="shared" si="359"/>
        <v>0</v>
      </c>
      <c r="CL274" s="5">
        <f t="shared" si="360"/>
        <v>0</v>
      </c>
      <c r="CM274" s="5">
        <f t="shared" si="361"/>
        <v>0</v>
      </c>
      <c r="CN274" s="5">
        <f t="shared" si="362"/>
        <v>0</v>
      </c>
      <c r="CO274" s="5">
        <f t="shared" si="363"/>
        <v>0</v>
      </c>
      <c r="CP274" s="5">
        <f t="shared" si="364"/>
        <v>0</v>
      </c>
      <c r="CQ274" s="5">
        <f t="shared" si="365"/>
        <v>0</v>
      </c>
      <c r="CR274" s="5">
        <f t="shared" si="366"/>
        <v>0</v>
      </c>
      <c r="CS274" s="5">
        <f t="shared" si="367"/>
        <v>0</v>
      </c>
      <c r="CT274" s="11">
        <f t="shared" si="368"/>
        <v>0</v>
      </c>
      <c r="CU274" s="5">
        <f t="shared" si="369"/>
        <v>0</v>
      </c>
      <c r="CV274" s="5">
        <f t="shared" si="370"/>
        <v>0</v>
      </c>
      <c r="CW274" s="5">
        <f t="shared" si="371"/>
        <v>0</v>
      </c>
      <c r="CX274" s="41">
        <f t="shared" si="372"/>
        <v>0</v>
      </c>
      <c r="CY274" s="41">
        <f t="shared" si="373"/>
        <v>0</v>
      </c>
      <c r="CZ274" s="41">
        <f t="shared" si="374"/>
        <v>0</v>
      </c>
      <c r="DA274" s="41">
        <f t="shared" si="375"/>
        <v>0</v>
      </c>
      <c r="DB274" s="28"/>
    </row>
    <row r="275" spans="1:106" s="16" customFormat="1" ht="29.25" customHeight="1" thickTop="1" thickBot="1" x14ac:dyDescent="0.35">
      <c r="A275" s="3">
        <v>44703</v>
      </c>
      <c r="B275" s="4" t="s">
        <v>2</v>
      </c>
      <c r="C275" s="4" t="s">
        <v>23</v>
      </c>
      <c r="D275" s="8" t="s">
        <v>10</v>
      </c>
      <c r="E275" s="4" t="s">
        <v>110</v>
      </c>
      <c r="F275" s="4" t="s">
        <v>24</v>
      </c>
      <c r="G275" s="18" t="s">
        <v>383</v>
      </c>
      <c r="H275" s="25">
        <v>55.75</v>
      </c>
      <c r="I275" s="33">
        <v>44.25</v>
      </c>
      <c r="J275" s="11">
        <v>42.25</v>
      </c>
      <c r="K275" s="11">
        <f t="shared" si="376"/>
        <v>1170</v>
      </c>
      <c r="L275" s="47">
        <v>42.25</v>
      </c>
      <c r="M275" s="11"/>
      <c r="N275" s="33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37"/>
      <c r="AD275" s="37"/>
      <c r="AE275" s="71" t="s">
        <v>2</v>
      </c>
      <c r="AF275" s="47">
        <f t="shared" si="306"/>
        <v>42.25</v>
      </c>
      <c r="AG275" s="5">
        <f t="shared" si="304"/>
        <v>0</v>
      </c>
      <c r="AH275" s="11">
        <f t="shared" si="307"/>
        <v>0</v>
      </c>
      <c r="AI275" s="11">
        <f t="shared" si="308"/>
        <v>0</v>
      </c>
      <c r="AJ275" s="13">
        <f t="shared" si="380"/>
        <v>42.25</v>
      </c>
      <c r="AK275" s="13"/>
      <c r="AL275" s="48">
        <f t="shared" si="309"/>
        <v>42.25</v>
      </c>
      <c r="AM275" s="5">
        <f t="shared" si="310"/>
        <v>0</v>
      </c>
      <c r="AN275" s="11">
        <f t="shared" si="311"/>
        <v>0</v>
      </c>
      <c r="AO275" s="11">
        <f t="shared" si="312"/>
        <v>0</v>
      </c>
      <c r="AP275" s="5">
        <f t="shared" si="313"/>
        <v>0</v>
      </c>
      <c r="AQ275" s="5">
        <f t="shared" si="314"/>
        <v>0</v>
      </c>
      <c r="AR275" s="5">
        <f t="shared" si="315"/>
        <v>0</v>
      </c>
      <c r="AS275" s="5">
        <f t="shared" si="316"/>
        <v>0</v>
      </c>
      <c r="AT275" s="5">
        <f t="shared" si="317"/>
        <v>0</v>
      </c>
      <c r="AU275" s="5">
        <f t="shared" si="318"/>
        <v>0</v>
      </c>
      <c r="AV275" s="5">
        <f t="shared" si="319"/>
        <v>0</v>
      </c>
      <c r="AW275" s="5">
        <f t="shared" si="320"/>
        <v>0</v>
      </c>
      <c r="AX275" s="5">
        <f t="shared" si="321"/>
        <v>0</v>
      </c>
      <c r="AY275" s="5">
        <f t="shared" si="322"/>
        <v>0</v>
      </c>
      <c r="AZ275" s="5">
        <f t="shared" si="323"/>
        <v>0</v>
      </c>
      <c r="BA275" s="5">
        <f t="shared" si="324"/>
        <v>0</v>
      </c>
      <c r="BB275" s="5">
        <f t="shared" si="325"/>
        <v>0</v>
      </c>
      <c r="BC275" s="5">
        <f t="shared" si="326"/>
        <v>0</v>
      </c>
      <c r="BD275" s="5">
        <f t="shared" si="327"/>
        <v>0</v>
      </c>
      <c r="BE275" s="5">
        <f t="shared" si="328"/>
        <v>0</v>
      </c>
      <c r="BF275" s="5">
        <f t="shared" si="329"/>
        <v>0</v>
      </c>
      <c r="BG275" s="5">
        <f t="shared" si="330"/>
        <v>0</v>
      </c>
      <c r="BH275" s="5">
        <f t="shared" si="331"/>
        <v>0</v>
      </c>
      <c r="BI275" s="11">
        <f t="shared" si="332"/>
        <v>0</v>
      </c>
      <c r="BJ275" s="5">
        <f t="shared" si="333"/>
        <v>0</v>
      </c>
      <c r="BK275" s="5">
        <f t="shared" si="334"/>
        <v>0</v>
      </c>
      <c r="BL275" s="5">
        <f t="shared" si="335"/>
        <v>0</v>
      </c>
      <c r="BM275" s="5">
        <f t="shared" si="336"/>
        <v>0</v>
      </c>
      <c r="BN275" s="5">
        <f t="shared" si="337"/>
        <v>0</v>
      </c>
      <c r="BO275" s="5">
        <f t="shared" si="338"/>
        <v>0</v>
      </c>
      <c r="BP275" s="5">
        <f t="shared" si="339"/>
        <v>0</v>
      </c>
      <c r="BQ275" s="5">
        <f t="shared" si="340"/>
        <v>0</v>
      </c>
      <c r="BR275" s="5">
        <f t="shared" si="341"/>
        <v>0</v>
      </c>
      <c r="BS275" s="5">
        <f t="shared" si="342"/>
        <v>0</v>
      </c>
      <c r="BT275" s="11">
        <f t="shared" si="343"/>
        <v>0</v>
      </c>
      <c r="BU275" s="11">
        <f t="shared" si="344"/>
        <v>0</v>
      </c>
      <c r="BV275" s="5">
        <f t="shared" si="345"/>
        <v>0</v>
      </c>
      <c r="BW275" s="5">
        <f t="shared" si="346"/>
        <v>0</v>
      </c>
      <c r="BX275" s="5">
        <f t="shared" si="347"/>
        <v>0</v>
      </c>
      <c r="BY275" s="5">
        <f t="shared" si="348"/>
        <v>0</v>
      </c>
      <c r="BZ275" s="5">
        <f t="shared" si="349"/>
        <v>0</v>
      </c>
      <c r="CA275" s="5">
        <f t="shared" si="350"/>
        <v>0</v>
      </c>
      <c r="CB275" s="5">
        <f t="shared" si="351"/>
        <v>0</v>
      </c>
      <c r="CC275" s="5">
        <f t="shared" si="352"/>
        <v>0</v>
      </c>
      <c r="CD275" s="5">
        <f t="shared" si="353"/>
        <v>0</v>
      </c>
      <c r="CE275" s="5">
        <f t="shared" si="305"/>
        <v>0</v>
      </c>
      <c r="CF275" s="5">
        <f t="shared" si="354"/>
        <v>0</v>
      </c>
      <c r="CG275" s="5">
        <f t="shared" si="355"/>
        <v>0</v>
      </c>
      <c r="CH275" s="5">
        <f t="shared" si="356"/>
        <v>0</v>
      </c>
      <c r="CI275" s="5">
        <f t="shared" si="357"/>
        <v>0</v>
      </c>
      <c r="CJ275" s="5">
        <f t="shared" si="358"/>
        <v>0</v>
      </c>
      <c r="CK275" s="5">
        <f t="shared" si="359"/>
        <v>0</v>
      </c>
      <c r="CL275" s="5">
        <f t="shared" si="360"/>
        <v>0</v>
      </c>
      <c r="CM275" s="5">
        <f t="shared" si="361"/>
        <v>0</v>
      </c>
      <c r="CN275" s="5">
        <f t="shared" si="362"/>
        <v>0</v>
      </c>
      <c r="CO275" s="5">
        <f t="shared" si="363"/>
        <v>0</v>
      </c>
      <c r="CP275" s="5">
        <f t="shared" si="364"/>
        <v>0</v>
      </c>
      <c r="CQ275" s="5">
        <f t="shared" si="365"/>
        <v>0</v>
      </c>
      <c r="CR275" s="5">
        <f t="shared" si="366"/>
        <v>0</v>
      </c>
      <c r="CS275" s="5">
        <f t="shared" si="367"/>
        <v>0</v>
      </c>
      <c r="CT275" s="11">
        <f t="shared" si="368"/>
        <v>0</v>
      </c>
      <c r="CU275" s="5">
        <f t="shared" si="369"/>
        <v>0</v>
      </c>
      <c r="CV275" s="5">
        <f t="shared" si="370"/>
        <v>0</v>
      </c>
      <c r="CW275" s="5">
        <f t="shared" si="371"/>
        <v>0</v>
      </c>
      <c r="CX275" s="41">
        <f t="shared" si="372"/>
        <v>0</v>
      </c>
      <c r="CY275" s="41">
        <f t="shared" si="373"/>
        <v>0</v>
      </c>
      <c r="CZ275" s="41">
        <f t="shared" si="374"/>
        <v>0</v>
      </c>
      <c r="DA275" s="41">
        <f t="shared" si="375"/>
        <v>0</v>
      </c>
      <c r="DB275" s="28"/>
    </row>
    <row r="276" spans="1:106" s="16" customFormat="1" ht="29.25" customHeight="1" thickTop="1" thickBot="1" x14ac:dyDescent="0.35">
      <c r="A276" s="3">
        <v>44703</v>
      </c>
      <c r="B276" s="4" t="s">
        <v>3</v>
      </c>
      <c r="C276" s="4" t="s">
        <v>23</v>
      </c>
      <c r="D276" s="8" t="s">
        <v>10</v>
      </c>
      <c r="E276" s="4" t="s">
        <v>110</v>
      </c>
      <c r="F276" s="4" t="s">
        <v>104</v>
      </c>
      <c r="G276" s="18" t="s">
        <v>381</v>
      </c>
      <c r="H276" s="25">
        <v>51.25</v>
      </c>
      <c r="I276" s="44">
        <v>-48.75</v>
      </c>
      <c r="J276" s="45">
        <v>-49.75</v>
      </c>
      <c r="K276" s="11">
        <f t="shared" si="376"/>
        <v>1120.25</v>
      </c>
      <c r="L276" s="11"/>
      <c r="M276" s="11"/>
      <c r="N276" s="45">
        <v>-49.75</v>
      </c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37"/>
      <c r="AD276" s="37"/>
      <c r="AE276" s="71" t="s">
        <v>3</v>
      </c>
      <c r="AF276" s="45">
        <f t="shared" si="306"/>
        <v>-49.75</v>
      </c>
      <c r="AG276" s="5">
        <f t="shared" si="304"/>
        <v>0</v>
      </c>
      <c r="AH276" s="11">
        <f t="shared" si="307"/>
        <v>0</v>
      </c>
      <c r="AI276" s="11">
        <f t="shared" si="308"/>
        <v>0</v>
      </c>
      <c r="AJ276" s="13">
        <f t="shared" si="380"/>
        <v>-49.75</v>
      </c>
      <c r="AK276" s="13"/>
      <c r="AL276" s="5">
        <f t="shared" si="309"/>
        <v>0</v>
      </c>
      <c r="AM276" s="5">
        <f t="shared" si="310"/>
        <v>0</v>
      </c>
      <c r="AN276" s="11">
        <f t="shared" si="311"/>
        <v>0</v>
      </c>
      <c r="AO276" s="11">
        <f t="shared" si="312"/>
        <v>0</v>
      </c>
      <c r="AP276" s="5">
        <f t="shared" si="313"/>
        <v>0</v>
      </c>
      <c r="AQ276" s="5">
        <f t="shared" si="314"/>
        <v>0</v>
      </c>
      <c r="AR276" s="5">
        <f t="shared" si="315"/>
        <v>0</v>
      </c>
      <c r="AS276" s="5">
        <f t="shared" si="316"/>
        <v>0</v>
      </c>
      <c r="AT276" s="46">
        <f t="shared" si="317"/>
        <v>-49.75</v>
      </c>
      <c r="AU276" s="5">
        <f t="shared" si="318"/>
        <v>0</v>
      </c>
      <c r="AV276" s="5">
        <f t="shared" si="319"/>
        <v>0</v>
      </c>
      <c r="AW276" s="5">
        <f t="shared" si="320"/>
        <v>0</v>
      </c>
      <c r="AX276" s="5">
        <f t="shared" si="321"/>
        <v>0</v>
      </c>
      <c r="AY276" s="5">
        <f t="shared" si="322"/>
        <v>0</v>
      </c>
      <c r="AZ276" s="5">
        <f t="shared" si="323"/>
        <v>0</v>
      </c>
      <c r="BA276" s="5">
        <f t="shared" si="324"/>
        <v>0</v>
      </c>
      <c r="BB276" s="5">
        <f t="shared" si="325"/>
        <v>0</v>
      </c>
      <c r="BC276" s="5">
        <f t="shared" si="326"/>
        <v>0</v>
      </c>
      <c r="BD276" s="5">
        <f t="shared" si="327"/>
        <v>0</v>
      </c>
      <c r="BE276" s="5">
        <f t="shared" si="328"/>
        <v>0</v>
      </c>
      <c r="BF276" s="5">
        <f t="shared" si="329"/>
        <v>0</v>
      </c>
      <c r="BG276" s="5">
        <f t="shared" si="330"/>
        <v>0</v>
      </c>
      <c r="BH276" s="5">
        <f t="shared" si="331"/>
        <v>0</v>
      </c>
      <c r="BI276" s="11">
        <f t="shared" si="332"/>
        <v>0</v>
      </c>
      <c r="BJ276" s="5">
        <f t="shared" si="333"/>
        <v>0</v>
      </c>
      <c r="BK276" s="5">
        <f t="shared" si="334"/>
        <v>0</v>
      </c>
      <c r="BL276" s="5">
        <f t="shared" si="335"/>
        <v>0</v>
      </c>
      <c r="BM276" s="5">
        <f t="shared" si="336"/>
        <v>0</v>
      </c>
      <c r="BN276" s="5">
        <f t="shared" si="337"/>
        <v>0</v>
      </c>
      <c r="BO276" s="5">
        <f t="shared" si="338"/>
        <v>0</v>
      </c>
      <c r="BP276" s="5">
        <f t="shared" si="339"/>
        <v>0</v>
      </c>
      <c r="BQ276" s="5">
        <f t="shared" si="340"/>
        <v>0</v>
      </c>
      <c r="BR276" s="5">
        <f t="shared" si="341"/>
        <v>0</v>
      </c>
      <c r="BS276" s="5">
        <f t="shared" si="342"/>
        <v>0</v>
      </c>
      <c r="BT276" s="11">
        <f t="shared" si="343"/>
        <v>0</v>
      </c>
      <c r="BU276" s="11">
        <f t="shared" si="344"/>
        <v>0</v>
      </c>
      <c r="BV276" s="5">
        <f t="shared" si="345"/>
        <v>0</v>
      </c>
      <c r="BW276" s="5">
        <f t="shared" si="346"/>
        <v>0</v>
      </c>
      <c r="BX276" s="5">
        <f t="shared" si="347"/>
        <v>0</v>
      </c>
      <c r="BY276" s="5">
        <f t="shared" si="348"/>
        <v>0</v>
      </c>
      <c r="BZ276" s="5">
        <f t="shared" si="349"/>
        <v>0</v>
      </c>
      <c r="CA276" s="5">
        <f t="shared" si="350"/>
        <v>0</v>
      </c>
      <c r="CB276" s="5">
        <f t="shared" si="351"/>
        <v>0</v>
      </c>
      <c r="CC276" s="5">
        <f t="shared" si="352"/>
        <v>0</v>
      </c>
      <c r="CD276" s="5">
        <f t="shared" si="353"/>
        <v>0</v>
      </c>
      <c r="CE276" s="5">
        <f t="shared" si="305"/>
        <v>0</v>
      </c>
      <c r="CF276" s="5">
        <f t="shared" si="354"/>
        <v>0</v>
      </c>
      <c r="CG276" s="5">
        <f t="shared" si="355"/>
        <v>0</v>
      </c>
      <c r="CH276" s="5">
        <f t="shared" si="356"/>
        <v>0</v>
      </c>
      <c r="CI276" s="5">
        <f t="shared" si="357"/>
        <v>0</v>
      </c>
      <c r="CJ276" s="5">
        <f t="shared" si="358"/>
        <v>0</v>
      </c>
      <c r="CK276" s="5">
        <f t="shared" si="359"/>
        <v>0</v>
      </c>
      <c r="CL276" s="5">
        <f t="shared" si="360"/>
        <v>0</v>
      </c>
      <c r="CM276" s="5">
        <f t="shared" si="361"/>
        <v>0</v>
      </c>
      <c r="CN276" s="5">
        <f t="shared" si="362"/>
        <v>0</v>
      </c>
      <c r="CO276" s="5">
        <f t="shared" si="363"/>
        <v>0</v>
      </c>
      <c r="CP276" s="5">
        <f t="shared" si="364"/>
        <v>0</v>
      </c>
      <c r="CQ276" s="5">
        <f t="shared" si="365"/>
        <v>0</v>
      </c>
      <c r="CR276" s="5">
        <f t="shared" si="366"/>
        <v>0</v>
      </c>
      <c r="CS276" s="5">
        <f t="shared" si="367"/>
        <v>0</v>
      </c>
      <c r="CT276" s="11">
        <f t="shared" si="368"/>
        <v>0</v>
      </c>
      <c r="CU276" s="5">
        <f t="shared" si="369"/>
        <v>0</v>
      </c>
      <c r="CV276" s="5">
        <f t="shared" si="370"/>
        <v>0</v>
      </c>
      <c r="CW276" s="5">
        <f t="shared" si="371"/>
        <v>0</v>
      </c>
      <c r="CX276" s="41">
        <f t="shared" si="372"/>
        <v>0</v>
      </c>
      <c r="CY276" s="41">
        <f t="shared" si="373"/>
        <v>0</v>
      </c>
      <c r="CZ276" s="41">
        <f t="shared" si="374"/>
        <v>0</v>
      </c>
      <c r="DA276" s="41">
        <f t="shared" si="375"/>
        <v>0</v>
      </c>
      <c r="DB276" s="28"/>
    </row>
    <row r="277" spans="1:106" s="16" customFormat="1" ht="29.25" customHeight="1" thickTop="1" thickBot="1" x14ac:dyDescent="0.35">
      <c r="A277" s="3">
        <v>44703</v>
      </c>
      <c r="B277" s="4" t="s">
        <v>4</v>
      </c>
      <c r="C277" s="4" t="s">
        <v>23</v>
      </c>
      <c r="D277" s="8" t="s">
        <v>10</v>
      </c>
      <c r="E277" s="4" t="s">
        <v>110</v>
      </c>
      <c r="F277" s="4" t="s">
        <v>24</v>
      </c>
      <c r="G277" s="18" t="s">
        <v>382</v>
      </c>
      <c r="H277" s="25">
        <v>57.5</v>
      </c>
      <c r="I277" s="33">
        <v>42.5</v>
      </c>
      <c r="J277" s="11">
        <v>40.5</v>
      </c>
      <c r="K277" s="11">
        <f t="shared" si="376"/>
        <v>1160.75</v>
      </c>
      <c r="L277" s="11"/>
      <c r="M277" s="11"/>
      <c r="N277" s="33"/>
      <c r="O277" s="47">
        <v>40.5</v>
      </c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37"/>
      <c r="AD277" s="37"/>
      <c r="AE277" s="71" t="s">
        <v>4</v>
      </c>
      <c r="AF277" s="47">
        <f t="shared" si="306"/>
        <v>40.5</v>
      </c>
      <c r="AG277" s="5">
        <f t="shared" si="304"/>
        <v>0</v>
      </c>
      <c r="AH277" s="11">
        <f t="shared" si="307"/>
        <v>0</v>
      </c>
      <c r="AI277" s="11">
        <f t="shared" si="308"/>
        <v>0</v>
      </c>
      <c r="AJ277" s="13">
        <f t="shared" si="380"/>
        <v>40.5</v>
      </c>
      <c r="AK277" s="13"/>
      <c r="AL277" s="5">
        <f t="shared" si="309"/>
        <v>0</v>
      </c>
      <c r="AM277" s="5">
        <f t="shared" si="310"/>
        <v>0</v>
      </c>
      <c r="AN277" s="11">
        <f t="shared" si="311"/>
        <v>0</v>
      </c>
      <c r="AO277" s="11">
        <f t="shared" si="312"/>
        <v>0</v>
      </c>
      <c r="AP277" s="5">
        <f t="shared" si="313"/>
        <v>0</v>
      </c>
      <c r="AQ277" s="5">
        <f t="shared" si="314"/>
        <v>0</v>
      </c>
      <c r="AR277" s="5">
        <f t="shared" si="315"/>
        <v>0</v>
      </c>
      <c r="AS277" s="5">
        <f t="shared" si="316"/>
        <v>0</v>
      </c>
      <c r="AT277" s="5">
        <f t="shared" si="317"/>
        <v>0</v>
      </c>
      <c r="AU277" s="5">
        <f t="shared" si="318"/>
        <v>0</v>
      </c>
      <c r="AV277" s="5">
        <f t="shared" si="319"/>
        <v>0</v>
      </c>
      <c r="AW277" s="5">
        <f t="shared" si="320"/>
        <v>0</v>
      </c>
      <c r="AX277" s="48">
        <f t="shared" si="321"/>
        <v>40.5</v>
      </c>
      <c r="AY277" s="5">
        <f t="shared" si="322"/>
        <v>0</v>
      </c>
      <c r="AZ277" s="5">
        <f t="shared" si="323"/>
        <v>0</v>
      </c>
      <c r="BA277" s="5">
        <f t="shared" si="324"/>
        <v>0</v>
      </c>
      <c r="BB277" s="5">
        <f t="shared" si="325"/>
        <v>0</v>
      </c>
      <c r="BC277" s="5">
        <f t="shared" si="326"/>
        <v>0</v>
      </c>
      <c r="BD277" s="5">
        <f t="shared" si="327"/>
        <v>0</v>
      </c>
      <c r="BE277" s="5">
        <f t="shared" si="328"/>
        <v>0</v>
      </c>
      <c r="BF277" s="5">
        <f t="shared" si="329"/>
        <v>0</v>
      </c>
      <c r="BG277" s="5">
        <f t="shared" si="330"/>
        <v>0</v>
      </c>
      <c r="BH277" s="5">
        <f t="shared" si="331"/>
        <v>0</v>
      </c>
      <c r="BI277" s="11">
        <f t="shared" si="332"/>
        <v>0</v>
      </c>
      <c r="BJ277" s="5">
        <f t="shared" si="333"/>
        <v>0</v>
      </c>
      <c r="BK277" s="5">
        <f t="shared" si="334"/>
        <v>0</v>
      </c>
      <c r="BL277" s="5">
        <f t="shared" si="335"/>
        <v>0</v>
      </c>
      <c r="BM277" s="5">
        <f t="shared" si="336"/>
        <v>0</v>
      </c>
      <c r="BN277" s="5">
        <f t="shared" si="337"/>
        <v>0</v>
      </c>
      <c r="BO277" s="5">
        <f t="shared" si="338"/>
        <v>0</v>
      </c>
      <c r="BP277" s="5">
        <f t="shared" si="339"/>
        <v>0</v>
      </c>
      <c r="BQ277" s="5">
        <f t="shared" si="340"/>
        <v>0</v>
      </c>
      <c r="BR277" s="5">
        <f t="shared" si="341"/>
        <v>0</v>
      </c>
      <c r="BS277" s="5">
        <f t="shared" si="342"/>
        <v>0</v>
      </c>
      <c r="BT277" s="11">
        <f t="shared" si="343"/>
        <v>0</v>
      </c>
      <c r="BU277" s="11">
        <f t="shared" si="344"/>
        <v>0</v>
      </c>
      <c r="BV277" s="5">
        <f t="shared" si="345"/>
        <v>0</v>
      </c>
      <c r="BW277" s="5">
        <f t="shared" si="346"/>
        <v>0</v>
      </c>
      <c r="BX277" s="5">
        <f t="shared" si="347"/>
        <v>0</v>
      </c>
      <c r="BY277" s="5">
        <f t="shared" si="348"/>
        <v>0</v>
      </c>
      <c r="BZ277" s="5">
        <f t="shared" si="349"/>
        <v>0</v>
      </c>
      <c r="CA277" s="5">
        <f t="shared" si="350"/>
        <v>0</v>
      </c>
      <c r="CB277" s="5">
        <f t="shared" si="351"/>
        <v>0</v>
      </c>
      <c r="CC277" s="5">
        <f t="shared" si="352"/>
        <v>0</v>
      </c>
      <c r="CD277" s="5">
        <f t="shared" si="353"/>
        <v>0</v>
      </c>
      <c r="CE277" s="5">
        <f t="shared" si="305"/>
        <v>0</v>
      </c>
      <c r="CF277" s="5">
        <f t="shared" si="354"/>
        <v>0</v>
      </c>
      <c r="CG277" s="5">
        <f t="shared" si="355"/>
        <v>0</v>
      </c>
      <c r="CH277" s="5">
        <f t="shared" si="356"/>
        <v>0</v>
      </c>
      <c r="CI277" s="5">
        <f t="shared" si="357"/>
        <v>0</v>
      </c>
      <c r="CJ277" s="5">
        <f t="shared" si="358"/>
        <v>0</v>
      </c>
      <c r="CK277" s="5">
        <f t="shared" si="359"/>
        <v>0</v>
      </c>
      <c r="CL277" s="5">
        <f t="shared" si="360"/>
        <v>0</v>
      </c>
      <c r="CM277" s="5">
        <f t="shared" si="361"/>
        <v>0</v>
      </c>
      <c r="CN277" s="5">
        <f t="shared" si="362"/>
        <v>0</v>
      </c>
      <c r="CO277" s="5">
        <f t="shared" si="363"/>
        <v>0</v>
      </c>
      <c r="CP277" s="5">
        <f t="shared" si="364"/>
        <v>0</v>
      </c>
      <c r="CQ277" s="5">
        <f t="shared" si="365"/>
        <v>0</v>
      </c>
      <c r="CR277" s="5">
        <f t="shared" si="366"/>
        <v>0</v>
      </c>
      <c r="CS277" s="5">
        <f t="shared" si="367"/>
        <v>0</v>
      </c>
      <c r="CT277" s="11">
        <f t="shared" si="368"/>
        <v>0</v>
      </c>
      <c r="CU277" s="5">
        <f t="shared" si="369"/>
        <v>0</v>
      </c>
      <c r="CV277" s="5">
        <f t="shared" si="370"/>
        <v>0</v>
      </c>
      <c r="CW277" s="5">
        <f t="shared" si="371"/>
        <v>0</v>
      </c>
      <c r="CX277" s="41">
        <f t="shared" si="372"/>
        <v>0</v>
      </c>
      <c r="CY277" s="41">
        <f t="shared" si="373"/>
        <v>0</v>
      </c>
      <c r="CZ277" s="41">
        <f t="shared" si="374"/>
        <v>0</v>
      </c>
      <c r="DA277" s="41">
        <f t="shared" si="375"/>
        <v>0</v>
      </c>
      <c r="DB277" s="28"/>
    </row>
    <row r="278" spans="1:106" s="16" customFormat="1" ht="29.25" customHeight="1" thickTop="1" thickBot="1" x14ac:dyDescent="0.35">
      <c r="A278" s="3">
        <v>44703</v>
      </c>
      <c r="B278" s="4" t="s">
        <v>6</v>
      </c>
      <c r="C278" s="4" t="s">
        <v>23</v>
      </c>
      <c r="D278" s="8" t="s">
        <v>10</v>
      </c>
      <c r="E278" s="4" t="s">
        <v>110</v>
      </c>
      <c r="F278" s="4" t="s">
        <v>24</v>
      </c>
      <c r="G278" s="18" t="s">
        <v>384</v>
      </c>
      <c r="H278" s="25">
        <v>53.25</v>
      </c>
      <c r="I278" s="33">
        <v>46.75</v>
      </c>
      <c r="J278" s="11">
        <v>44.75</v>
      </c>
      <c r="K278" s="11">
        <f t="shared" si="376"/>
        <v>1205.5</v>
      </c>
      <c r="L278" s="11"/>
      <c r="M278" s="11"/>
      <c r="N278" s="33"/>
      <c r="O278" s="11"/>
      <c r="P278" s="11"/>
      <c r="Q278" s="47">
        <v>44.75</v>
      </c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37"/>
      <c r="AD278" s="37"/>
      <c r="AE278" s="71" t="s">
        <v>6</v>
      </c>
      <c r="AF278" s="47">
        <f t="shared" si="306"/>
        <v>44.75</v>
      </c>
      <c r="AG278" s="5">
        <f t="shared" si="304"/>
        <v>0</v>
      </c>
      <c r="AH278" s="11">
        <f t="shared" si="307"/>
        <v>0</v>
      </c>
      <c r="AI278" s="11">
        <f t="shared" si="308"/>
        <v>0</v>
      </c>
      <c r="AJ278" s="13">
        <f t="shared" si="380"/>
        <v>44.75</v>
      </c>
      <c r="AK278" s="13"/>
      <c r="AL278" s="5">
        <f t="shared" si="309"/>
        <v>0</v>
      </c>
      <c r="AM278" s="5">
        <f t="shared" si="310"/>
        <v>0</v>
      </c>
      <c r="AN278" s="11">
        <f t="shared" si="311"/>
        <v>0</v>
      </c>
      <c r="AO278" s="11">
        <f t="shared" si="312"/>
        <v>0</v>
      </c>
      <c r="AP278" s="5">
        <f t="shared" si="313"/>
        <v>0</v>
      </c>
      <c r="AQ278" s="5">
        <f t="shared" si="314"/>
        <v>0</v>
      </c>
      <c r="AR278" s="5">
        <f t="shared" si="315"/>
        <v>0</v>
      </c>
      <c r="AS278" s="5">
        <f t="shared" si="316"/>
        <v>0</v>
      </c>
      <c r="AT278" s="5">
        <f t="shared" si="317"/>
        <v>0</v>
      </c>
      <c r="AU278" s="5">
        <f t="shared" si="318"/>
        <v>0</v>
      </c>
      <c r="AV278" s="5">
        <f t="shared" si="319"/>
        <v>0</v>
      </c>
      <c r="AW278" s="5">
        <f t="shared" si="320"/>
        <v>0</v>
      </c>
      <c r="AX278" s="5">
        <f t="shared" si="321"/>
        <v>0</v>
      </c>
      <c r="AY278" s="5">
        <f t="shared" si="322"/>
        <v>0</v>
      </c>
      <c r="AZ278" s="5">
        <f t="shared" si="323"/>
        <v>0</v>
      </c>
      <c r="BA278" s="5">
        <f t="shared" si="324"/>
        <v>0</v>
      </c>
      <c r="BB278" s="5">
        <f t="shared" si="325"/>
        <v>0</v>
      </c>
      <c r="BC278" s="5">
        <f t="shared" si="326"/>
        <v>0</v>
      </c>
      <c r="BD278" s="5">
        <f t="shared" si="327"/>
        <v>0</v>
      </c>
      <c r="BE278" s="5">
        <f t="shared" si="328"/>
        <v>0</v>
      </c>
      <c r="BF278" s="48">
        <f t="shared" si="329"/>
        <v>44.75</v>
      </c>
      <c r="BG278" s="5">
        <f t="shared" si="330"/>
        <v>0</v>
      </c>
      <c r="BH278" s="5">
        <f t="shared" si="331"/>
        <v>0</v>
      </c>
      <c r="BI278" s="11">
        <f t="shared" si="332"/>
        <v>0</v>
      </c>
      <c r="BJ278" s="5">
        <f t="shared" si="333"/>
        <v>0</v>
      </c>
      <c r="BK278" s="5">
        <f t="shared" si="334"/>
        <v>0</v>
      </c>
      <c r="BL278" s="5">
        <f t="shared" si="335"/>
        <v>0</v>
      </c>
      <c r="BM278" s="5">
        <f t="shared" si="336"/>
        <v>0</v>
      </c>
      <c r="BN278" s="5">
        <f t="shared" si="337"/>
        <v>0</v>
      </c>
      <c r="BO278" s="5">
        <f t="shared" si="338"/>
        <v>0</v>
      </c>
      <c r="BP278" s="5">
        <f t="shared" si="339"/>
        <v>0</v>
      </c>
      <c r="BQ278" s="5">
        <f t="shared" si="340"/>
        <v>0</v>
      </c>
      <c r="BR278" s="5">
        <f t="shared" si="341"/>
        <v>0</v>
      </c>
      <c r="BS278" s="5">
        <f t="shared" si="342"/>
        <v>0</v>
      </c>
      <c r="BT278" s="11">
        <f t="shared" si="343"/>
        <v>0</v>
      </c>
      <c r="BU278" s="11">
        <f t="shared" si="344"/>
        <v>0</v>
      </c>
      <c r="BV278" s="5">
        <f t="shared" si="345"/>
        <v>0</v>
      </c>
      <c r="BW278" s="5">
        <f t="shared" si="346"/>
        <v>0</v>
      </c>
      <c r="BX278" s="5">
        <f t="shared" si="347"/>
        <v>0</v>
      </c>
      <c r="BY278" s="5">
        <f t="shared" si="348"/>
        <v>0</v>
      </c>
      <c r="BZ278" s="5">
        <f t="shared" si="349"/>
        <v>0</v>
      </c>
      <c r="CA278" s="5">
        <f t="shared" si="350"/>
        <v>0</v>
      </c>
      <c r="CB278" s="5">
        <f t="shared" si="351"/>
        <v>0</v>
      </c>
      <c r="CC278" s="5">
        <f t="shared" si="352"/>
        <v>0</v>
      </c>
      <c r="CD278" s="5">
        <f t="shared" si="353"/>
        <v>0</v>
      </c>
      <c r="CE278" s="5">
        <f t="shared" si="305"/>
        <v>0</v>
      </c>
      <c r="CF278" s="5">
        <f t="shared" si="354"/>
        <v>0</v>
      </c>
      <c r="CG278" s="5">
        <f t="shared" si="355"/>
        <v>0</v>
      </c>
      <c r="CH278" s="5">
        <f t="shared" si="356"/>
        <v>0</v>
      </c>
      <c r="CI278" s="5">
        <f t="shared" si="357"/>
        <v>0</v>
      </c>
      <c r="CJ278" s="5">
        <f t="shared" si="358"/>
        <v>0</v>
      </c>
      <c r="CK278" s="5">
        <f t="shared" si="359"/>
        <v>0</v>
      </c>
      <c r="CL278" s="5">
        <f t="shared" si="360"/>
        <v>0</v>
      </c>
      <c r="CM278" s="5">
        <f t="shared" si="361"/>
        <v>0</v>
      </c>
      <c r="CN278" s="5">
        <f t="shared" si="362"/>
        <v>0</v>
      </c>
      <c r="CO278" s="5">
        <f t="shared" si="363"/>
        <v>0</v>
      </c>
      <c r="CP278" s="5">
        <f t="shared" si="364"/>
        <v>0</v>
      </c>
      <c r="CQ278" s="5">
        <f t="shared" si="365"/>
        <v>0</v>
      </c>
      <c r="CR278" s="5">
        <f t="shared" si="366"/>
        <v>0</v>
      </c>
      <c r="CS278" s="5">
        <f t="shared" si="367"/>
        <v>0</v>
      </c>
      <c r="CT278" s="11">
        <f t="shared" si="368"/>
        <v>0</v>
      </c>
      <c r="CU278" s="5">
        <f t="shared" si="369"/>
        <v>0</v>
      </c>
      <c r="CV278" s="5">
        <f t="shared" si="370"/>
        <v>0</v>
      </c>
      <c r="CW278" s="5">
        <f t="shared" si="371"/>
        <v>0</v>
      </c>
      <c r="CX278" s="41">
        <f t="shared" si="372"/>
        <v>0</v>
      </c>
      <c r="CY278" s="41">
        <f t="shared" si="373"/>
        <v>0</v>
      </c>
      <c r="CZ278" s="41">
        <f t="shared" si="374"/>
        <v>0</v>
      </c>
      <c r="DA278" s="41">
        <f t="shared" si="375"/>
        <v>0</v>
      </c>
      <c r="DB278" s="28"/>
    </row>
    <row r="279" spans="1:106" s="16" customFormat="1" ht="29.25" customHeight="1" thickTop="1" thickBot="1" x14ac:dyDescent="0.35">
      <c r="A279" s="3">
        <v>44704</v>
      </c>
      <c r="B279" s="59" t="s">
        <v>85</v>
      </c>
      <c r="C279" s="4" t="s">
        <v>25</v>
      </c>
      <c r="D279" s="8" t="s">
        <v>10</v>
      </c>
      <c r="E279" s="4" t="s">
        <v>102</v>
      </c>
      <c r="F279" s="4" t="s">
        <v>24</v>
      </c>
      <c r="G279" s="18" t="s">
        <v>388</v>
      </c>
      <c r="H279" s="25">
        <v>46.25</v>
      </c>
      <c r="I279" s="44">
        <v>-46.25</v>
      </c>
      <c r="J279" s="45">
        <v>-47.25</v>
      </c>
      <c r="K279" s="11">
        <f t="shared" si="376"/>
        <v>1158.25</v>
      </c>
      <c r="L279" s="11"/>
      <c r="M279" s="11"/>
      <c r="N279" s="33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45">
        <v>-47.25</v>
      </c>
      <c r="AA279" s="11"/>
      <c r="AB279" s="11"/>
      <c r="AC279" s="37"/>
      <c r="AD279" s="37"/>
      <c r="AE279" s="71" t="s">
        <v>85</v>
      </c>
      <c r="AF279" s="11">
        <f t="shared" si="306"/>
        <v>0</v>
      </c>
      <c r="AG279" s="46">
        <f t="shared" si="304"/>
        <v>-47.25</v>
      </c>
      <c r="AH279" s="11">
        <f t="shared" si="307"/>
        <v>0</v>
      </c>
      <c r="AI279" s="11">
        <f t="shared" si="308"/>
        <v>0</v>
      </c>
      <c r="AJ279" s="13">
        <f t="shared" si="380"/>
        <v>-47.25</v>
      </c>
      <c r="AK279" s="13"/>
      <c r="AL279" s="5">
        <f t="shared" si="309"/>
        <v>0</v>
      </c>
      <c r="AM279" s="5">
        <f t="shared" si="310"/>
        <v>0</v>
      </c>
      <c r="AN279" s="11">
        <f t="shared" si="311"/>
        <v>0</v>
      </c>
      <c r="AO279" s="11">
        <f t="shared" si="312"/>
        <v>0</v>
      </c>
      <c r="AP279" s="5">
        <f t="shared" si="313"/>
        <v>0</v>
      </c>
      <c r="AQ279" s="5">
        <f t="shared" si="314"/>
        <v>0</v>
      </c>
      <c r="AR279" s="5">
        <f t="shared" si="315"/>
        <v>0</v>
      </c>
      <c r="AS279" s="5">
        <f t="shared" si="316"/>
        <v>0</v>
      </c>
      <c r="AT279" s="5">
        <f t="shared" si="317"/>
        <v>0</v>
      </c>
      <c r="AU279" s="5">
        <f t="shared" si="318"/>
        <v>0</v>
      </c>
      <c r="AV279" s="5">
        <f t="shared" si="319"/>
        <v>0</v>
      </c>
      <c r="AW279" s="5">
        <f t="shared" si="320"/>
        <v>0</v>
      </c>
      <c r="AX279" s="5">
        <f t="shared" si="321"/>
        <v>0</v>
      </c>
      <c r="AY279" s="5">
        <f t="shared" si="322"/>
        <v>0</v>
      </c>
      <c r="AZ279" s="5">
        <f t="shared" si="323"/>
        <v>0</v>
      </c>
      <c r="BA279" s="5">
        <f t="shared" si="324"/>
        <v>0</v>
      </c>
      <c r="BB279" s="5">
        <f t="shared" si="325"/>
        <v>0</v>
      </c>
      <c r="BC279" s="5">
        <f t="shared" si="326"/>
        <v>0</v>
      </c>
      <c r="BD279" s="5">
        <f t="shared" si="327"/>
        <v>0</v>
      </c>
      <c r="BE279" s="5">
        <f t="shared" si="328"/>
        <v>0</v>
      </c>
      <c r="BF279" s="5">
        <f t="shared" si="329"/>
        <v>0</v>
      </c>
      <c r="BG279" s="5">
        <f t="shared" si="330"/>
        <v>0</v>
      </c>
      <c r="BH279" s="5">
        <f t="shared" si="331"/>
        <v>0</v>
      </c>
      <c r="BI279" s="11">
        <f t="shared" si="332"/>
        <v>0</v>
      </c>
      <c r="BJ279" s="5">
        <f t="shared" si="333"/>
        <v>0</v>
      </c>
      <c r="BK279" s="5">
        <f t="shared" si="334"/>
        <v>0</v>
      </c>
      <c r="BL279" s="5">
        <f t="shared" si="335"/>
        <v>0</v>
      </c>
      <c r="BM279" s="5">
        <f t="shared" si="336"/>
        <v>0</v>
      </c>
      <c r="BN279" s="5">
        <f t="shared" si="337"/>
        <v>0</v>
      </c>
      <c r="BO279" s="5">
        <f t="shared" si="338"/>
        <v>0</v>
      </c>
      <c r="BP279" s="5">
        <f t="shared" si="339"/>
        <v>0</v>
      </c>
      <c r="BQ279" s="5">
        <f t="shared" si="340"/>
        <v>0</v>
      </c>
      <c r="BR279" s="5">
        <f t="shared" si="341"/>
        <v>0</v>
      </c>
      <c r="BS279" s="5">
        <f t="shared" si="342"/>
        <v>0</v>
      </c>
      <c r="BT279" s="11">
        <f t="shared" si="343"/>
        <v>0</v>
      </c>
      <c r="BU279" s="11">
        <f t="shared" si="344"/>
        <v>0</v>
      </c>
      <c r="BV279" s="5">
        <f t="shared" si="345"/>
        <v>0</v>
      </c>
      <c r="BW279" s="5">
        <f t="shared" si="346"/>
        <v>0</v>
      </c>
      <c r="BX279" s="5">
        <f t="shared" si="347"/>
        <v>0</v>
      </c>
      <c r="BY279" s="5">
        <f t="shared" si="348"/>
        <v>0</v>
      </c>
      <c r="BZ279" s="5">
        <f t="shared" si="349"/>
        <v>0</v>
      </c>
      <c r="CA279" s="5">
        <f t="shared" si="350"/>
        <v>0</v>
      </c>
      <c r="CB279" s="5">
        <f t="shared" si="351"/>
        <v>0</v>
      </c>
      <c r="CC279" s="5">
        <f t="shared" si="352"/>
        <v>0</v>
      </c>
      <c r="CD279" s="5">
        <f t="shared" si="353"/>
        <v>0</v>
      </c>
      <c r="CE279" s="5">
        <f t="shared" si="305"/>
        <v>0</v>
      </c>
      <c r="CF279" s="5">
        <f t="shared" si="354"/>
        <v>0</v>
      </c>
      <c r="CG279" s="5">
        <f t="shared" si="355"/>
        <v>0</v>
      </c>
      <c r="CH279" s="5">
        <f t="shared" si="356"/>
        <v>0</v>
      </c>
      <c r="CI279" s="5">
        <f t="shared" si="357"/>
        <v>0</v>
      </c>
      <c r="CJ279" s="5">
        <f t="shared" si="358"/>
        <v>0</v>
      </c>
      <c r="CK279" s="5">
        <f t="shared" si="359"/>
        <v>0</v>
      </c>
      <c r="CL279" s="5">
        <f t="shared" si="360"/>
        <v>0</v>
      </c>
      <c r="CM279" s="5">
        <f t="shared" si="361"/>
        <v>0</v>
      </c>
      <c r="CN279" s="5">
        <f t="shared" si="362"/>
        <v>0</v>
      </c>
      <c r="CO279" s="5">
        <f t="shared" si="363"/>
        <v>0</v>
      </c>
      <c r="CP279" s="5">
        <f t="shared" si="364"/>
        <v>0</v>
      </c>
      <c r="CQ279" s="46">
        <f t="shared" si="365"/>
        <v>-47.25</v>
      </c>
      <c r="CR279" s="5">
        <f t="shared" si="366"/>
        <v>0</v>
      </c>
      <c r="CS279" s="5">
        <f t="shared" si="367"/>
        <v>0</v>
      </c>
      <c r="CT279" s="11">
        <f t="shared" si="368"/>
        <v>0</v>
      </c>
      <c r="CU279" s="5">
        <f t="shared" si="369"/>
        <v>0</v>
      </c>
      <c r="CV279" s="5">
        <f t="shared" si="370"/>
        <v>0</v>
      </c>
      <c r="CW279" s="5">
        <f t="shared" si="371"/>
        <v>0</v>
      </c>
      <c r="CX279" s="41">
        <f t="shared" si="372"/>
        <v>0</v>
      </c>
      <c r="CY279" s="41">
        <f t="shared" si="373"/>
        <v>0</v>
      </c>
      <c r="CZ279" s="41">
        <f t="shared" si="374"/>
        <v>0</v>
      </c>
      <c r="DA279" s="41">
        <f t="shared" si="375"/>
        <v>0</v>
      </c>
      <c r="DB279" s="28"/>
    </row>
    <row r="280" spans="1:106" s="16" customFormat="1" ht="29.25" customHeight="1" thickTop="1" thickBot="1" x14ac:dyDescent="0.35">
      <c r="A280" s="3">
        <v>44704</v>
      </c>
      <c r="B280" s="4" t="s">
        <v>22</v>
      </c>
      <c r="C280" s="4" t="s">
        <v>26</v>
      </c>
      <c r="D280" s="8" t="s">
        <v>10</v>
      </c>
      <c r="E280" s="4" t="s">
        <v>102</v>
      </c>
      <c r="F280" s="4" t="s">
        <v>24</v>
      </c>
      <c r="G280" s="18" t="s">
        <v>389</v>
      </c>
      <c r="H280" s="25">
        <v>40.25</v>
      </c>
      <c r="I280" s="44">
        <v>-40.25</v>
      </c>
      <c r="J280" s="45">
        <v>-41.25</v>
      </c>
      <c r="K280" s="11">
        <f t="shared" si="376"/>
        <v>1117</v>
      </c>
      <c r="L280" s="11"/>
      <c r="M280" s="11"/>
      <c r="N280" s="33"/>
      <c r="O280" s="11"/>
      <c r="P280" s="11"/>
      <c r="Q280" s="11"/>
      <c r="R280" s="11"/>
      <c r="S280" s="11"/>
      <c r="T280" s="11"/>
      <c r="U280" s="11"/>
      <c r="V280" s="11"/>
      <c r="W280" s="11"/>
      <c r="X280" s="45">
        <v>-41.25</v>
      </c>
      <c r="Y280" s="11"/>
      <c r="Z280" s="11"/>
      <c r="AA280" s="11"/>
      <c r="AB280" s="11"/>
      <c r="AC280" s="37"/>
      <c r="AD280" s="37"/>
      <c r="AE280" s="71" t="s">
        <v>22</v>
      </c>
      <c r="AF280" s="11">
        <f t="shared" si="306"/>
        <v>0</v>
      </c>
      <c r="AG280" s="5">
        <f t="shared" ref="AG280:AG311" si="381">IF(C280="HF2",J280,0)</f>
        <v>0</v>
      </c>
      <c r="AH280" s="45">
        <f t="shared" si="307"/>
        <v>-41.25</v>
      </c>
      <c r="AI280" s="11">
        <f t="shared" si="308"/>
        <v>0</v>
      </c>
      <c r="AJ280" s="13">
        <f t="shared" si="380"/>
        <v>-41.25</v>
      </c>
      <c r="AK280" s="13"/>
      <c r="AL280" s="5">
        <f t="shared" si="309"/>
        <v>0</v>
      </c>
      <c r="AM280" s="5">
        <f t="shared" si="310"/>
        <v>0</v>
      </c>
      <c r="AN280" s="11">
        <f t="shared" si="311"/>
        <v>0</v>
      </c>
      <c r="AO280" s="11">
        <f t="shared" si="312"/>
        <v>0</v>
      </c>
      <c r="AP280" s="5">
        <f t="shared" si="313"/>
        <v>0</v>
      </c>
      <c r="AQ280" s="5">
        <f t="shared" si="314"/>
        <v>0</v>
      </c>
      <c r="AR280" s="5">
        <f t="shared" si="315"/>
        <v>0</v>
      </c>
      <c r="AS280" s="5">
        <f t="shared" si="316"/>
        <v>0</v>
      </c>
      <c r="AT280" s="5">
        <f t="shared" si="317"/>
        <v>0</v>
      </c>
      <c r="AU280" s="5">
        <f t="shared" si="318"/>
        <v>0</v>
      </c>
      <c r="AV280" s="5">
        <f t="shared" si="319"/>
        <v>0</v>
      </c>
      <c r="AW280" s="5">
        <f t="shared" si="320"/>
        <v>0</v>
      </c>
      <c r="AX280" s="5">
        <f t="shared" si="321"/>
        <v>0</v>
      </c>
      <c r="AY280" s="5">
        <f t="shared" si="322"/>
        <v>0</v>
      </c>
      <c r="AZ280" s="5">
        <f t="shared" si="323"/>
        <v>0</v>
      </c>
      <c r="BA280" s="5">
        <f t="shared" si="324"/>
        <v>0</v>
      </c>
      <c r="BB280" s="5">
        <f t="shared" si="325"/>
        <v>0</v>
      </c>
      <c r="BC280" s="5">
        <f t="shared" si="326"/>
        <v>0</v>
      </c>
      <c r="BD280" s="5">
        <f t="shared" si="327"/>
        <v>0</v>
      </c>
      <c r="BE280" s="5">
        <f t="shared" si="328"/>
        <v>0</v>
      </c>
      <c r="BF280" s="5">
        <f t="shared" si="329"/>
        <v>0</v>
      </c>
      <c r="BG280" s="5">
        <f t="shared" si="330"/>
        <v>0</v>
      </c>
      <c r="BH280" s="5">
        <f t="shared" si="331"/>
        <v>0</v>
      </c>
      <c r="BI280" s="11">
        <f t="shared" si="332"/>
        <v>0</v>
      </c>
      <c r="BJ280" s="5">
        <f t="shared" si="333"/>
        <v>0</v>
      </c>
      <c r="BK280" s="5">
        <f t="shared" si="334"/>
        <v>0</v>
      </c>
      <c r="BL280" s="5">
        <f t="shared" si="335"/>
        <v>0</v>
      </c>
      <c r="BM280" s="5">
        <f t="shared" si="336"/>
        <v>0</v>
      </c>
      <c r="BN280" s="5">
        <f t="shared" si="337"/>
        <v>0</v>
      </c>
      <c r="BO280" s="5">
        <f t="shared" si="338"/>
        <v>0</v>
      </c>
      <c r="BP280" s="5">
        <f t="shared" si="339"/>
        <v>0</v>
      </c>
      <c r="BQ280" s="5">
        <f t="shared" si="340"/>
        <v>0</v>
      </c>
      <c r="BR280" s="5">
        <f t="shared" si="341"/>
        <v>0</v>
      </c>
      <c r="BS280" s="5">
        <f t="shared" si="342"/>
        <v>0</v>
      </c>
      <c r="BT280" s="11">
        <f t="shared" si="343"/>
        <v>0</v>
      </c>
      <c r="BU280" s="11">
        <f t="shared" si="344"/>
        <v>0</v>
      </c>
      <c r="BV280" s="5">
        <f t="shared" si="345"/>
        <v>0</v>
      </c>
      <c r="BW280" s="5">
        <f t="shared" si="346"/>
        <v>0</v>
      </c>
      <c r="BX280" s="5">
        <f t="shared" si="347"/>
        <v>0</v>
      </c>
      <c r="BY280" s="5">
        <f t="shared" si="348"/>
        <v>0</v>
      </c>
      <c r="BZ280" s="5">
        <f t="shared" si="349"/>
        <v>0</v>
      </c>
      <c r="CA280" s="5">
        <f t="shared" si="350"/>
        <v>0</v>
      </c>
      <c r="CB280" s="5">
        <f t="shared" si="351"/>
        <v>0</v>
      </c>
      <c r="CC280" s="5">
        <f t="shared" si="352"/>
        <v>0</v>
      </c>
      <c r="CD280" s="5">
        <f t="shared" si="353"/>
        <v>0</v>
      </c>
      <c r="CE280" s="5">
        <f t="shared" ref="CE280:CE311" si="382">IF(B280="GOLD",AG280,0)</f>
        <v>0</v>
      </c>
      <c r="CF280" s="5">
        <f t="shared" si="354"/>
        <v>0</v>
      </c>
      <c r="CG280" s="5">
        <f t="shared" si="355"/>
        <v>0</v>
      </c>
      <c r="CH280" s="5">
        <f t="shared" si="356"/>
        <v>0</v>
      </c>
      <c r="CI280" s="5">
        <f t="shared" si="357"/>
        <v>0</v>
      </c>
      <c r="CJ280" s="5">
        <f t="shared" si="358"/>
        <v>-41.25</v>
      </c>
      <c r="CK280" s="5">
        <f t="shared" si="359"/>
        <v>0</v>
      </c>
      <c r="CL280" s="5">
        <f t="shared" si="360"/>
        <v>0</v>
      </c>
      <c r="CM280" s="5">
        <f t="shared" si="361"/>
        <v>0</v>
      </c>
      <c r="CN280" s="5">
        <f t="shared" si="362"/>
        <v>0</v>
      </c>
      <c r="CO280" s="5">
        <f t="shared" si="363"/>
        <v>0</v>
      </c>
      <c r="CP280" s="5">
        <f t="shared" si="364"/>
        <v>0</v>
      </c>
      <c r="CQ280" s="5">
        <f t="shared" si="365"/>
        <v>0</v>
      </c>
      <c r="CR280" s="5">
        <f t="shared" si="366"/>
        <v>0</v>
      </c>
      <c r="CS280" s="5">
        <f t="shared" si="367"/>
        <v>0</v>
      </c>
      <c r="CT280" s="11">
        <f t="shared" si="368"/>
        <v>0</v>
      </c>
      <c r="CU280" s="5">
        <f t="shared" si="369"/>
        <v>0</v>
      </c>
      <c r="CV280" s="5">
        <f t="shared" si="370"/>
        <v>0</v>
      </c>
      <c r="CW280" s="5">
        <f t="shared" si="371"/>
        <v>0</v>
      </c>
      <c r="CX280" s="41">
        <f t="shared" si="372"/>
        <v>0</v>
      </c>
      <c r="CY280" s="41">
        <f t="shared" si="373"/>
        <v>0</v>
      </c>
      <c r="CZ280" s="41">
        <f t="shared" si="374"/>
        <v>0</v>
      </c>
      <c r="DA280" s="41">
        <f t="shared" si="375"/>
        <v>0</v>
      </c>
      <c r="DB280" s="28"/>
    </row>
    <row r="281" spans="1:106" s="16" customFormat="1" ht="29.25" customHeight="1" thickTop="1" thickBot="1" x14ac:dyDescent="0.35">
      <c r="A281" s="3">
        <v>44704</v>
      </c>
      <c r="B281" s="4" t="s">
        <v>92</v>
      </c>
      <c r="C281" s="4" t="s">
        <v>26</v>
      </c>
      <c r="D281" s="8" t="s">
        <v>10</v>
      </c>
      <c r="E281" s="4" t="s">
        <v>102</v>
      </c>
      <c r="F281" s="4" t="s">
        <v>24</v>
      </c>
      <c r="G281" s="18" t="s">
        <v>390</v>
      </c>
      <c r="H281" s="25">
        <v>43.5</v>
      </c>
      <c r="I281" s="33">
        <v>56.5</v>
      </c>
      <c r="J281" s="11">
        <v>54.5</v>
      </c>
      <c r="K281" s="11">
        <f t="shared" si="376"/>
        <v>1171.5</v>
      </c>
      <c r="L281" s="11"/>
      <c r="M281" s="11"/>
      <c r="N281" s="33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47">
        <v>54.5</v>
      </c>
      <c r="AC281" s="37"/>
      <c r="AD281" s="37"/>
      <c r="AE281" s="71" t="s">
        <v>92</v>
      </c>
      <c r="AF281" s="11">
        <f t="shared" si="306"/>
        <v>0</v>
      </c>
      <c r="AG281" s="5">
        <f t="shared" si="381"/>
        <v>0</v>
      </c>
      <c r="AH281" s="47">
        <f t="shared" si="307"/>
        <v>54.5</v>
      </c>
      <c r="AI281" s="11">
        <f t="shared" si="308"/>
        <v>0</v>
      </c>
      <c r="AJ281" s="13">
        <f t="shared" si="380"/>
        <v>54.5</v>
      </c>
      <c r="AK281" s="13"/>
      <c r="AL281" s="5">
        <f t="shared" si="309"/>
        <v>0</v>
      </c>
      <c r="AM281" s="5">
        <f t="shared" si="310"/>
        <v>0</v>
      </c>
      <c r="AN281" s="11">
        <f t="shared" si="311"/>
        <v>0</v>
      </c>
      <c r="AO281" s="11">
        <f t="shared" si="312"/>
        <v>0</v>
      </c>
      <c r="AP281" s="5">
        <f t="shared" si="313"/>
        <v>0</v>
      </c>
      <c r="AQ281" s="5">
        <f t="shared" si="314"/>
        <v>0</v>
      </c>
      <c r="AR281" s="5">
        <f t="shared" si="315"/>
        <v>0</v>
      </c>
      <c r="AS281" s="5">
        <f t="shared" si="316"/>
        <v>0</v>
      </c>
      <c r="AT281" s="5">
        <f t="shared" si="317"/>
        <v>0</v>
      </c>
      <c r="AU281" s="5">
        <f t="shared" si="318"/>
        <v>0</v>
      </c>
      <c r="AV281" s="5">
        <f t="shared" si="319"/>
        <v>0</v>
      </c>
      <c r="AW281" s="5">
        <f t="shared" si="320"/>
        <v>0</v>
      </c>
      <c r="AX281" s="5">
        <f t="shared" si="321"/>
        <v>0</v>
      </c>
      <c r="AY281" s="5">
        <f t="shared" si="322"/>
        <v>0</v>
      </c>
      <c r="AZ281" s="5">
        <f t="shared" si="323"/>
        <v>0</v>
      </c>
      <c r="BA281" s="5">
        <f t="shared" si="324"/>
        <v>0</v>
      </c>
      <c r="BB281" s="5">
        <f t="shared" si="325"/>
        <v>0</v>
      </c>
      <c r="BC281" s="5">
        <f t="shared" si="326"/>
        <v>0</v>
      </c>
      <c r="BD281" s="5">
        <f t="shared" si="327"/>
        <v>0</v>
      </c>
      <c r="BE281" s="5">
        <f t="shared" si="328"/>
        <v>0</v>
      </c>
      <c r="BF281" s="5">
        <f t="shared" si="329"/>
        <v>0</v>
      </c>
      <c r="BG281" s="5">
        <f t="shared" si="330"/>
        <v>0</v>
      </c>
      <c r="BH281" s="5">
        <f t="shared" si="331"/>
        <v>0</v>
      </c>
      <c r="BI281" s="11">
        <f t="shared" si="332"/>
        <v>0</v>
      </c>
      <c r="BJ281" s="5">
        <f t="shared" si="333"/>
        <v>0</v>
      </c>
      <c r="BK281" s="5">
        <f t="shared" si="334"/>
        <v>0</v>
      </c>
      <c r="BL281" s="5">
        <f t="shared" si="335"/>
        <v>0</v>
      </c>
      <c r="BM281" s="5">
        <f t="shared" si="336"/>
        <v>0</v>
      </c>
      <c r="BN281" s="5">
        <f t="shared" si="337"/>
        <v>0</v>
      </c>
      <c r="BO281" s="5">
        <f t="shared" si="338"/>
        <v>0</v>
      </c>
      <c r="BP281" s="5">
        <f t="shared" si="339"/>
        <v>0</v>
      </c>
      <c r="BQ281" s="5">
        <f t="shared" si="340"/>
        <v>0</v>
      </c>
      <c r="BR281" s="5">
        <f t="shared" si="341"/>
        <v>0</v>
      </c>
      <c r="BS281" s="5">
        <f t="shared" si="342"/>
        <v>0</v>
      </c>
      <c r="BT281" s="11">
        <f t="shared" si="343"/>
        <v>0</v>
      </c>
      <c r="BU281" s="11">
        <f t="shared" si="344"/>
        <v>0</v>
      </c>
      <c r="BV281" s="5">
        <f t="shared" si="345"/>
        <v>0</v>
      </c>
      <c r="BW281" s="5">
        <f t="shared" si="346"/>
        <v>0</v>
      </c>
      <c r="BX281" s="5">
        <f t="shared" si="347"/>
        <v>0</v>
      </c>
      <c r="BY281" s="5">
        <f t="shared" si="348"/>
        <v>0</v>
      </c>
      <c r="BZ281" s="5">
        <f t="shared" si="349"/>
        <v>0</v>
      </c>
      <c r="CA281" s="5">
        <f t="shared" si="350"/>
        <v>0</v>
      </c>
      <c r="CB281" s="5">
        <f t="shared" si="351"/>
        <v>0</v>
      </c>
      <c r="CC281" s="5">
        <f t="shared" si="352"/>
        <v>0</v>
      </c>
      <c r="CD281" s="5">
        <f t="shared" si="353"/>
        <v>0</v>
      </c>
      <c r="CE281" s="5">
        <f t="shared" si="382"/>
        <v>0</v>
      </c>
      <c r="CF281" s="5">
        <f t="shared" si="354"/>
        <v>0</v>
      </c>
      <c r="CG281" s="5">
        <f t="shared" si="355"/>
        <v>0</v>
      </c>
      <c r="CH281" s="5">
        <f t="shared" si="356"/>
        <v>0</v>
      </c>
      <c r="CI281" s="5">
        <f t="shared" si="357"/>
        <v>0</v>
      </c>
      <c r="CJ281" s="5">
        <f t="shared" si="358"/>
        <v>0</v>
      </c>
      <c r="CK281" s="5">
        <f t="shared" si="359"/>
        <v>0</v>
      </c>
      <c r="CL281" s="5">
        <f t="shared" si="360"/>
        <v>0</v>
      </c>
      <c r="CM281" s="5">
        <f t="shared" si="361"/>
        <v>0</v>
      </c>
      <c r="CN281" s="5">
        <f t="shared" si="362"/>
        <v>0</v>
      </c>
      <c r="CO281" s="5">
        <f t="shared" si="363"/>
        <v>0</v>
      </c>
      <c r="CP281" s="5">
        <f t="shared" si="364"/>
        <v>0</v>
      </c>
      <c r="CQ281" s="5">
        <f t="shared" si="365"/>
        <v>0</v>
      </c>
      <c r="CR281" s="5">
        <f t="shared" si="366"/>
        <v>0</v>
      </c>
      <c r="CS281" s="5">
        <f t="shared" si="367"/>
        <v>0</v>
      </c>
      <c r="CT281" s="11">
        <f t="shared" si="368"/>
        <v>0</v>
      </c>
      <c r="CU281" s="5">
        <f t="shared" si="369"/>
        <v>0</v>
      </c>
      <c r="CV281" s="5">
        <f t="shared" si="370"/>
        <v>0</v>
      </c>
      <c r="CW281" s="5">
        <f t="shared" si="371"/>
        <v>0</v>
      </c>
      <c r="CX281" s="41">
        <f t="shared" si="372"/>
        <v>0</v>
      </c>
      <c r="CY281" s="41">
        <f t="shared" si="373"/>
        <v>0</v>
      </c>
      <c r="CZ281" s="49">
        <f t="shared" si="374"/>
        <v>54.5</v>
      </c>
      <c r="DA281" s="41">
        <f t="shared" si="375"/>
        <v>0</v>
      </c>
      <c r="DB281" s="28"/>
    </row>
    <row r="282" spans="1:106" s="16" customFormat="1" ht="29.25" customHeight="1" thickTop="1" thickBot="1" x14ac:dyDescent="0.35">
      <c r="A282" s="3">
        <v>44704</v>
      </c>
      <c r="B282" s="4" t="s">
        <v>66</v>
      </c>
      <c r="C282" s="4" t="s">
        <v>23</v>
      </c>
      <c r="D282" s="8" t="s">
        <v>10</v>
      </c>
      <c r="E282" s="4" t="s">
        <v>103</v>
      </c>
      <c r="F282" s="4" t="s">
        <v>24</v>
      </c>
      <c r="G282" s="18" t="s">
        <v>385</v>
      </c>
      <c r="H282" s="25">
        <v>53</v>
      </c>
      <c r="I282" s="33">
        <v>47</v>
      </c>
      <c r="J282" s="11">
        <v>45</v>
      </c>
      <c r="K282" s="11">
        <f t="shared" si="376"/>
        <v>1216.5</v>
      </c>
      <c r="L282" s="11"/>
      <c r="M282" s="11"/>
      <c r="N282" s="33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47">
        <v>45</v>
      </c>
      <c r="Z282" s="11"/>
      <c r="AA282" s="11"/>
      <c r="AB282" s="11"/>
      <c r="AC282" s="37"/>
      <c r="AD282" s="37"/>
      <c r="AE282" s="71" t="s">
        <v>66</v>
      </c>
      <c r="AF282" s="47">
        <f t="shared" si="306"/>
        <v>45</v>
      </c>
      <c r="AG282" s="5">
        <f t="shared" si="381"/>
        <v>0</v>
      </c>
      <c r="AH282" s="11">
        <f t="shared" si="307"/>
        <v>0</v>
      </c>
      <c r="AI282" s="11">
        <f t="shared" si="308"/>
        <v>0</v>
      </c>
      <c r="AJ282" s="13">
        <f t="shared" si="380"/>
        <v>45</v>
      </c>
      <c r="AK282" s="13"/>
      <c r="AL282" s="5">
        <f t="shared" si="309"/>
        <v>0</v>
      </c>
      <c r="AM282" s="5">
        <f t="shared" si="310"/>
        <v>0</v>
      </c>
      <c r="AN282" s="11">
        <f t="shared" si="311"/>
        <v>0</v>
      </c>
      <c r="AO282" s="11">
        <f t="shared" si="312"/>
        <v>0</v>
      </c>
      <c r="AP282" s="5">
        <f t="shared" si="313"/>
        <v>0</v>
      </c>
      <c r="AQ282" s="5">
        <f t="shared" si="314"/>
        <v>0</v>
      </c>
      <c r="AR282" s="5">
        <f t="shared" si="315"/>
        <v>0</v>
      </c>
      <c r="AS282" s="5">
        <f t="shared" si="316"/>
        <v>0</v>
      </c>
      <c r="AT282" s="5">
        <f t="shared" si="317"/>
        <v>0</v>
      </c>
      <c r="AU282" s="5">
        <f t="shared" si="318"/>
        <v>0</v>
      </c>
      <c r="AV282" s="5">
        <f t="shared" si="319"/>
        <v>0</v>
      </c>
      <c r="AW282" s="5">
        <f t="shared" si="320"/>
        <v>0</v>
      </c>
      <c r="AX282" s="5">
        <f t="shared" si="321"/>
        <v>0</v>
      </c>
      <c r="AY282" s="5">
        <f t="shared" si="322"/>
        <v>0</v>
      </c>
      <c r="AZ282" s="5">
        <f t="shared" si="323"/>
        <v>0</v>
      </c>
      <c r="BA282" s="5">
        <f t="shared" si="324"/>
        <v>0</v>
      </c>
      <c r="BB282" s="5">
        <f t="shared" si="325"/>
        <v>0</v>
      </c>
      <c r="BC282" s="5">
        <f t="shared" si="326"/>
        <v>0</v>
      </c>
      <c r="BD282" s="5">
        <f t="shared" si="327"/>
        <v>0</v>
      </c>
      <c r="BE282" s="5">
        <f t="shared" si="328"/>
        <v>0</v>
      </c>
      <c r="BF282" s="5">
        <f t="shared" si="329"/>
        <v>0</v>
      </c>
      <c r="BG282" s="5">
        <f t="shared" si="330"/>
        <v>0</v>
      </c>
      <c r="BH282" s="5">
        <f t="shared" si="331"/>
        <v>0</v>
      </c>
      <c r="BI282" s="11">
        <f t="shared" si="332"/>
        <v>0</v>
      </c>
      <c r="BJ282" s="5">
        <f t="shared" si="333"/>
        <v>0</v>
      </c>
      <c r="BK282" s="5">
        <f t="shared" si="334"/>
        <v>0</v>
      </c>
      <c r="BL282" s="5">
        <f t="shared" si="335"/>
        <v>0</v>
      </c>
      <c r="BM282" s="5">
        <f t="shared" si="336"/>
        <v>0</v>
      </c>
      <c r="BN282" s="5">
        <f t="shared" si="337"/>
        <v>0</v>
      </c>
      <c r="BO282" s="5">
        <f t="shared" si="338"/>
        <v>0</v>
      </c>
      <c r="BP282" s="5">
        <f t="shared" si="339"/>
        <v>0</v>
      </c>
      <c r="BQ282" s="5">
        <f t="shared" si="340"/>
        <v>0</v>
      </c>
      <c r="BR282" s="5">
        <f t="shared" si="341"/>
        <v>0</v>
      </c>
      <c r="BS282" s="5">
        <f t="shared" si="342"/>
        <v>0</v>
      </c>
      <c r="BT282" s="11">
        <f t="shared" si="343"/>
        <v>0</v>
      </c>
      <c r="BU282" s="11">
        <f t="shared" si="344"/>
        <v>0</v>
      </c>
      <c r="BV282" s="5">
        <f t="shared" si="345"/>
        <v>0</v>
      </c>
      <c r="BW282" s="5">
        <f t="shared" si="346"/>
        <v>0</v>
      </c>
      <c r="BX282" s="5">
        <f t="shared" si="347"/>
        <v>0</v>
      </c>
      <c r="BY282" s="5">
        <f t="shared" si="348"/>
        <v>0</v>
      </c>
      <c r="BZ282" s="5">
        <f t="shared" si="349"/>
        <v>0</v>
      </c>
      <c r="CA282" s="5">
        <f t="shared" si="350"/>
        <v>0</v>
      </c>
      <c r="CB282" s="5">
        <f t="shared" si="351"/>
        <v>0</v>
      </c>
      <c r="CC282" s="5">
        <f t="shared" si="352"/>
        <v>0</v>
      </c>
      <c r="CD282" s="5">
        <f t="shared" si="353"/>
        <v>0</v>
      </c>
      <c r="CE282" s="5">
        <f t="shared" si="382"/>
        <v>0</v>
      </c>
      <c r="CF282" s="5">
        <f t="shared" si="354"/>
        <v>0</v>
      </c>
      <c r="CG282" s="5">
        <f t="shared" si="355"/>
        <v>0</v>
      </c>
      <c r="CH282" s="5">
        <f t="shared" si="356"/>
        <v>0</v>
      </c>
      <c r="CI282" s="5">
        <f t="shared" si="357"/>
        <v>0</v>
      </c>
      <c r="CJ282" s="5">
        <f t="shared" si="358"/>
        <v>0</v>
      </c>
      <c r="CK282" s="5">
        <f t="shared" si="359"/>
        <v>0</v>
      </c>
      <c r="CL282" s="48">
        <f t="shared" si="360"/>
        <v>45</v>
      </c>
      <c r="CM282" s="5">
        <f t="shared" si="361"/>
        <v>0</v>
      </c>
      <c r="CN282" s="5">
        <f t="shared" si="362"/>
        <v>0</v>
      </c>
      <c r="CO282" s="5">
        <f t="shared" si="363"/>
        <v>0</v>
      </c>
      <c r="CP282" s="5">
        <f t="shared" si="364"/>
        <v>0</v>
      </c>
      <c r="CQ282" s="5">
        <f t="shared" si="365"/>
        <v>0</v>
      </c>
      <c r="CR282" s="5">
        <f t="shared" si="366"/>
        <v>0</v>
      </c>
      <c r="CS282" s="5">
        <f t="shared" si="367"/>
        <v>0</v>
      </c>
      <c r="CT282" s="11">
        <f t="shared" si="368"/>
        <v>0</v>
      </c>
      <c r="CU282" s="5">
        <f t="shared" si="369"/>
        <v>0</v>
      </c>
      <c r="CV282" s="5">
        <f t="shared" si="370"/>
        <v>0</v>
      </c>
      <c r="CW282" s="5">
        <f t="shared" si="371"/>
        <v>0</v>
      </c>
      <c r="CX282" s="41">
        <f t="shared" si="372"/>
        <v>0</v>
      </c>
      <c r="CY282" s="41">
        <f t="shared" si="373"/>
        <v>0</v>
      </c>
      <c r="CZ282" s="41">
        <f t="shared" si="374"/>
        <v>0</v>
      </c>
      <c r="DA282" s="41">
        <f t="shared" si="375"/>
        <v>0</v>
      </c>
      <c r="DB282" s="28"/>
    </row>
    <row r="283" spans="1:106" s="16" customFormat="1" ht="29.25" customHeight="1" thickTop="1" thickBot="1" x14ac:dyDescent="0.35">
      <c r="A283" s="3">
        <v>44704</v>
      </c>
      <c r="B283" s="4" t="s">
        <v>3</v>
      </c>
      <c r="C283" s="4" t="s">
        <v>23</v>
      </c>
      <c r="D283" s="8" t="s">
        <v>10</v>
      </c>
      <c r="E283" s="4" t="s">
        <v>110</v>
      </c>
      <c r="F283" s="4" t="s">
        <v>24</v>
      </c>
      <c r="G283" s="18" t="s">
        <v>386</v>
      </c>
      <c r="H283" s="25">
        <v>60.75</v>
      </c>
      <c r="I283" s="33">
        <v>39.25</v>
      </c>
      <c r="J283" s="11">
        <v>37.25</v>
      </c>
      <c r="K283" s="11">
        <f t="shared" si="376"/>
        <v>1253.75</v>
      </c>
      <c r="L283" s="11"/>
      <c r="M283" s="11"/>
      <c r="N283" s="47">
        <v>37.25</v>
      </c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37"/>
      <c r="AD283" s="37"/>
      <c r="AE283" s="71" t="s">
        <v>3</v>
      </c>
      <c r="AF283" s="47">
        <f t="shared" si="306"/>
        <v>37.25</v>
      </c>
      <c r="AG283" s="5">
        <f t="shared" si="381"/>
        <v>0</v>
      </c>
      <c r="AH283" s="11">
        <f t="shared" si="307"/>
        <v>0</v>
      </c>
      <c r="AI283" s="11">
        <f t="shared" si="308"/>
        <v>0</v>
      </c>
      <c r="AJ283" s="13">
        <f t="shared" si="380"/>
        <v>37.25</v>
      </c>
      <c r="AK283" s="13"/>
      <c r="AL283" s="5">
        <f t="shared" si="309"/>
        <v>0</v>
      </c>
      <c r="AM283" s="5">
        <f t="shared" si="310"/>
        <v>0</v>
      </c>
      <c r="AN283" s="11">
        <f t="shared" si="311"/>
        <v>0</v>
      </c>
      <c r="AO283" s="11">
        <f t="shared" si="312"/>
        <v>0</v>
      </c>
      <c r="AP283" s="5">
        <f t="shared" si="313"/>
        <v>0</v>
      </c>
      <c r="AQ283" s="5">
        <f t="shared" si="314"/>
        <v>0</v>
      </c>
      <c r="AR283" s="5">
        <f t="shared" si="315"/>
        <v>0</v>
      </c>
      <c r="AS283" s="5">
        <f t="shared" si="316"/>
        <v>0</v>
      </c>
      <c r="AT283" s="48">
        <f t="shared" si="317"/>
        <v>37.25</v>
      </c>
      <c r="AU283" s="5">
        <f t="shared" si="318"/>
        <v>0</v>
      </c>
      <c r="AV283" s="5">
        <f t="shared" si="319"/>
        <v>0</v>
      </c>
      <c r="AW283" s="5">
        <f t="shared" si="320"/>
        <v>0</v>
      </c>
      <c r="AX283" s="5">
        <f t="shared" si="321"/>
        <v>0</v>
      </c>
      <c r="AY283" s="5">
        <f t="shared" si="322"/>
        <v>0</v>
      </c>
      <c r="AZ283" s="5">
        <f t="shared" si="323"/>
        <v>0</v>
      </c>
      <c r="BA283" s="5">
        <f t="shared" si="324"/>
        <v>0</v>
      </c>
      <c r="BB283" s="5">
        <f t="shared" si="325"/>
        <v>0</v>
      </c>
      <c r="BC283" s="5">
        <f t="shared" si="326"/>
        <v>0</v>
      </c>
      <c r="BD283" s="5">
        <f t="shared" si="327"/>
        <v>0</v>
      </c>
      <c r="BE283" s="5">
        <f t="shared" si="328"/>
        <v>0</v>
      </c>
      <c r="BF283" s="5">
        <f t="shared" si="329"/>
        <v>0</v>
      </c>
      <c r="BG283" s="5">
        <f t="shared" si="330"/>
        <v>0</v>
      </c>
      <c r="BH283" s="5">
        <f t="shared" si="331"/>
        <v>0</v>
      </c>
      <c r="BI283" s="11">
        <f t="shared" si="332"/>
        <v>0</v>
      </c>
      <c r="BJ283" s="5">
        <f t="shared" si="333"/>
        <v>0</v>
      </c>
      <c r="BK283" s="5">
        <f t="shared" si="334"/>
        <v>0</v>
      </c>
      <c r="BL283" s="5">
        <f t="shared" si="335"/>
        <v>0</v>
      </c>
      <c r="BM283" s="5">
        <f t="shared" si="336"/>
        <v>0</v>
      </c>
      <c r="BN283" s="5">
        <f t="shared" si="337"/>
        <v>0</v>
      </c>
      <c r="BO283" s="5">
        <f t="shared" si="338"/>
        <v>0</v>
      </c>
      <c r="BP283" s="5">
        <f t="shared" si="339"/>
        <v>0</v>
      </c>
      <c r="BQ283" s="5">
        <f t="shared" si="340"/>
        <v>0</v>
      </c>
      <c r="BR283" s="5">
        <f t="shared" si="341"/>
        <v>0</v>
      </c>
      <c r="BS283" s="5">
        <f t="shared" si="342"/>
        <v>0</v>
      </c>
      <c r="BT283" s="11">
        <f t="shared" si="343"/>
        <v>0</v>
      </c>
      <c r="BU283" s="11">
        <f t="shared" si="344"/>
        <v>0</v>
      </c>
      <c r="BV283" s="5">
        <f t="shared" si="345"/>
        <v>0</v>
      </c>
      <c r="BW283" s="5">
        <f t="shared" si="346"/>
        <v>0</v>
      </c>
      <c r="BX283" s="5">
        <f t="shared" si="347"/>
        <v>0</v>
      </c>
      <c r="BY283" s="5">
        <f t="shared" si="348"/>
        <v>0</v>
      </c>
      <c r="BZ283" s="5">
        <f t="shared" si="349"/>
        <v>0</v>
      </c>
      <c r="CA283" s="5">
        <f t="shared" si="350"/>
        <v>0</v>
      </c>
      <c r="CB283" s="5">
        <f t="shared" si="351"/>
        <v>0</v>
      </c>
      <c r="CC283" s="5">
        <f t="shared" si="352"/>
        <v>0</v>
      </c>
      <c r="CD283" s="5">
        <f t="shared" si="353"/>
        <v>0</v>
      </c>
      <c r="CE283" s="5">
        <f t="shared" si="382"/>
        <v>0</v>
      </c>
      <c r="CF283" s="5">
        <f t="shared" si="354"/>
        <v>0</v>
      </c>
      <c r="CG283" s="5">
        <f t="shared" si="355"/>
        <v>0</v>
      </c>
      <c r="CH283" s="5">
        <f t="shared" si="356"/>
        <v>0</v>
      </c>
      <c r="CI283" s="5">
        <f t="shared" si="357"/>
        <v>0</v>
      </c>
      <c r="CJ283" s="5">
        <f t="shared" si="358"/>
        <v>0</v>
      </c>
      <c r="CK283" s="5">
        <f t="shared" si="359"/>
        <v>0</v>
      </c>
      <c r="CL283" s="5">
        <f t="shared" si="360"/>
        <v>0</v>
      </c>
      <c r="CM283" s="5">
        <f t="shared" si="361"/>
        <v>0</v>
      </c>
      <c r="CN283" s="5">
        <f t="shared" si="362"/>
        <v>0</v>
      </c>
      <c r="CO283" s="5">
        <f t="shared" si="363"/>
        <v>0</v>
      </c>
      <c r="CP283" s="5">
        <f t="shared" si="364"/>
        <v>0</v>
      </c>
      <c r="CQ283" s="5">
        <f t="shared" si="365"/>
        <v>0</v>
      </c>
      <c r="CR283" s="5">
        <f t="shared" si="366"/>
        <v>0</v>
      </c>
      <c r="CS283" s="5">
        <f t="shared" si="367"/>
        <v>0</v>
      </c>
      <c r="CT283" s="11">
        <f t="shared" si="368"/>
        <v>0</v>
      </c>
      <c r="CU283" s="5">
        <f t="shared" si="369"/>
        <v>0</v>
      </c>
      <c r="CV283" s="5">
        <f t="shared" si="370"/>
        <v>0</v>
      </c>
      <c r="CW283" s="5">
        <f t="shared" si="371"/>
        <v>0</v>
      </c>
      <c r="CX283" s="41">
        <f t="shared" si="372"/>
        <v>0</v>
      </c>
      <c r="CY283" s="41">
        <f t="shared" si="373"/>
        <v>0</v>
      </c>
      <c r="CZ283" s="41">
        <f t="shared" si="374"/>
        <v>0</v>
      </c>
      <c r="DA283" s="41">
        <f t="shared" si="375"/>
        <v>0</v>
      </c>
      <c r="DB283" s="28"/>
    </row>
    <row r="284" spans="1:106" s="16" customFormat="1" ht="29.25" customHeight="1" thickTop="1" thickBot="1" x14ac:dyDescent="0.35">
      <c r="A284" s="3">
        <v>44704</v>
      </c>
      <c r="B284" s="4" t="s">
        <v>0</v>
      </c>
      <c r="C284" s="4" t="s">
        <v>70</v>
      </c>
      <c r="D284" s="8" t="s">
        <v>10</v>
      </c>
      <c r="E284" s="4" t="s">
        <v>110</v>
      </c>
      <c r="F284" s="4" t="s">
        <v>104</v>
      </c>
      <c r="G284" s="18" t="s">
        <v>387</v>
      </c>
      <c r="H284" s="25">
        <v>49</v>
      </c>
      <c r="I284" s="33">
        <v>49</v>
      </c>
      <c r="J284" s="11">
        <v>47</v>
      </c>
      <c r="K284" s="11">
        <f t="shared" si="376"/>
        <v>1300.75</v>
      </c>
      <c r="L284" s="11"/>
      <c r="M284" s="11"/>
      <c r="N284" s="33"/>
      <c r="O284" s="11"/>
      <c r="P284" s="11"/>
      <c r="Q284" s="11"/>
      <c r="R284" s="11"/>
      <c r="S284" s="11"/>
      <c r="T284" s="11"/>
      <c r="U284" s="47">
        <v>47</v>
      </c>
      <c r="V284" s="11"/>
      <c r="W284" s="11"/>
      <c r="X284" s="11"/>
      <c r="Y284" s="11"/>
      <c r="Z284" s="11"/>
      <c r="AA284" s="11"/>
      <c r="AB284" s="11"/>
      <c r="AC284" s="37"/>
      <c r="AD284" s="37"/>
      <c r="AE284" s="71" t="s">
        <v>0</v>
      </c>
      <c r="AF284" s="11">
        <f t="shared" si="306"/>
        <v>0</v>
      </c>
      <c r="AG284" s="5">
        <f t="shared" si="381"/>
        <v>0</v>
      </c>
      <c r="AH284" s="11">
        <f t="shared" si="307"/>
        <v>0</v>
      </c>
      <c r="AI284" s="47">
        <f t="shared" si="308"/>
        <v>47</v>
      </c>
      <c r="AJ284" s="13">
        <f t="shared" si="380"/>
        <v>47</v>
      </c>
      <c r="AK284" s="13"/>
      <c r="AL284" s="5">
        <f t="shared" si="309"/>
        <v>0</v>
      </c>
      <c r="AM284" s="5">
        <f t="shared" si="310"/>
        <v>0</v>
      </c>
      <c r="AN284" s="11">
        <f t="shared" si="311"/>
        <v>0</v>
      </c>
      <c r="AO284" s="11">
        <f t="shared" si="312"/>
        <v>0</v>
      </c>
      <c r="AP284" s="5">
        <f t="shared" si="313"/>
        <v>0</v>
      </c>
      <c r="AQ284" s="5">
        <f t="shared" si="314"/>
        <v>0</v>
      </c>
      <c r="AR284" s="5">
        <f t="shared" si="315"/>
        <v>0</v>
      </c>
      <c r="AS284" s="5">
        <f t="shared" si="316"/>
        <v>0</v>
      </c>
      <c r="AT284" s="5">
        <f t="shared" si="317"/>
        <v>0</v>
      </c>
      <c r="AU284" s="5">
        <f t="shared" si="318"/>
        <v>0</v>
      </c>
      <c r="AV284" s="5">
        <f t="shared" si="319"/>
        <v>0</v>
      </c>
      <c r="AW284" s="5">
        <f t="shared" si="320"/>
        <v>0</v>
      </c>
      <c r="AX284" s="5">
        <f t="shared" si="321"/>
        <v>0</v>
      </c>
      <c r="AY284" s="5">
        <f t="shared" si="322"/>
        <v>0</v>
      </c>
      <c r="AZ284" s="5">
        <f t="shared" si="323"/>
        <v>0</v>
      </c>
      <c r="BA284" s="5">
        <f t="shared" si="324"/>
        <v>0</v>
      </c>
      <c r="BB284" s="5">
        <f t="shared" si="325"/>
        <v>0</v>
      </c>
      <c r="BC284" s="5">
        <f t="shared" si="326"/>
        <v>0</v>
      </c>
      <c r="BD284" s="5">
        <f t="shared" si="327"/>
        <v>0</v>
      </c>
      <c r="BE284" s="5">
        <f t="shared" si="328"/>
        <v>0</v>
      </c>
      <c r="BF284" s="5">
        <f t="shared" si="329"/>
        <v>0</v>
      </c>
      <c r="BG284" s="5">
        <f t="shared" si="330"/>
        <v>0</v>
      </c>
      <c r="BH284" s="5">
        <f t="shared" si="331"/>
        <v>0</v>
      </c>
      <c r="BI284" s="11">
        <f t="shared" si="332"/>
        <v>0</v>
      </c>
      <c r="BJ284" s="5">
        <f t="shared" si="333"/>
        <v>0</v>
      </c>
      <c r="BK284" s="5">
        <f t="shared" si="334"/>
        <v>0</v>
      </c>
      <c r="BL284" s="5">
        <f t="shared" si="335"/>
        <v>0</v>
      </c>
      <c r="BM284" s="5">
        <f t="shared" si="336"/>
        <v>0</v>
      </c>
      <c r="BN284" s="5">
        <f t="shared" si="337"/>
        <v>0</v>
      </c>
      <c r="BO284" s="5">
        <f t="shared" si="338"/>
        <v>0</v>
      </c>
      <c r="BP284" s="5">
        <f t="shared" si="339"/>
        <v>0</v>
      </c>
      <c r="BQ284" s="5">
        <f t="shared" si="340"/>
        <v>0</v>
      </c>
      <c r="BR284" s="5">
        <f t="shared" si="341"/>
        <v>0</v>
      </c>
      <c r="BS284" s="5">
        <f t="shared" si="342"/>
        <v>0</v>
      </c>
      <c r="BT284" s="11">
        <f t="shared" si="343"/>
        <v>0</v>
      </c>
      <c r="BU284" s="11">
        <f t="shared" si="344"/>
        <v>0</v>
      </c>
      <c r="BV284" s="5">
        <f t="shared" si="345"/>
        <v>0</v>
      </c>
      <c r="BW284" s="5">
        <f t="shared" si="346"/>
        <v>0</v>
      </c>
      <c r="BX284" s="5">
        <f t="shared" si="347"/>
        <v>0</v>
      </c>
      <c r="BY284" s="48">
        <f t="shared" si="348"/>
        <v>47</v>
      </c>
      <c r="BZ284" s="5">
        <f t="shared" si="349"/>
        <v>0</v>
      </c>
      <c r="CA284" s="5">
        <f t="shared" si="350"/>
        <v>0</v>
      </c>
      <c r="CB284" s="5">
        <f t="shared" si="351"/>
        <v>0</v>
      </c>
      <c r="CC284" s="5">
        <f t="shared" si="352"/>
        <v>0</v>
      </c>
      <c r="CD284" s="5">
        <f t="shared" si="353"/>
        <v>0</v>
      </c>
      <c r="CE284" s="5">
        <f t="shared" si="382"/>
        <v>0</v>
      </c>
      <c r="CF284" s="5">
        <f t="shared" si="354"/>
        <v>0</v>
      </c>
      <c r="CG284" s="5">
        <f t="shared" si="355"/>
        <v>0</v>
      </c>
      <c r="CH284" s="5">
        <f t="shared" si="356"/>
        <v>0</v>
      </c>
      <c r="CI284" s="5">
        <f t="shared" si="357"/>
        <v>0</v>
      </c>
      <c r="CJ284" s="5">
        <f t="shared" si="358"/>
        <v>0</v>
      </c>
      <c r="CK284" s="5">
        <f t="shared" si="359"/>
        <v>0</v>
      </c>
      <c r="CL284" s="5">
        <f t="shared" si="360"/>
        <v>0</v>
      </c>
      <c r="CM284" s="5">
        <f t="shared" si="361"/>
        <v>0</v>
      </c>
      <c r="CN284" s="5">
        <f t="shared" si="362"/>
        <v>0</v>
      </c>
      <c r="CO284" s="5">
        <f t="shared" si="363"/>
        <v>0</v>
      </c>
      <c r="CP284" s="5">
        <f t="shared" si="364"/>
        <v>0</v>
      </c>
      <c r="CQ284" s="5">
        <f t="shared" si="365"/>
        <v>0</v>
      </c>
      <c r="CR284" s="5">
        <f t="shared" si="366"/>
        <v>0</v>
      </c>
      <c r="CS284" s="5">
        <f t="shared" si="367"/>
        <v>0</v>
      </c>
      <c r="CT284" s="11">
        <f t="shared" si="368"/>
        <v>0</v>
      </c>
      <c r="CU284" s="5">
        <f t="shared" si="369"/>
        <v>0</v>
      </c>
      <c r="CV284" s="5">
        <f t="shared" si="370"/>
        <v>0</v>
      </c>
      <c r="CW284" s="5">
        <f t="shared" si="371"/>
        <v>0</v>
      </c>
      <c r="CX284" s="41">
        <f t="shared" si="372"/>
        <v>0</v>
      </c>
      <c r="CY284" s="41">
        <f t="shared" si="373"/>
        <v>0</v>
      </c>
      <c r="CZ284" s="41">
        <f t="shared" si="374"/>
        <v>0</v>
      </c>
      <c r="DA284" s="41">
        <f t="shared" si="375"/>
        <v>0</v>
      </c>
      <c r="DB284" s="28"/>
    </row>
    <row r="285" spans="1:106" s="16" customFormat="1" ht="29.25" customHeight="1" thickTop="1" thickBot="1" x14ac:dyDescent="0.35">
      <c r="A285" s="3">
        <v>44705</v>
      </c>
      <c r="B285" s="4" t="s">
        <v>22</v>
      </c>
      <c r="C285" s="4" t="s">
        <v>23</v>
      </c>
      <c r="D285" s="8" t="s">
        <v>10</v>
      </c>
      <c r="E285" s="4" t="s">
        <v>102</v>
      </c>
      <c r="F285" s="4" t="s">
        <v>104</v>
      </c>
      <c r="G285" s="18" t="s">
        <v>391</v>
      </c>
      <c r="H285" s="25">
        <v>53</v>
      </c>
      <c r="I285" s="44">
        <v>-47</v>
      </c>
      <c r="J285" s="45">
        <v>-48</v>
      </c>
      <c r="K285" s="11">
        <f t="shared" si="376"/>
        <v>1252.75</v>
      </c>
      <c r="L285" s="11"/>
      <c r="M285" s="11"/>
      <c r="N285" s="33"/>
      <c r="O285" s="11"/>
      <c r="P285" s="11"/>
      <c r="Q285" s="11"/>
      <c r="R285" s="11"/>
      <c r="S285" s="11"/>
      <c r="T285" s="11"/>
      <c r="U285" s="11"/>
      <c r="V285" s="11"/>
      <c r="W285" s="11"/>
      <c r="X285" s="45">
        <v>-48</v>
      </c>
      <c r="Y285" s="11"/>
      <c r="Z285" s="11"/>
      <c r="AA285" s="11"/>
      <c r="AB285" s="11"/>
      <c r="AC285" s="37"/>
      <c r="AD285" s="37"/>
      <c r="AE285" s="71" t="s">
        <v>22</v>
      </c>
      <c r="AF285" s="45">
        <f t="shared" si="306"/>
        <v>-48</v>
      </c>
      <c r="AG285" s="5">
        <f t="shared" si="381"/>
        <v>0</v>
      </c>
      <c r="AH285" s="11">
        <f t="shared" si="307"/>
        <v>0</v>
      </c>
      <c r="AI285" s="11">
        <f t="shared" si="308"/>
        <v>0</v>
      </c>
      <c r="AJ285" s="13">
        <f t="shared" ref="AJ285:AJ287" si="383">+SUM(AF285+AG285+AH285+AI285)</f>
        <v>-48</v>
      </c>
      <c r="AK285" s="13"/>
      <c r="AL285" s="5">
        <f t="shared" si="309"/>
        <v>0</v>
      </c>
      <c r="AM285" s="5">
        <f t="shared" si="310"/>
        <v>0</v>
      </c>
      <c r="AN285" s="11">
        <f t="shared" si="311"/>
        <v>0</v>
      </c>
      <c r="AO285" s="11">
        <f t="shared" si="312"/>
        <v>0</v>
      </c>
      <c r="AP285" s="5">
        <f t="shared" si="313"/>
        <v>0</v>
      </c>
      <c r="AQ285" s="5">
        <f t="shared" si="314"/>
        <v>0</v>
      </c>
      <c r="AR285" s="5">
        <f t="shared" si="315"/>
        <v>0</v>
      </c>
      <c r="AS285" s="5">
        <f t="shared" si="316"/>
        <v>0</v>
      </c>
      <c r="AT285" s="5">
        <f t="shared" si="317"/>
        <v>0</v>
      </c>
      <c r="AU285" s="5">
        <f t="shared" si="318"/>
        <v>0</v>
      </c>
      <c r="AV285" s="5">
        <f t="shared" si="319"/>
        <v>0</v>
      </c>
      <c r="AW285" s="5">
        <f t="shared" si="320"/>
        <v>0</v>
      </c>
      <c r="AX285" s="5">
        <f t="shared" si="321"/>
        <v>0</v>
      </c>
      <c r="AY285" s="5">
        <f t="shared" si="322"/>
        <v>0</v>
      </c>
      <c r="AZ285" s="5">
        <f t="shared" si="323"/>
        <v>0</v>
      </c>
      <c r="BA285" s="5">
        <f t="shared" si="324"/>
        <v>0</v>
      </c>
      <c r="BB285" s="5">
        <f t="shared" si="325"/>
        <v>0</v>
      </c>
      <c r="BC285" s="5">
        <f t="shared" si="326"/>
        <v>0</v>
      </c>
      <c r="BD285" s="5">
        <f t="shared" si="327"/>
        <v>0</v>
      </c>
      <c r="BE285" s="5">
        <f t="shared" si="328"/>
        <v>0</v>
      </c>
      <c r="BF285" s="5">
        <f t="shared" si="329"/>
        <v>0</v>
      </c>
      <c r="BG285" s="5">
        <f t="shared" si="330"/>
        <v>0</v>
      </c>
      <c r="BH285" s="5">
        <f t="shared" si="331"/>
        <v>0</v>
      </c>
      <c r="BI285" s="11">
        <f t="shared" si="332"/>
        <v>0</v>
      </c>
      <c r="BJ285" s="5">
        <f t="shared" si="333"/>
        <v>0</v>
      </c>
      <c r="BK285" s="5">
        <f t="shared" si="334"/>
        <v>0</v>
      </c>
      <c r="BL285" s="5">
        <f t="shared" si="335"/>
        <v>0</v>
      </c>
      <c r="BM285" s="5">
        <f t="shared" si="336"/>
        <v>0</v>
      </c>
      <c r="BN285" s="5">
        <f t="shared" si="337"/>
        <v>0</v>
      </c>
      <c r="BO285" s="5">
        <f t="shared" si="338"/>
        <v>0</v>
      </c>
      <c r="BP285" s="5">
        <f t="shared" si="339"/>
        <v>0</v>
      </c>
      <c r="BQ285" s="5">
        <f t="shared" si="340"/>
        <v>0</v>
      </c>
      <c r="BR285" s="5">
        <f t="shared" si="341"/>
        <v>0</v>
      </c>
      <c r="BS285" s="5">
        <f t="shared" si="342"/>
        <v>0</v>
      </c>
      <c r="BT285" s="11">
        <f t="shared" si="343"/>
        <v>0</v>
      </c>
      <c r="BU285" s="11">
        <f t="shared" si="344"/>
        <v>0</v>
      </c>
      <c r="BV285" s="5">
        <f t="shared" si="345"/>
        <v>0</v>
      </c>
      <c r="BW285" s="5">
        <f t="shared" si="346"/>
        <v>0</v>
      </c>
      <c r="BX285" s="5">
        <f t="shared" si="347"/>
        <v>0</v>
      </c>
      <c r="BY285" s="5">
        <f t="shared" si="348"/>
        <v>0</v>
      </c>
      <c r="BZ285" s="5">
        <f t="shared" si="349"/>
        <v>0</v>
      </c>
      <c r="CA285" s="5">
        <f t="shared" si="350"/>
        <v>0</v>
      </c>
      <c r="CB285" s="5">
        <f t="shared" si="351"/>
        <v>0</v>
      </c>
      <c r="CC285" s="5">
        <f t="shared" si="352"/>
        <v>0</v>
      </c>
      <c r="CD285" s="5">
        <f t="shared" si="353"/>
        <v>0</v>
      </c>
      <c r="CE285" s="5">
        <f t="shared" si="382"/>
        <v>0</v>
      </c>
      <c r="CF285" s="5">
        <f t="shared" si="354"/>
        <v>0</v>
      </c>
      <c r="CG285" s="5">
        <f t="shared" si="355"/>
        <v>0</v>
      </c>
      <c r="CH285" s="46">
        <f t="shared" si="356"/>
        <v>-48</v>
      </c>
      <c r="CI285" s="5">
        <f t="shared" si="357"/>
        <v>0</v>
      </c>
      <c r="CJ285" s="5">
        <f t="shared" si="358"/>
        <v>0</v>
      </c>
      <c r="CK285" s="5">
        <f t="shared" si="359"/>
        <v>0</v>
      </c>
      <c r="CL285" s="5">
        <f t="shared" si="360"/>
        <v>0</v>
      </c>
      <c r="CM285" s="5">
        <f t="shared" si="361"/>
        <v>0</v>
      </c>
      <c r="CN285" s="5">
        <f t="shared" si="362"/>
        <v>0</v>
      </c>
      <c r="CO285" s="5">
        <f t="shared" si="363"/>
        <v>0</v>
      </c>
      <c r="CP285" s="5">
        <f t="shared" si="364"/>
        <v>0</v>
      </c>
      <c r="CQ285" s="5">
        <f t="shared" si="365"/>
        <v>0</v>
      </c>
      <c r="CR285" s="5">
        <f t="shared" si="366"/>
        <v>0</v>
      </c>
      <c r="CS285" s="5">
        <f t="shared" si="367"/>
        <v>0</v>
      </c>
      <c r="CT285" s="11">
        <f t="shared" si="368"/>
        <v>0</v>
      </c>
      <c r="CU285" s="5">
        <f t="shared" si="369"/>
        <v>0</v>
      </c>
      <c r="CV285" s="5">
        <f t="shared" si="370"/>
        <v>0</v>
      </c>
      <c r="CW285" s="5">
        <f t="shared" si="371"/>
        <v>0</v>
      </c>
      <c r="CX285" s="41">
        <f t="shared" si="372"/>
        <v>0</v>
      </c>
      <c r="CY285" s="41">
        <f t="shared" si="373"/>
        <v>0</v>
      </c>
      <c r="CZ285" s="41">
        <f t="shared" si="374"/>
        <v>0</v>
      </c>
      <c r="DA285" s="41">
        <f t="shared" si="375"/>
        <v>0</v>
      </c>
      <c r="DB285" s="28"/>
    </row>
    <row r="286" spans="1:106" s="16" customFormat="1" ht="29.25" customHeight="1" thickTop="1" thickBot="1" x14ac:dyDescent="0.35">
      <c r="A286" s="3">
        <v>44705</v>
      </c>
      <c r="B286" s="4" t="s">
        <v>85</v>
      </c>
      <c r="C286" s="4" t="s">
        <v>23</v>
      </c>
      <c r="D286" s="8" t="s">
        <v>10</v>
      </c>
      <c r="E286" s="4" t="s">
        <v>102</v>
      </c>
      <c r="F286" s="4" t="s">
        <v>104</v>
      </c>
      <c r="G286" s="18" t="s">
        <v>392</v>
      </c>
      <c r="H286" s="25">
        <v>51.75</v>
      </c>
      <c r="I286" s="44">
        <v>-48.25</v>
      </c>
      <c r="J286" s="45">
        <v>-49.25</v>
      </c>
      <c r="K286" s="11">
        <f t="shared" si="376"/>
        <v>1203.5</v>
      </c>
      <c r="L286" s="11"/>
      <c r="M286" s="11"/>
      <c r="N286" s="33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45">
        <v>-49.25</v>
      </c>
      <c r="AA286" s="11"/>
      <c r="AB286" s="11"/>
      <c r="AC286" s="37"/>
      <c r="AD286" s="37"/>
      <c r="AE286" s="71" t="s">
        <v>85</v>
      </c>
      <c r="AF286" s="45">
        <f t="shared" si="306"/>
        <v>-49.25</v>
      </c>
      <c r="AG286" s="5">
        <f t="shared" si="381"/>
        <v>0</v>
      </c>
      <c r="AH286" s="11">
        <f t="shared" si="307"/>
        <v>0</v>
      </c>
      <c r="AI286" s="11">
        <f t="shared" si="308"/>
        <v>0</v>
      </c>
      <c r="AJ286" s="13">
        <f t="shared" si="383"/>
        <v>-49.25</v>
      </c>
      <c r="AK286" s="13"/>
      <c r="AL286" s="5">
        <f t="shared" si="309"/>
        <v>0</v>
      </c>
      <c r="AM286" s="5">
        <f t="shared" si="310"/>
        <v>0</v>
      </c>
      <c r="AN286" s="11">
        <f t="shared" si="311"/>
        <v>0</v>
      </c>
      <c r="AO286" s="11">
        <f t="shared" si="312"/>
        <v>0</v>
      </c>
      <c r="AP286" s="5">
        <f t="shared" si="313"/>
        <v>0</v>
      </c>
      <c r="AQ286" s="5">
        <f t="shared" si="314"/>
        <v>0</v>
      </c>
      <c r="AR286" s="5">
        <f t="shared" si="315"/>
        <v>0</v>
      </c>
      <c r="AS286" s="5">
        <f t="shared" si="316"/>
        <v>0</v>
      </c>
      <c r="AT286" s="5">
        <f t="shared" si="317"/>
        <v>0</v>
      </c>
      <c r="AU286" s="5">
        <f t="shared" si="318"/>
        <v>0</v>
      </c>
      <c r="AV286" s="5">
        <f t="shared" si="319"/>
        <v>0</v>
      </c>
      <c r="AW286" s="5">
        <f t="shared" si="320"/>
        <v>0</v>
      </c>
      <c r="AX286" s="5">
        <f t="shared" si="321"/>
        <v>0</v>
      </c>
      <c r="AY286" s="5">
        <f t="shared" si="322"/>
        <v>0</v>
      </c>
      <c r="AZ286" s="5">
        <f t="shared" si="323"/>
        <v>0</v>
      </c>
      <c r="BA286" s="5">
        <f t="shared" si="324"/>
        <v>0</v>
      </c>
      <c r="BB286" s="5">
        <f t="shared" si="325"/>
        <v>0</v>
      </c>
      <c r="BC286" s="5">
        <f t="shared" si="326"/>
        <v>0</v>
      </c>
      <c r="BD286" s="5">
        <f t="shared" si="327"/>
        <v>0</v>
      </c>
      <c r="BE286" s="5">
        <f t="shared" si="328"/>
        <v>0</v>
      </c>
      <c r="BF286" s="5">
        <f t="shared" si="329"/>
        <v>0</v>
      </c>
      <c r="BG286" s="5">
        <f t="shared" si="330"/>
        <v>0</v>
      </c>
      <c r="BH286" s="5">
        <f t="shared" si="331"/>
        <v>0</v>
      </c>
      <c r="BI286" s="11">
        <f t="shared" si="332"/>
        <v>0</v>
      </c>
      <c r="BJ286" s="5">
        <f t="shared" si="333"/>
        <v>0</v>
      </c>
      <c r="BK286" s="5">
        <f t="shared" si="334"/>
        <v>0</v>
      </c>
      <c r="BL286" s="5">
        <f t="shared" si="335"/>
        <v>0</v>
      </c>
      <c r="BM286" s="5">
        <f t="shared" si="336"/>
        <v>0</v>
      </c>
      <c r="BN286" s="5">
        <f t="shared" si="337"/>
        <v>0</v>
      </c>
      <c r="BO286" s="5">
        <f t="shared" si="338"/>
        <v>0</v>
      </c>
      <c r="BP286" s="5">
        <f t="shared" si="339"/>
        <v>0</v>
      </c>
      <c r="BQ286" s="5">
        <f t="shared" si="340"/>
        <v>0</v>
      </c>
      <c r="BR286" s="5">
        <f t="shared" si="341"/>
        <v>0</v>
      </c>
      <c r="BS286" s="5">
        <f t="shared" si="342"/>
        <v>0</v>
      </c>
      <c r="BT286" s="11">
        <f t="shared" si="343"/>
        <v>0</v>
      </c>
      <c r="BU286" s="11">
        <f t="shared" si="344"/>
        <v>0</v>
      </c>
      <c r="BV286" s="5">
        <f t="shared" si="345"/>
        <v>0</v>
      </c>
      <c r="BW286" s="5">
        <f t="shared" si="346"/>
        <v>0</v>
      </c>
      <c r="BX286" s="5">
        <f t="shared" si="347"/>
        <v>0</v>
      </c>
      <c r="BY286" s="5">
        <f t="shared" si="348"/>
        <v>0</v>
      </c>
      <c r="BZ286" s="5">
        <f t="shared" si="349"/>
        <v>0</v>
      </c>
      <c r="CA286" s="5">
        <f t="shared" si="350"/>
        <v>0</v>
      </c>
      <c r="CB286" s="5">
        <f t="shared" si="351"/>
        <v>0</v>
      </c>
      <c r="CC286" s="5">
        <f t="shared" si="352"/>
        <v>0</v>
      </c>
      <c r="CD286" s="5">
        <f t="shared" si="353"/>
        <v>0</v>
      </c>
      <c r="CE286" s="5">
        <f t="shared" si="382"/>
        <v>0</v>
      </c>
      <c r="CF286" s="5">
        <f t="shared" si="354"/>
        <v>0</v>
      </c>
      <c r="CG286" s="5">
        <f t="shared" si="355"/>
        <v>0</v>
      </c>
      <c r="CH286" s="5">
        <f t="shared" si="356"/>
        <v>0</v>
      </c>
      <c r="CI286" s="5">
        <f t="shared" si="357"/>
        <v>0</v>
      </c>
      <c r="CJ286" s="5">
        <f t="shared" si="358"/>
        <v>0</v>
      </c>
      <c r="CK286" s="5">
        <f t="shared" si="359"/>
        <v>0</v>
      </c>
      <c r="CL286" s="5">
        <f t="shared" si="360"/>
        <v>0</v>
      </c>
      <c r="CM286" s="5">
        <f t="shared" si="361"/>
        <v>0</v>
      </c>
      <c r="CN286" s="5">
        <f t="shared" si="362"/>
        <v>0</v>
      </c>
      <c r="CO286" s="5">
        <f t="shared" si="363"/>
        <v>0</v>
      </c>
      <c r="CP286" s="46">
        <f t="shared" si="364"/>
        <v>-49.25</v>
      </c>
      <c r="CQ286" s="5">
        <f t="shared" si="365"/>
        <v>0</v>
      </c>
      <c r="CR286" s="5">
        <f t="shared" si="366"/>
        <v>0</v>
      </c>
      <c r="CS286" s="5">
        <f t="shared" si="367"/>
        <v>0</v>
      </c>
      <c r="CT286" s="11">
        <f t="shared" si="368"/>
        <v>0</v>
      </c>
      <c r="CU286" s="5">
        <f t="shared" si="369"/>
        <v>0</v>
      </c>
      <c r="CV286" s="5">
        <f t="shared" si="370"/>
        <v>0</v>
      </c>
      <c r="CW286" s="5">
        <f t="shared" si="371"/>
        <v>0</v>
      </c>
      <c r="CX286" s="41">
        <f t="shared" si="372"/>
        <v>0</v>
      </c>
      <c r="CY286" s="41">
        <f t="shared" si="373"/>
        <v>0</v>
      </c>
      <c r="CZ286" s="41">
        <f t="shared" si="374"/>
        <v>0</v>
      </c>
      <c r="DA286" s="41">
        <f t="shared" si="375"/>
        <v>0</v>
      </c>
      <c r="DB286" s="28"/>
    </row>
    <row r="287" spans="1:106" s="16" customFormat="1" ht="29.25" customHeight="1" thickTop="1" thickBot="1" x14ac:dyDescent="0.35">
      <c r="A287" s="3">
        <v>44705</v>
      </c>
      <c r="B287" s="4" t="s">
        <v>6</v>
      </c>
      <c r="C287" s="4" t="s">
        <v>25</v>
      </c>
      <c r="D287" s="8" t="s">
        <v>10</v>
      </c>
      <c r="E287" s="4" t="s">
        <v>110</v>
      </c>
      <c r="F287" s="4" t="s">
        <v>104</v>
      </c>
      <c r="G287" s="18" t="s">
        <v>393</v>
      </c>
      <c r="H287" s="25">
        <v>50.25</v>
      </c>
      <c r="I287" s="44">
        <v>-49.75</v>
      </c>
      <c r="J287" s="45">
        <v>-50.75</v>
      </c>
      <c r="K287" s="11">
        <f t="shared" si="376"/>
        <v>1152.75</v>
      </c>
      <c r="L287" s="11"/>
      <c r="M287" s="11"/>
      <c r="N287" s="33"/>
      <c r="O287" s="11"/>
      <c r="P287" s="11"/>
      <c r="Q287" s="45">
        <v>-50.75</v>
      </c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37"/>
      <c r="AD287" s="37"/>
      <c r="AE287" s="71" t="s">
        <v>6</v>
      </c>
      <c r="AF287" s="11">
        <f t="shared" si="306"/>
        <v>0</v>
      </c>
      <c r="AG287" s="46">
        <f t="shared" si="381"/>
        <v>-50.75</v>
      </c>
      <c r="AH287" s="11">
        <f t="shared" si="307"/>
        <v>0</v>
      </c>
      <c r="AI287" s="11">
        <f t="shared" si="308"/>
        <v>0</v>
      </c>
      <c r="AJ287" s="13">
        <f t="shared" si="383"/>
        <v>-50.75</v>
      </c>
      <c r="AK287" s="13"/>
      <c r="AL287" s="5">
        <f t="shared" si="309"/>
        <v>0</v>
      </c>
      <c r="AM287" s="5">
        <f t="shared" si="310"/>
        <v>0</v>
      </c>
      <c r="AN287" s="11">
        <f t="shared" si="311"/>
        <v>0</v>
      </c>
      <c r="AO287" s="11">
        <f t="shared" si="312"/>
        <v>0</v>
      </c>
      <c r="AP287" s="5">
        <f t="shared" si="313"/>
        <v>0</v>
      </c>
      <c r="AQ287" s="5">
        <f t="shared" si="314"/>
        <v>0</v>
      </c>
      <c r="AR287" s="5">
        <f t="shared" si="315"/>
        <v>0</v>
      </c>
      <c r="AS287" s="5">
        <f t="shared" si="316"/>
        <v>0</v>
      </c>
      <c r="AT287" s="5">
        <f t="shared" si="317"/>
        <v>0</v>
      </c>
      <c r="AU287" s="5">
        <f t="shared" si="318"/>
        <v>0</v>
      </c>
      <c r="AV287" s="5">
        <f t="shared" si="319"/>
        <v>0</v>
      </c>
      <c r="AW287" s="5">
        <f t="shared" si="320"/>
        <v>0</v>
      </c>
      <c r="AX287" s="5">
        <f t="shared" si="321"/>
        <v>0</v>
      </c>
      <c r="AY287" s="5">
        <f t="shared" si="322"/>
        <v>0</v>
      </c>
      <c r="AZ287" s="5">
        <f t="shared" si="323"/>
        <v>0</v>
      </c>
      <c r="BA287" s="5">
        <f t="shared" si="324"/>
        <v>0</v>
      </c>
      <c r="BB287" s="5">
        <f t="shared" si="325"/>
        <v>0</v>
      </c>
      <c r="BC287" s="5">
        <f t="shared" si="326"/>
        <v>0</v>
      </c>
      <c r="BD287" s="5">
        <f t="shared" si="327"/>
        <v>0</v>
      </c>
      <c r="BE287" s="5">
        <f t="shared" si="328"/>
        <v>0</v>
      </c>
      <c r="BF287" s="5">
        <f t="shared" si="329"/>
        <v>0</v>
      </c>
      <c r="BG287" s="46">
        <f t="shared" si="330"/>
        <v>-50.75</v>
      </c>
      <c r="BH287" s="5">
        <f t="shared" si="331"/>
        <v>0</v>
      </c>
      <c r="BI287" s="11">
        <f t="shared" si="332"/>
        <v>0</v>
      </c>
      <c r="BJ287" s="5">
        <f t="shared" si="333"/>
        <v>0</v>
      </c>
      <c r="BK287" s="5">
        <f t="shared" si="334"/>
        <v>0</v>
      </c>
      <c r="BL287" s="5">
        <f t="shared" si="335"/>
        <v>0</v>
      </c>
      <c r="BM287" s="5">
        <f t="shared" si="336"/>
        <v>0</v>
      </c>
      <c r="BN287" s="5">
        <f t="shared" si="337"/>
        <v>0</v>
      </c>
      <c r="BO287" s="5">
        <f t="shared" si="338"/>
        <v>0</v>
      </c>
      <c r="BP287" s="5">
        <f t="shared" si="339"/>
        <v>0</v>
      </c>
      <c r="BQ287" s="5">
        <f t="shared" si="340"/>
        <v>0</v>
      </c>
      <c r="BR287" s="5">
        <f t="shared" si="341"/>
        <v>0</v>
      </c>
      <c r="BS287" s="5">
        <f t="shared" si="342"/>
        <v>0</v>
      </c>
      <c r="BT287" s="11">
        <f t="shared" si="343"/>
        <v>0</v>
      </c>
      <c r="BU287" s="11">
        <f t="shared" si="344"/>
        <v>0</v>
      </c>
      <c r="BV287" s="5">
        <f t="shared" si="345"/>
        <v>0</v>
      </c>
      <c r="BW287" s="5">
        <f t="shared" si="346"/>
        <v>0</v>
      </c>
      <c r="BX287" s="5">
        <f t="shared" si="347"/>
        <v>0</v>
      </c>
      <c r="BY287" s="5">
        <f t="shared" si="348"/>
        <v>0</v>
      </c>
      <c r="BZ287" s="5">
        <f t="shared" si="349"/>
        <v>0</v>
      </c>
      <c r="CA287" s="5">
        <f t="shared" si="350"/>
        <v>0</v>
      </c>
      <c r="CB287" s="5">
        <f t="shared" si="351"/>
        <v>0</v>
      </c>
      <c r="CC287" s="5">
        <f t="shared" si="352"/>
        <v>0</v>
      </c>
      <c r="CD287" s="5">
        <f t="shared" si="353"/>
        <v>0</v>
      </c>
      <c r="CE287" s="5">
        <f t="shared" si="382"/>
        <v>0</v>
      </c>
      <c r="CF287" s="5">
        <f t="shared" si="354"/>
        <v>0</v>
      </c>
      <c r="CG287" s="5">
        <f t="shared" si="355"/>
        <v>0</v>
      </c>
      <c r="CH287" s="5">
        <f t="shared" si="356"/>
        <v>0</v>
      </c>
      <c r="CI287" s="5">
        <f t="shared" si="357"/>
        <v>0</v>
      </c>
      <c r="CJ287" s="5">
        <f t="shared" si="358"/>
        <v>0</v>
      </c>
      <c r="CK287" s="5">
        <f t="shared" si="359"/>
        <v>0</v>
      </c>
      <c r="CL287" s="5">
        <f t="shared" si="360"/>
        <v>0</v>
      </c>
      <c r="CM287" s="5">
        <f t="shared" si="361"/>
        <v>0</v>
      </c>
      <c r="CN287" s="5">
        <f t="shared" si="362"/>
        <v>0</v>
      </c>
      <c r="CO287" s="5">
        <f t="shared" si="363"/>
        <v>0</v>
      </c>
      <c r="CP287" s="5">
        <f t="shared" si="364"/>
        <v>0</v>
      </c>
      <c r="CQ287" s="5">
        <f t="shared" si="365"/>
        <v>0</v>
      </c>
      <c r="CR287" s="5">
        <f t="shared" si="366"/>
        <v>0</v>
      </c>
      <c r="CS287" s="5">
        <f t="shared" si="367"/>
        <v>0</v>
      </c>
      <c r="CT287" s="11">
        <f t="shared" si="368"/>
        <v>0</v>
      </c>
      <c r="CU287" s="5">
        <f t="shared" si="369"/>
        <v>0</v>
      </c>
      <c r="CV287" s="5">
        <f t="shared" si="370"/>
        <v>0</v>
      </c>
      <c r="CW287" s="5">
        <f t="shared" si="371"/>
        <v>0</v>
      </c>
      <c r="CX287" s="41">
        <f t="shared" si="372"/>
        <v>0</v>
      </c>
      <c r="CY287" s="41">
        <f t="shared" si="373"/>
        <v>0</v>
      </c>
      <c r="CZ287" s="41">
        <f t="shared" si="374"/>
        <v>0</v>
      </c>
      <c r="DA287" s="41">
        <f t="shared" si="375"/>
        <v>0</v>
      </c>
      <c r="DB287" s="28"/>
    </row>
    <row r="288" spans="1:106" s="16" customFormat="1" ht="29.25" customHeight="1" thickTop="1" thickBot="1" x14ac:dyDescent="0.35">
      <c r="A288" s="3">
        <v>44706</v>
      </c>
      <c r="B288" s="4" t="s">
        <v>85</v>
      </c>
      <c r="C288" s="4" t="s">
        <v>23</v>
      </c>
      <c r="D288" s="8" t="s">
        <v>10</v>
      </c>
      <c r="E288" s="4" t="s">
        <v>102</v>
      </c>
      <c r="F288" s="4" t="s">
        <v>24</v>
      </c>
      <c r="G288" s="18" t="s">
        <v>395</v>
      </c>
      <c r="H288" s="25">
        <v>59.25</v>
      </c>
      <c r="I288" s="33">
        <v>40.75</v>
      </c>
      <c r="J288" s="11">
        <v>38.75</v>
      </c>
      <c r="K288" s="11">
        <f t="shared" si="376"/>
        <v>1191.5</v>
      </c>
      <c r="L288" s="11"/>
      <c r="M288" s="11"/>
      <c r="N288" s="33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47">
        <v>38.75</v>
      </c>
      <c r="AA288" s="11"/>
      <c r="AB288" s="11"/>
      <c r="AC288" s="37"/>
      <c r="AD288" s="37"/>
      <c r="AE288" s="71" t="s">
        <v>85</v>
      </c>
      <c r="AF288" s="47">
        <f t="shared" si="306"/>
        <v>38.75</v>
      </c>
      <c r="AG288" s="5">
        <f t="shared" si="381"/>
        <v>0</v>
      </c>
      <c r="AH288" s="11">
        <f t="shared" si="307"/>
        <v>0</v>
      </c>
      <c r="AI288" s="11">
        <f t="shared" si="308"/>
        <v>0</v>
      </c>
      <c r="AJ288" s="13">
        <f t="shared" ref="AJ288:AJ305" si="384">+SUM(AF288+AG288+AH288+AI288)</f>
        <v>38.75</v>
      </c>
      <c r="AK288" s="13"/>
      <c r="AL288" s="5">
        <f t="shared" si="309"/>
        <v>0</v>
      </c>
      <c r="AM288" s="5">
        <f t="shared" si="310"/>
        <v>0</v>
      </c>
      <c r="AN288" s="11">
        <f t="shared" si="311"/>
        <v>0</v>
      </c>
      <c r="AO288" s="11">
        <f t="shared" si="312"/>
        <v>0</v>
      </c>
      <c r="AP288" s="5">
        <f t="shared" si="313"/>
        <v>0</v>
      </c>
      <c r="AQ288" s="5">
        <f t="shared" si="314"/>
        <v>0</v>
      </c>
      <c r="AR288" s="5">
        <f t="shared" si="315"/>
        <v>0</v>
      </c>
      <c r="AS288" s="5">
        <f t="shared" si="316"/>
        <v>0</v>
      </c>
      <c r="AT288" s="5">
        <f t="shared" si="317"/>
        <v>0</v>
      </c>
      <c r="AU288" s="5">
        <f t="shared" si="318"/>
        <v>0</v>
      </c>
      <c r="AV288" s="5">
        <f t="shared" si="319"/>
        <v>0</v>
      </c>
      <c r="AW288" s="5">
        <f t="shared" si="320"/>
        <v>0</v>
      </c>
      <c r="AX288" s="5">
        <f t="shared" si="321"/>
        <v>0</v>
      </c>
      <c r="AY288" s="5">
        <f t="shared" si="322"/>
        <v>0</v>
      </c>
      <c r="AZ288" s="5">
        <f t="shared" si="323"/>
        <v>0</v>
      </c>
      <c r="BA288" s="5">
        <f t="shared" si="324"/>
        <v>0</v>
      </c>
      <c r="BB288" s="5">
        <f t="shared" si="325"/>
        <v>0</v>
      </c>
      <c r="BC288" s="5">
        <f t="shared" si="326"/>
        <v>0</v>
      </c>
      <c r="BD288" s="5">
        <f t="shared" si="327"/>
        <v>0</v>
      </c>
      <c r="BE288" s="5">
        <f t="shared" si="328"/>
        <v>0</v>
      </c>
      <c r="BF288" s="5">
        <f t="shared" si="329"/>
        <v>0</v>
      </c>
      <c r="BG288" s="5">
        <f t="shared" si="330"/>
        <v>0</v>
      </c>
      <c r="BH288" s="5">
        <f t="shared" si="331"/>
        <v>0</v>
      </c>
      <c r="BI288" s="11">
        <f t="shared" si="332"/>
        <v>0</v>
      </c>
      <c r="BJ288" s="5">
        <f t="shared" si="333"/>
        <v>0</v>
      </c>
      <c r="BK288" s="5">
        <f t="shared" si="334"/>
        <v>0</v>
      </c>
      <c r="BL288" s="5">
        <f t="shared" si="335"/>
        <v>0</v>
      </c>
      <c r="BM288" s="5">
        <f t="shared" si="336"/>
        <v>0</v>
      </c>
      <c r="BN288" s="5">
        <f t="shared" si="337"/>
        <v>0</v>
      </c>
      <c r="BO288" s="5">
        <f t="shared" si="338"/>
        <v>0</v>
      </c>
      <c r="BP288" s="5">
        <f t="shared" si="339"/>
        <v>0</v>
      </c>
      <c r="BQ288" s="5">
        <f t="shared" si="340"/>
        <v>0</v>
      </c>
      <c r="BR288" s="5">
        <f t="shared" si="341"/>
        <v>0</v>
      </c>
      <c r="BS288" s="5">
        <f t="shared" si="342"/>
        <v>0</v>
      </c>
      <c r="BT288" s="11">
        <f t="shared" si="343"/>
        <v>0</v>
      </c>
      <c r="BU288" s="11">
        <f t="shared" si="344"/>
        <v>0</v>
      </c>
      <c r="BV288" s="5">
        <f t="shared" si="345"/>
        <v>0</v>
      </c>
      <c r="BW288" s="5">
        <f t="shared" si="346"/>
        <v>0</v>
      </c>
      <c r="BX288" s="5">
        <f t="shared" si="347"/>
        <v>0</v>
      </c>
      <c r="BY288" s="5">
        <f t="shared" si="348"/>
        <v>0</v>
      </c>
      <c r="BZ288" s="5">
        <f t="shared" si="349"/>
        <v>0</v>
      </c>
      <c r="CA288" s="5">
        <f t="shared" si="350"/>
        <v>0</v>
      </c>
      <c r="CB288" s="5">
        <f t="shared" si="351"/>
        <v>0</v>
      </c>
      <c r="CC288" s="5">
        <f t="shared" si="352"/>
        <v>0</v>
      </c>
      <c r="CD288" s="5">
        <f t="shared" si="353"/>
        <v>0</v>
      </c>
      <c r="CE288" s="5">
        <f t="shared" si="382"/>
        <v>0</v>
      </c>
      <c r="CF288" s="5">
        <f t="shared" si="354"/>
        <v>0</v>
      </c>
      <c r="CG288" s="5">
        <f t="shared" si="355"/>
        <v>0</v>
      </c>
      <c r="CH288" s="5">
        <f t="shared" si="356"/>
        <v>0</v>
      </c>
      <c r="CI288" s="5">
        <f t="shared" si="357"/>
        <v>0</v>
      </c>
      <c r="CJ288" s="5">
        <f t="shared" si="358"/>
        <v>0</v>
      </c>
      <c r="CK288" s="5">
        <f t="shared" si="359"/>
        <v>0</v>
      </c>
      <c r="CL288" s="5">
        <f t="shared" si="360"/>
        <v>0</v>
      </c>
      <c r="CM288" s="5">
        <f t="shared" si="361"/>
        <v>0</v>
      </c>
      <c r="CN288" s="5">
        <f t="shared" si="362"/>
        <v>0</v>
      </c>
      <c r="CO288" s="5">
        <f t="shared" si="363"/>
        <v>0</v>
      </c>
      <c r="CP288" s="48">
        <f t="shared" si="364"/>
        <v>38.75</v>
      </c>
      <c r="CQ288" s="5">
        <f t="shared" si="365"/>
        <v>0</v>
      </c>
      <c r="CR288" s="5">
        <f t="shared" si="366"/>
        <v>0</v>
      </c>
      <c r="CS288" s="5">
        <f t="shared" si="367"/>
        <v>0</v>
      </c>
      <c r="CT288" s="11">
        <f t="shared" si="368"/>
        <v>0</v>
      </c>
      <c r="CU288" s="5">
        <f t="shared" si="369"/>
        <v>0</v>
      </c>
      <c r="CV288" s="5">
        <f t="shared" si="370"/>
        <v>0</v>
      </c>
      <c r="CW288" s="5">
        <f t="shared" si="371"/>
        <v>0</v>
      </c>
      <c r="CX288" s="41">
        <f t="shared" si="372"/>
        <v>0</v>
      </c>
      <c r="CY288" s="41">
        <f t="shared" si="373"/>
        <v>0</v>
      </c>
      <c r="CZ288" s="41">
        <f t="shared" si="374"/>
        <v>0</v>
      </c>
      <c r="DA288" s="41">
        <f t="shared" si="375"/>
        <v>0</v>
      </c>
      <c r="DB288" s="28"/>
    </row>
    <row r="289" spans="1:106" s="16" customFormat="1" ht="29.25" customHeight="1" thickTop="1" thickBot="1" x14ac:dyDescent="0.35">
      <c r="A289" s="3">
        <v>44706</v>
      </c>
      <c r="B289" s="4" t="s">
        <v>22</v>
      </c>
      <c r="C289" s="4" t="s">
        <v>23</v>
      </c>
      <c r="D289" s="8" t="s">
        <v>10</v>
      </c>
      <c r="E289" s="4" t="s">
        <v>102</v>
      </c>
      <c r="F289" s="4" t="s">
        <v>24</v>
      </c>
      <c r="G289" s="18" t="s">
        <v>396</v>
      </c>
      <c r="H289" s="25">
        <v>57.25</v>
      </c>
      <c r="I289" s="33">
        <v>42.75</v>
      </c>
      <c r="J289" s="11">
        <v>40.75</v>
      </c>
      <c r="K289" s="11">
        <f t="shared" si="376"/>
        <v>1232.25</v>
      </c>
      <c r="L289" s="11"/>
      <c r="M289" s="11"/>
      <c r="N289" s="33"/>
      <c r="O289" s="11"/>
      <c r="P289" s="11"/>
      <c r="Q289" s="11"/>
      <c r="R289" s="11"/>
      <c r="S289" s="11"/>
      <c r="T289" s="11"/>
      <c r="U289" s="11"/>
      <c r="V289" s="11"/>
      <c r="W289" s="11"/>
      <c r="X289" s="47">
        <v>40.75</v>
      </c>
      <c r="Y289" s="11"/>
      <c r="Z289" s="11"/>
      <c r="AA289" s="11"/>
      <c r="AB289" s="11"/>
      <c r="AC289" s="37"/>
      <c r="AD289" s="37"/>
      <c r="AE289" s="71" t="s">
        <v>22</v>
      </c>
      <c r="AF289" s="47">
        <f t="shared" si="306"/>
        <v>40.75</v>
      </c>
      <c r="AG289" s="5">
        <f t="shared" si="381"/>
        <v>0</v>
      </c>
      <c r="AH289" s="11">
        <f t="shared" si="307"/>
        <v>0</v>
      </c>
      <c r="AI289" s="11">
        <f t="shared" si="308"/>
        <v>0</v>
      </c>
      <c r="AJ289" s="13">
        <f t="shared" si="384"/>
        <v>40.75</v>
      </c>
      <c r="AK289" s="13"/>
      <c r="AL289" s="5">
        <f t="shared" si="309"/>
        <v>0</v>
      </c>
      <c r="AM289" s="5">
        <f t="shared" si="310"/>
        <v>0</v>
      </c>
      <c r="AN289" s="11">
        <f t="shared" si="311"/>
        <v>0</v>
      </c>
      <c r="AO289" s="11">
        <f t="shared" si="312"/>
        <v>0</v>
      </c>
      <c r="AP289" s="5">
        <f t="shared" si="313"/>
        <v>0</v>
      </c>
      <c r="AQ289" s="5">
        <f t="shared" si="314"/>
        <v>0</v>
      </c>
      <c r="AR289" s="5">
        <f t="shared" si="315"/>
        <v>0</v>
      </c>
      <c r="AS289" s="5">
        <f t="shared" si="316"/>
        <v>0</v>
      </c>
      <c r="AT289" s="5">
        <f t="shared" si="317"/>
        <v>0</v>
      </c>
      <c r="AU289" s="5">
        <f t="shared" si="318"/>
        <v>0</v>
      </c>
      <c r="AV289" s="5">
        <f t="shared" si="319"/>
        <v>0</v>
      </c>
      <c r="AW289" s="5">
        <f t="shared" si="320"/>
        <v>0</v>
      </c>
      <c r="AX289" s="5">
        <f t="shared" si="321"/>
        <v>0</v>
      </c>
      <c r="AY289" s="5">
        <f t="shared" si="322"/>
        <v>0</v>
      </c>
      <c r="AZ289" s="5">
        <f t="shared" si="323"/>
        <v>0</v>
      </c>
      <c r="BA289" s="5">
        <f t="shared" si="324"/>
        <v>0</v>
      </c>
      <c r="BB289" s="5">
        <f t="shared" si="325"/>
        <v>0</v>
      </c>
      <c r="BC289" s="5">
        <f t="shared" si="326"/>
        <v>0</v>
      </c>
      <c r="BD289" s="5">
        <f t="shared" si="327"/>
        <v>0</v>
      </c>
      <c r="BE289" s="5">
        <f t="shared" si="328"/>
        <v>0</v>
      </c>
      <c r="BF289" s="5">
        <f t="shared" si="329"/>
        <v>0</v>
      </c>
      <c r="BG289" s="5">
        <f t="shared" si="330"/>
        <v>0</v>
      </c>
      <c r="BH289" s="5">
        <f t="shared" si="331"/>
        <v>0</v>
      </c>
      <c r="BI289" s="11">
        <f t="shared" si="332"/>
        <v>0</v>
      </c>
      <c r="BJ289" s="5">
        <f t="shared" si="333"/>
        <v>0</v>
      </c>
      <c r="BK289" s="5">
        <f t="shared" si="334"/>
        <v>0</v>
      </c>
      <c r="BL289" s="5">
        <f t="shared" si="335"/>
        <v>0</v>
      </c>
      <c r="BM289" s="5">
        <f t="shared" si="336"/>
        <v>0</v>
      </c>
      <c r="BN289" s="5">
        <f t="shared" si="337"/>
        <v>0</v>
      </c>
      <c r="BO289" s="5">
        <f t="shared" si="338"/>
        <v>0</v>
      </c>
      <c r="BP289" s="5">
        <f t="shared" si="339"/>
        <v>0</v>
      </c>
      <c r="BQ289" s="5">
        <f t="shared" si="340"/>
        <v>0</v>
      </c>
      <c r="BR289" s="5">
        <f t="shared" si="341"/>
        <v>0</v>
      </c>
      <c r="BS289" s="5">
        <f t="shared" si="342"/>
        <v>0</v>
      </c>
      <c r="BT289" s="11">
        <f t="shared" si="343"/>
        <v>0</v>
      </c>
      <c r="BU289" s="11">
        <f t="shared" si="344"/>
        <v>0</v>
      </c>
      <c r="BV289" s="5">
        <f t="shared" si="345"/>
        <v>0</v>
      </c>
      <c r="BW289" s="5">
        <f t="shared" si="346"/>
        <v>0</v>
      </c>
      <c r="BX289" s="5">
        <f t="shared" si="347"/>
        <v>0</v>
      </c>
      <c r="BY289" s="5">
        <f t="shared" si="348"/>
        <v>0</v>
      </c>
      <c r="BZ289" s="5">
        <f t="shared" si="349"/>
        <v>0</v>
      </c>
      <c r="CA289" s="5">
        <f t="shared" si="350"/>
        <v>0</v>
      </c>
      <c r="CB289" s="5">
        <f t="shared" si="351"/>
        <v>0</v>
      </c>
      <c r="CC289" s="5">
        <f t="shared" si="352"/>
        <v>0</v>
      </c>
      <c r="CD289" s="5">
        <f t="shared" si="353"/>
        <v>0</v>
      </c>
      <c r="CE289" s="5">
        <f t="shared" si="382"/>
        <v>0</v>
      </c>
      <c r="CF289" s="5">
        <f t="shared" si="354"/>
        <v>0</v>
      </c>
      <c r="CG289" s="5">
        <f t="shared" si="355"/>
        <v>0</v>
      </c>
      <c r="CH289" s="48">
        <f t="shared" si="356"/>
        <v>40.75</v>
      </c>
      <c r="CI289" s="5">
        <f t="shared" si="357"/>
        <v>0</v>
      </c>
      <c r="CJ289" s="5">
        <f t="shared" si="358"/>
        <v>0</v>
      </c>
      <c r="CK289" s="5">
        <f t="shared" si="359"/>
        <v>0</v>
      </c>
      <c r="CL289" s="5">
        <f t="shared" si="360"/>
        <v>0</v>
      </c>
      <c r="CM289" s="5">
        <f t="shared" si="361"/>
        <v>0</v>
      </c>
      <c r="CN289" s="5">
        <f t="shared" si="362"/>
        <v>0</v>
      </c>
      <c r="CO289" s="5">
        <f t="shared" si="363"/>
        <v>0</v>
      </c>
      <c r="CP289" s="5">
        <f t="shared" si="364"/>
        <v>0</v>
      </c>
      <c r="CQ289" s="5">
        <f t="shared" si="365"/>
        <v>0</v>
      </c>
      <c r="CR289" s="5">
        <f t="shared" si="366"/>
        <v>0</v>
      </c>
      <c r="CS289" s="5">
        <f t="shared" si="367"/>
        <v>0</v>
      </c>
      <c r="CT289" s="11">
        <f t="shared" si="368"/>
        <v>0</v>
      </c>
      <c r="CU289" s="5">
        <f t="shared" si="369"/>
        <v>0</v>
      </c>
      <c r="CV289" s="5">
        <f t="shared" si="370"/>
        <v>0</v>
      </c>
      <c r="CW289" s="5">
        <f t="shared" si="371"/>
        <v>0</v>
      </c>
      <c r="CX289" s="41">
        <f t="shared" si="372"/>
        <v>0</v>
      </c>
      <c r="CY289" s="41">
        <f t="shared" si="373"/>
        <v>0</v>
      </c>
      <c r="CZ289" s="41">
        <f t="shared" si="374"/>
        <v>0</v>
      </c>
      <c r="DA289" s="41">
        <f t="shared" si="375"/>
        <v>0</v>
      </c>
      <c r="DB289" s="28"/>
    </row>
    <row r="290" spans="1:106" s="16" customFormat="1" ht="29.25" customHeight="1" thickTop="1" thickBot="1" x14ac:dyDescent="0.35">
      <c r="A290" s="3">
        <v>44706</v>
      </c>
      <c r="B290" s="4" t="s">
        <v>2</v>
      </c>
      <c r="C290" s="4" t="s">
        <v>26</v>
      </c>
      <c r="D290" s="8" t="s">
        <v>10</v>
      </c>
      <c r="E290" s="4" t="s">
        <v>110</v>
      </c>
      <c r="F290" s="4" t="s">
        <v>104</v>
      </c>
      <c r="G290" s="18" t="s">
        <v>394</v>
      </c>
      <c r="H290" s="25">
        <v>50.5</v>
      </c>
      <c r="I290" s="33">
        <v>50.5</v>
      </c>
      <c r="J290" s="11">
        <v>48.5</v>
      </c>
      <c r="K290" s="11">
        <f t="shared" si="376"/>
        <v>1280.75</v>
      </c>
      <c r="L290" s="47">
        <v>48.5</v>
      </c>
      <c r="M290" s="11"/>
      <c r="N290" s="33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37"/>
      <c r="AD290" s="37"/>
      <c r="AE290" s="71" t="s">
        <v>2</v>
      </c>
      <c r="AF290" s="11">
        <f t="shared" si="306"/>
        <v>0</v>
      </c>
      <c r="AG290" s="5">
        <f t="shared" si="381"/>
        <v>0</v>
      </c>
      <c r="AH290" s="47">
        <f t="shared" si="307"/>
        <v>48.5</v>
      </c>
      <c r="AI290" s="11">
        <f t="shared" si="308"/>
        <v>0</v>
      </c>
      <c r="AJ290" s="13">
        <f t="shared" si="384"/>
        <v>48.5</v>
      </c>
      <c r="AK290" s="13"/>
      <c r="AL290" s="5">
        <f t="shared" si="309"/>
        <v>0</v>
      </c>
      <c r="AM290" s="5">
        <f t="shared" si="310"/>
        <v>0</v>
      </c>
      <c r="AN290" s="47">
        <f t="shared" si="311"/>
        <v>48.5</v>
      </c>
      <c r="AO290" s="11">
        <f t="shared" si="312"/>
        <v>0</v>
      </c>
      <c r="AP290" s="5">
        <f t="shared" si="313"/>
        <v>0</v>
      </c>
      <c r="AQ290" s="5">
        <f t="shared" si="314"/>
        <v>0</v>
      </c>
      <c r="AR290" s="5">
        <f t="shared" si="315"/>
        <v>0</v>
      </c>
      <c r="AS290" s="5">
        <f t="shared" si="316"/>
        <v>0</v>
      </c>
      <c r="AT290" s="5">
        <f t="shared" si="317"/>
        <v>0</v>
      </c>
      <c r="AU290" s="5">
        <f t="shared" si="318"/>
        <v>0</v>
      </c>
      <c r="AV290" s="5">
        <f t="shared" si="319"/>
        <v>0</v>
      </c>
      <c r="AW290" s="5">
        <f t="shared" si="320"/>
        <v>0</v>
      </c>
      <c r="AX290" s="5">
        <f t="shared" si="321"/>
        <v>0</v>
      </c>
      <c r="AY290" s="5">
        <f t="shared" si="322"/>
        <v>0</v>
      </c>
      <c r="AZ290" s="5">
        <f t="shared" si="323"/>
        <v>0</v>
      </c>
      <c r="BA290" s="5">
        <f t="shared" si="324"/>
        <v>0</v>
      </c>
      <c r="BB290" s="5">
        <f t="shared" si="325"/>
        <v>0</v>
      </c>
      <c r="BC290" s="5">
        <f t="shared" si="326"/>
        <v>0</v>
      </c>
      <c r="BD290" s="5">
        <f t="shared" si="327"/>
        <v>0</v>
      </c>
      <c r="BE290" s="5">
        <f t="shared" si="328"/>
        <v>0</v>
      </c>
      <c r="BF290" s="5">
        <f t="shared" si="329"/>
        <v>0</v>
      </c>
      <c r="BG290" s="5">
        <f t="shared" si="330"/>
        <v>0</v>
      </c>
      <c r="BH290" s="5">
        <f t="shared" si="331"/>
        <v>0</v>
      </c>
      <c r="BI290" s="11">
        <f t="shared" si="332"/>
        <v>0</v>
      </c>
      <c r="BJ290" s="5">
        <f t="shared" si="333"/>
        <v>0</v>
      </c>
      <c r="BK290" s="5">
        <f t="shared" si="334"/>
        <v>0</v>
      </c>
      <c r="BL290" s="5">
        <f t="shared" si="335"/>
        <v>0</v>
      </c>
      <c r="BM290" s="5">
        <f t="shared" si="336"/>
        <v>0</v>
      </c>
      <c r="BN290" s="5">
        <f t="shared" si="337"/>
        <v>0</v>
      </c>
      <c r="BO290" s="5">
        <f t="shared" si="338"/>
        <v>0</v>
      </c>
      <c r="BP290" s="5">
        <f t="shared" si="339"/>
        <v>0</v>
      </c>
      <c r="BQ290" s="5">
        <f t="shared" si="340"/>
        <v>0</v>
      </c>
      <c r="BR290" s="5">
        <f t="shared" si="341"/>
        <v>0</v>
      </c>
      <c r="BS290" s="5">
        <f t="shared" si="342"/>
        <v>0</v>
      </c>
      <c r="BT290" s="11">
        <f t="shared" si="343"/>
        <v>0</v>
      </c>
      <c r="BU290" s="11">
        <f t="shared" si="344"/>
        <v>0</v>
      </c>
      <c r="BV290" s="5">
        <f t="shared" si="345"/>
        <v>0</v>
      </c>
      <c r="BW290" s="5">
        <f t="shared" si="346"/>
        <v>0</v>
      </c>
      <c r="BX290" s="5">
        <f t="shared" si="347"/>
        <v>0</v>
      </c>
      <c r="BY290" s="5">
        <f t="shared" si="348"/>
        <v>0</v>
      </c>
      <c r="BZ290" s="5">
        <f t="shared" si="349"/>
        <v>0</v>
      </c>
      <c r="CA290" s="5">
        <f t="shared" si="350"/>
        <v>0</v>
      </c>
      <c r="CB290" s="5">
        <f t="shared" si="351"/>
        <v>0</v>
      </c>
      <c r="CC290" s="5">
        <f t="shared" si="352"/>
        <v>0</v>
      </c>
      <c r="CD290" s="5">
        <f t="shared" si="353"/>
        <v>0</v>
      </c>
      <c r="CE290" s="5">
        <f t="shared" si="382"/>
        <v>0</v>
      </c>
      <c r="CF290" s="5">
        <f t="shared" si="354"/>
        <v>0</v>
      </c>
      <c r="CG290" s="5">
        <f t="shared" si="355"/>
        <v>0</v>
      </c>
      <c r="CH290" s="5">
        <f t="shared" si="356"/>
        <v>0</v>
      </c>
      <c r="CI290" s="5">
        <f t="shared" si="357"/>
        <v>0</v>
      </c>
      <c r="CJ290" s="5">
        <f t="shared" si="358"/>
        <v>0</v>
      </c>
      <c r="CK290" s="5">
        <f t="shared" si="359"/>
        <v>0</v>
      </c>
      <c r="CL290" s="5">
        <f t="shared" si="360"/>
        <v>0</v>
      </c>
      <c r="CM290" s="5">
        <f t="shared" si="361"/>
        <v>0</v>
      </c>
      <c r="CN290" s="5">
        <f t="shared" si="362"/>
        <v>0</v>
      </c>
      <c r="CO290" s="5">
        <f t="shared" si="363"/>
        <v>0</v>
      </c>
      <c r="CP290" s="5">
        <f t="shared" si="364"/>
        <v>0</v>
      </c>
      <c r="CQ290" s="5">
        <f t="shared" si="365"/>
        <v>0</v>
      </c>
      <c r="CR290" s="5">
        <f t="shared" si="366"/>
        <v>0</v>
      </c>
      <c r="CS290" s="5">
        <f t="shared" si="367"/>
        <v>0</v>
      </c>
      <c r="CT290" s="11">
        <f t="shared" si="368"/>
        <v>0</v>
      </c>
      <c r="CU290" s="5">
        <f t="shared" si="369"/>
        <v>0</v>
      </c>
      <c r="CV290" s="5">
        <f t="shared" si="370"/>
        <v>0</v>
      </c>
      <c r="CW290" s="5">
        <f t="shared" si="371"/>
        <v>0</v>
      </c>
      <c r="CX290" s="41">
        <f t="shared" si="372"/>
        <v>0</v>
      </c>
      <c r="CY290" s="41">
        <f t="shared" si="373"/>
        <v>0</v>
      </c>
      <c r="CZ290" s="41">
        <f t="shared" si="374"/>
        <v>0</v>
      </c>
      <c r="DA290" s="41">
        <f t="shared" si="375"/>
        <v>0</v>
      </c>
      <c r="DB290" s="28"/>
    </row>
    <row r="291" spans="1:106" s="16" customFormat="1" ht="29.25" customHeight="1" thickTop="1" thickBot="1" x14ac:dyDescent="0.35">
      <c r="A291" s="3">
        <v>44706</v>
      </c>
      <c r="B291" s="4" t="s">
        <v>1</v>
      </c>
      <c r="C291" s="4" t="s">
        <v>70</v>
      </c>
      <c r="D291" s="8" t="s">
        <v>10</v>
      </c>
      <c r="E291" s="4" t="s">
        <v>110</v>
      </c>
      <c r="F291" s="4" t="s">
        <v>24</v>
      </c>
      <c r="G291" s="18" t="s">
        <v>397</v>
      </c>
      <c r="H291" s="25">
        <v>50.75</v>
      </c>
      <c r="I291" s="33">
        <v>49.25</v>
      </c>
      <c r="J291" s="11">
        <v>47.25</v>
      </c>
      <c r="K291" s="11">
        <f t="shared" si="376"/>
        <v>1328</v>
      </c>
      <c r="L291" s="11"/>
      <c r="M291" s="47">
        <v>47.25</v>
      </c>
      <c r="N291" s="33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37"/>
      <c r="AD291" s="37"/>
      <c r="AE291" s="71" t="s">
        <v>1</v>
      </c>
      <c r="AF291" s="11">
        <f t="shared" si="306"/>
        <v>0</v>
      </c>
      <c r="AG291" s="5">
        <f t="shared" si="381"/>
        <v>0</v>
      </c>
      <c r="AH291" s="11">
        <f t="shared" si="307"/>
        <v>0</v>
      </c>
      <c r="AI291" s="47">
        <f t="shared" si="308"/>
        <v>47.25</v>
      </c>
      <c r="AJ291" s="13">
        <f t="shared" si="384"/>
        <v>47.25</v>
      </c>
      <c r="AK291" s="13"/>
      <c r="AL291" s="5">
        <f t="shared" si="309"/>
        <v>0</v>
      </c>
      <c r="AM291" s="5">
        <f t="shared" si="310"/>
        <v>0</v>
      </c>
      <c r="AN291" s="11">
        <f t="shared" si="311"/>
        <v>0</v>
      </c>
      <c r="AO291" s="11">
        <f t="shared" si="312"/>
        <v>0</v>
      </c>
      <c r="AP291" s="5">
        <f t="shared" si="313"/>
        <v>0</v>
      </c>
      <c r="AQ291" s="5">
        <f t="shared" si="314"/>
        <v>0</v>
      </c>
      <c r="AR291" s="5">
        <f t="shared" si="315"/>
        <v>0</v>
      </c>
      <c r="AS291" s="48">
        <f t="shared" si="316"/>
        <v>47.25</v>
      </c>
      <c r="AT291" s="5">
        <f t="shared" si="317"/>
        <v>0</v>
      </c>
      <c r="AU291" s="5">
        <f t="shared" si="318"/>
        <v>0</v>
      </c>
      <c r="AV291" s="5">
        <f t="shared" si="319"/>
        <v>0</v>
      </c>
      <c r="AW291" s="5">
        <f t="shared" si="320"/>
        <v>0</v>
      </c>
      <c r="AX291" s="5">
        <f t="shared" si="321"/>
        <v>0</v>
      </c>
      <c r="AY291" s="5">
        <f t="shared" si="322"/>
        <v>0</v>
      </c>
      <c r="AZ291" s="5">
        <f t="shared" si="323"/>
        <v>0</v>
      </c>
      <c r="BA291" s="5">
        <f t="shared" si="324"/>
        <v>0</v>
      </c>
      <c r="BB291" s="5">
        <f t="shared" si="325"/>
        <v>0</v>
      </c>
      <c r="BC291" s="5">
        <f t="shared" si="326"/>
        <v>0</v>
      </c>
      <c r="BD291" s="5">
        <f t="shared" si="327"/>
        <v>0</v>
      </c>
      <c r="BE291" s="5">
        <f t="shared" si="328"/>
        <v>0</v>
      </c>
      <c r="BF291" s="5">
        <f t="shared" si="329"/>
        <v>0</v>
      </c>
      <c r="BG291" s="5">
        <f t="shared" si="330"/>
        <v>0</v>
      </c>
      <c r="BH291" s="5">
        <f t="shared" si="331"/>
        <v>0</v>
      </c>
      <c r="BI291" s="11">
        <f t="shared" si="332"/>
        <v>0</v>
      </c>
      <c r="BJ291" s="5">
        <f t="shared" si="333"/>
        <v>0</v>
      </c>
      <c r="BK291" s="5">
        <f t="shared" si="334"/>
        <v>0</v>
      </c>
      <c r="BL291" s="5">
        <f t="shared" si="335"/>
        <v>0</v>
      </c>
      <c r="BM291" s="5">
        <f t="shared" si="336"/>
        <v>0</v>
      </c>
      <c r="BN291" s="5">
        <f t="shared" si="337"/>
        <v>0</v>
      </c>
      <c r="BO291" s="5">
        <f t="shared" si="338"/>
        <v>0</v>
      </c>
      <c r="BP291" s="5">
        <f t="shared" si="339"/>
        <v>0</v>
      </c>
      <c r="BQ291" s="5">
        <f t="shared" si="340"/>
        <v>0</v>
      </c>
      <c r="BR291" s="5">
        <f t="shared" si="341"/>
        <v>0</v>
      </c>
      <c r="BS291" s="5">
        <f t="shared" si="342"/>
        <v>0</v>
      </c>
      <c r="BT291" s="11">
        <f t="shared" si="343"/>
        <v>0</v>
      </c>
      <c r="BU291" s="11">
        <f t="shared" si="344"/>
        <v>0</v>
      </c>
      <c r="BV291" s="5">
        <f t="shared" si="345"/>
        <v>0</v>
      </c>
      <c r="BW291" s="5">
        <f t="shared" si="346"/>
        <v>0</v>
      </c>
      <c r="BX291" s="5">
        <f t="shared" si="347"/>
        <v>0</v>
      </c>
      <c r="BY291" s="5">
        <f t="shared" si="348"/>
        <v>0</v>
      </c>
      <c r="BZ291" s="5">
        <f t="shared" si="349"/>
        <v>0</v>
      </c>
      <c r="CA291" s="5">
        <f t="shared" si="350"/>
        <v>0</v>
      </c>
      <c r="CB291" s="5">
        <f t="shared" si="351"/>
        <v>0</v>
      </c>
      <c r="CC291" s="5">
        <f t="shared" si="352"/>
        <v>0</v>
      </c>
      <c r="CD291" s="5">
        <f t="shared" si="353"/>
        <v>0</v>
      </c>
      <c r="CE291" s="5">
        <f t="shared" si="382"/>
        <v>0</v>
      </c>
      <c r="CF291" s="5">
        <f t="shared" si="354"/>
        <v>0</v>
      </c>
      <c r="CG291" s="5">
        <f t="shared" si="355"/>
        <v>0</v>
      </c>
      <c r="CH291" s="5">
        <f t="shared" si="356"/>
        <v>0</v>
      </c>
      <c r="CI291" s="5">
        <f t="shared" si="357"/>
        <v>0</v>
      </c>
      <c r="CJ291" s="5">
        <f t="shared" si="358"/>
        <v>0</v>
      </c>
      <c r="CK291" s="5">
        <f t="shared" si="359"/>
        <v>0</v>
      </c>
      <c r="CL291" s="5">
        <f t="shared" si="360"/>
        <v>0</v>
      </c>
      <c r="CM291" s="5">
        <f t="shared" si="361"/>
        <v>0</v>
      </c>
      <c r="CN291" s="5">
        <f t="shared" si="362"/>
        <v>0</v>
      </c>
      <c r="CO291" s="5">
        <f t="shared" si="363"/>
        <v>0</v>
      </c>
      <c r="CP291" s="5">
        <f t="shared" si="364"/>
        <v>0</v>
      </c>
      <c r="CQ291" s="5">
        <f t="shared" si="365"/>
        <v>0</v>
      </c>
      <c r="CR291" s="5">
        <f t="shared" si="366"/>
        <v>0</v>
      </c>
      <c r="CS291" s="5">
        <f t="shared" si="367"/>
        <v>0</v>
      </c>
      <c r="CT291" s="11">
        <f t="shared" si="368"/>
        <v>0</v>
      </c>
      <c r="CU291" s="5">
        <f t="shared" si="369"/>
        <v>0</v>
      </c>
      <c r="CV291" s="5">
        <f t="shared" si="370"/>
        <v>0</v>
      </c>
      <c r="CW291" s="5">
        <f t="shared" si="371"/>
        <v>0</v>
      </c>
      <c r="CX291" s="41">
        <f t="shared" si="372"/>
        <v>0</v>
      </c>
      <c r="CY291" s="41">
        <f t="shared" si="373"/>
        <v>0</v>
      </c>
      <c r="CZ291" s="41">
        <f t="shared" si="374"/>
        <v>0</v>
      </c>
      <c r="DA291" s="41">
        <f t="shared" si="375"/>
        <v>0</v>
      </c>
      <c r="DB291" s="28"/>
    </row>
    <row r="292" spans="1:106" s="16" customFormat="1" ht="29.25" customHeight="1" thickTop="1" thickBot="1" x14ac:dyDescent="0.35">
      <c r="A292" s="3">
        <v>44706</v>
      </c>
      <c r="B292" s="4" t="s">
        <v>4</v>
      </c>
      <c r="C292" s="4" t="s">
        <v>26</v>
      </c>
      <c r="D292" s="8" t="s">
        <v>10</v>
      </c>
      <c r="E292" s="4" t="s">
        <v>110</v>
      </c>
      <c r="F292" s="4" t="s">
        <v>104</v>
      </c>
      <c r="G292" s="18" t="s">
        <v>398</v>
      </c>
      <c r="H292" s="25">
        <v>51.25</v>
      </c>
      <c r="I292" s="44">
        <v>-48.75</v>
      </c>
      <c r="J292" s="45">
        <v>-49.75</v>
      </c>
      <c r="K292" s="11">
        <f t="shared" si="376"/>
        <v>1278.25</v>
      </c>
      <c r="L292" s="11"/>
      <c r="M292" s="11"/>
      <c r="N292" s="33"/>
      <c r="O292" s="45">
        <v>-49.75</v>
      </c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37"/>
      <c r="AD292" s="37"/>
      <c r="AE292" s="71" t="s">
        <v>4</v>
      </c>
      <c r="AF292" s="11">
        <f t="shared" si="306"/>
        <v>0</v>
      </c>
      <c r="AG292" s="5">
        <f t="shared" si="381"/>
        <v>0</v>
      </c>
      <c r="AH292" s="45">
        <f t="shared" si="307"/>
        <v>-49.75</v>
      </c>
      <c r="AI292" s="11">
        <f t="shared" si="308"/>
        <v>0</v>
      </c>
      <c r="AJ292" s="13">
        <f t="shared" si="384"/>
        <v>-49.75</v>
      </c>
      <c r="AK292" s="13"/>
      <c r="AL292" s="5">
        <f t="shared" si="309"/>
        <v>0</v>
      </c>
      <c r="AM292" s="5">
        <f t="shared" si="310"/>
        <v>0</v>
      </c>
      <c r="AN292" s="11">
        <f t="shared" si="311"/>
        <v>0</v>
      </c>
      <c r="AO292" s="11">
        <f t="shared" si="312"/>
        <v>0</v>
      </c>
      <c r="AP292" s="5">
        <f t="shared" si="313"/>
        <v>0</v>
      </c>
      <c r="AQ292" s="5">
        <f t="shared" si="314"/>
        <v>0</v>
      </c>
      <c r="AR292" s="5">
        <f t="shared" si="315"/>
        <v>0</v>
      </c>
      <c r="AS292" s="5">
        <f t="shared" si="316"/>
        <v>0</v>
      </c>
      <c r="AT292" s="5">
        <f t="shared" si="317"/>
        <v>0</v>
      </c>
      <c r="AU292" s="5">
        <f t="shared" si="318"/>
        <v>0</v>
      </c>
      <c r="AV292" s="5">
        <f t="shared" si="319"/>
        <v>0</v>
      </c>
      <c r="AW292" s="5">
        <f t="shared" si="320"/>
        <v>0</v>
      </c>
      <c r="AX292" s="5">
        <f t="shared" si="321"/>
        <v>0</v>
      </c>
      <c r="AY292" s="5">
        <f t="shared" si="322"/>
        <v>0</v>
      </c>
      <c r="AZ292" s="46">
        <f t="shared" si="323"/>
        <v>-49.75</v>
      </c>
      <c r="BA292" s="5">
        <f t="shared" si="324"/>
        <v>0</v>
      </c>
      <c r="BB292" s="5">
        <f t="shared" si="325"/>
        <v>0</v>
      </c>
      <c r="BC292" s="5">
        <f t="shared" si="326"/>
        <v>0</v>
      </c>
      <c r="BD292" s="5">
        <f t="shared" si="327"/>
        <v>0</v>
      </c>
      <c r="BE292" s="5">
        <f t="shared" si="328"/>
        <v>0</v>
      </c>
      <c r="BF292" s="5">
        <f t="shared" si="329"/>
        <v>0</v>
      </c>
      <c r="BG292" s="5">
        <f t="shared" si="330"/>
        <v>0</v>
      </c>
      <c r="BH292" s="5">
        <f t="shared" si="331"/>
        <v>0</v>
      </c>
      <c r="BI292" s="11">
        <f t="shared" si="332"/>
        <v>0</v>
      </c>
      <c r="BJ292" s="5">
        <f t="shared" si="333"/>
        <v>0</v>
      </c>
      <c r="BK292" s="5">
        <f t="shared" si="334"/>
        <v>0</v>
      </c>
      <c r="BL292" s="5">
        <f t="shared" si="335"/>
        <v>0</v>
      </c>
      <c r="BM292" s="5">
        <f t="shared" si="336"/>
        <v>0</v>
      </c>
      <c r="BN292" s="5">
        <f t="shared" si="337"/>
        <v>0</v>
      </c>
      <c r="BO292" s="5">
        <f t="shared" si="338"/>
        <v>0</v>
      </c>
      <c r="BP292" s="5">
        <f t="shared" si="339"/>
        <v>0</v>
      </c>
      <c r="BQ292" s="5">
        <f t="shared" si="340"/>
        <v>0</v>
      </c>
      <c r="BR292" s="5">
        <f t="shared" si="341"/>
        <v>0</v>
      </c>
      <c r="BS292" s="5">
        <f t="shared" si="342"/>
        <v>0</v>
      </c>
      <c r="BT292" s="11">
        <f t="shared" si="343"/>
        <v>0</v>
      </c>
      <c r="BU292" s="11">
        <f t="shared" si="344"/>
        <v>0</v>
      </c>
      <c r="BV292" s="5">
        <f t="shared" si="345"/>
        <v>0</v>
      </c>
      <c r="BW292" s="5">
        <f t="shared" si="346"/>
        <v>0</v>
      </c>
      <c r="BX292" s="5">
        <f t="shared" si="347"/>
        <v>0</v>
      </c>
      <c r="BY292" s="5">
        <f t="shared" si="348"/>
        <v>0</v>
      </c>
      <c r="BZ292" s="5">
        <f t="shared" si="349"/>
        <v>0</v>
      </c>
      <c r="CA292" s="5">
        <f t="shared" si="350"/>
        <v>0</v>
      </c>
      <c r="CB292" s="5">
        <f t="shared" si="351"/>
        <v>0</v>
      </c>
      <c r="CC292" s="5">
        <f t="shared" si="352"/>
        <v>0</v>
      </c>
      <c r="CD292" s="5">
        <f t="shared" si="353"/>
        <v>0</v>
      </c>
      <c r="CE292" s="5">
        <f t="shared" si="382"/>
        <v>0</v>
      </c>
      <c r="CF292" s="5">
        <f t="shared" si="354"/>
        <v>0</v>
      </c>
      <c r="CG292" s="5">
        <f t="shared" si="355"/>
        <v>0</v>
      </c>
      <c r="CH292" s="5">
        <f t="shared" si="356"/>
        <v>0</v>
      </c>
      <c r="CI292" s="5">
        <f t="shared" si="357"/>
        <v>0</v>
      </c>
      <c r="CJ292" s="5">
        <f t="shared" si="358"/>
        <v>0</v>
      </c>
      <c r="CK292" s="5">
        <f t="shared" si="359"/>
        <v>0</v>
      </c>
      <c r="CL292" s="5">
        <f t="shared" si="360"/>
        <v>0</v>
      </c>
      <c r="CM292" s="5">
        <f t="shared" si="361"/>
        <v>0</v>
      </c>
      <c r="CN292" s="5">
        <f t="shared" si="362"/>
        <v>0</v>
      </c>
      <c r="CO292" s="5">
        <f t="shared" si="363"/>
        <v>0</v>
      </c>
      <c r="CP292" s="5">
        <f t="shared" si="364"/>
        <v>0</v>
      </c>
      <c r="CQ292" s="5">
        <f t="shared" si="365"/>
        <v>0</v>
      </c>
      <c r="CR292" s="5">
        <f t="shared" si="366"/>
        <v>0</v>
      </c>
      <c r="CS292" s="5">
        <f t="shared" si="367"/>
        <v>0</v>
      </c>
      <c r="CT292" s="11">
        <f t="shared" si="368"/>
        <v>0</v>
      </c>
      <c r="CU292" s="5">
        <f t="shared" si="369"/>
        <v>0</v>
      </c>
      <c r="CV292" s="5">
        <f t="shared" si="370"/>
        <v>0</v>
      </c>
      <c r="CW292" s="5">
        <f t="shared" si="371"/>
        <v>0</v>
      </c>
      <c r="CX292" s="41">
        <f t="shared" si="372"/>
        <v>0</v>
      </c>
      <c r="CY292" s="41">
        <f t="shared" si="373"/>
        <v>0</v>
      </c>
      <c r="CZ292" s="41">
        <f t="shared" si="374"/>
        <v>0</v>
      </c>
      <c r="DA292" s="41">
        <f t="shared" si="375"/>
        <v>0</v>
      </c>
      <c r="DB292" s="28"/>
    </row>
    <row r="293" spans="1:106" s="16" customFormat="1" ht="29.25" customHeight="1" thickTop="1" thickBot="1" x14ac:dyDescent="0.35">
      <c r="A293" s="3">
        <v>44707</v>
      </c>
      <c r="B293" s="4" t="s">
        <v>20</v>
      </c>
      <c r="C293" s="4" t="s">
        <v>70</v>
      </c>
      <c r="D293" s="8" t="s">
        <v>10</v>
      </c>
      <c r="E293" s="4" t="s">
        <v>109</v>
      </c>
      <c r="F293" s="4" t="s">
        <v>24</v>
      </c>
      <c r="G293" s="18" t="s">
        <v>399</v>
      </c>
      <c r="H293" s="25">
        <v>54.25</v>
      </c>
      <c r="I293" s="33">
        <v>45.75</v>
      </c>
      <c r="J293" s="11">
        <v>43.75</v>
      </c>
      <c r="K293" s="11">
        <f t="shared" si="376"/>
        <v>1322</v>
      </c>
      <c r="L293" s="11"/>
      <c r="M293" s="11"/>
      <c r="N293" s="33"/>
      <c r="O293" s="11"/>
      <c r="P293" s="11"/>
      <c r="Q293" s="11"/>
      <c r="R293" s="11"/>
      <c r="S293" s="11"/>
      <c r="T293" s="11"/>
      <c r="U293" s="11"/>
      <c r="V293" s="11"/>
      <c r="W293" s="47">
        <v>43.75</v>
      </c>
      <c r="X293" s="11"/>
      <c r="Y293" s="11"/>
      <c r="Z293" s="11"/>
      <c r="AA293" s="11"/>
      <c r="AB293" s="11"/>
      <c r="AC293" s="37"/>
      <c r="AD293" s="37"/>
      <c r="AE293" s="71" t="s">
        <v>20</v>
      </c>
      <c r="AF293" s="11">
        <f t="shared" si="306"/>
        <v>0</v>
      </c>
      <c r="AG293" s="5">
        <f t="shared" si="381"/>
        <v>0</v>
      </c>
      <c r="AH293" s="11">
        <f t="shared" si="307"/>
        <v>0</v>
      </c>
      <c r="AI293" s="47">
        <f t="shared" si="308"/>
        <v>43.75</v>
      </c>
      <c r="AJ293" s="13">
        <f t="shared" si="384"/>
        <v>43.75</v>
      </c>
      <c r="AK293" s="13"/>
      <c r="AL293" s="5">
        <f t="shared" si="309"/>
        <v>0</v>
      </c>
      <c r="AM293" s="5">
        <f t="shared" si="310"/>
        <v>0</v>
      </c>
      <c r="AN293" s="11">
        <f t="shared" si="311"/>
        <v>0</v>
      </c>
      <c r="AO293" s="11">
        <f t="shared" si="312"/>
        <v>0</v>
      </c>
      <c r="AP293" s="5">
        <f t="shared" si="313"/>
        <v>0</v>
      </c>
      <c r="AQ293" s="5">
        <f t="shared" si="314"/>
        <v>0</v>
      </c>
      <c r="AR293" s="5">
        <f t="shared" si="315"/>
        <v>0</v>
      </c>
      <c r="AS293" s="5">
        <f t="shared" si="316"/>
        <v>0</v>
      </c>
      <c r="AT293" s="5">
        <f t="shared" si="317"/>
        <v>0</v>
      </c>
      <c r="AU293" s="5">
        <f t="shared" si="318"/>
        <v>0</v>
      </c>
      <c r="AV293" s="5">
        <f t="shared" si="319"/>
        <v>0</v>
      </c>
      <c r="AW293" s="5">
        <f t="shared" si="320"/>
        <v>0</v>
      </c>
      <c r="AX293" s="5">
        <f t="shared" si="321"/>
        <v>0</v>
      </c>
      <c r="AY293" s="5">
        <f t="shared" si="322"/>
        <v>0</v>
      </c>
      <c r="AZ293" s="5">
        <f t="shared" si="323"/>
        <v>0</v>
      </c>
      <c r="BA293" s="5">
        <f t="shared" si="324"/>
        <v>0</v>
      </c>
      <c r="BB293" s="5">
        <f t="shared" si="325"/>
        <v>0</v>
      </c>
      <c r="BC293" s="5">
        <f t="shared" si="326"/>
        <v>0</v>
      </c>
      <c r="BD293" s="5">
        <f t="shared" si="327"/>
        <v>0</v>
      </c>
      <c r="BE293" s="5">
        <f t="shared" si="328"/>
        <v>0</v>
      </c>
      <c r="BF293" s="5">
        <f t="shared" si="329"/>
        <v>0</v>
      </c>
      <c r="BG293" s="5">
        <f t="shared" si="330"/>
        <v>0</v>
      </c>
      <c r="BH293" s="5">
        <f t="shared" si="331"/>
        <v>0</v>
      </c>
      <c r="BI293" s="11">
        <f t="shared" si="332"/>
        <v>0</v>
      </c>
      <c r="BJ293" s="5">
        <f t="shared" si="333"/>
        <v>0</v>
      </c>
      <c r="BK293" s="5">
        <f t="shared" si="334"/>
        <v>0</v>
      </c>
      <c r="BL293" s="5">
        <f t="shared" si="335"/>
        <v>0</v>
      </c>
      <c r="BM293" s="5">
        <f t="shared" si="336"/>
        <v>0</v>
      </c>
      <c r="BN293" s="5">
        <f t="shared" si="337"/>
        <v>0</v>
      </c>
      <c r="BO293" s="5">
        <f t="shared" si="338"/>
        <v>0</v>
      </c>
      <c r="BP293" s="5">
        <f t="shared" si="339"/>
        <v>0</v>
      </c>
      <c r="BQ293" s="5">
        <f t="shared" si="340"/>
        <v>0</v>
      </c>
      <c r="BR293" s="5">
        <f t="shared" si="341"/>
        <v>0</v>
      </c>
      <c r="BS293" s="5">
        <f t="shared" si="342"/>
        <v>0</v>
      </c>
      <c r="BT293" s="11">
        <f t="shared" si="343"/>
        <v>0</v>
      </c>
      <c r="BU293" s="11">
        <f t="shared" si="344"/>
        <v>0</v>
      </c>
      <c r="BV293" s="5">
        <f t="shared" si="345"/>
        <v>0</v>
      </c>
      <c r="BW293" s="5">
        <f t="shared" si="346"/>
        <v>0</v>
      </c>
      <c r="BX293" s="5">
        <f t="shared" si="347"/>
        <v>0</v>
      </c>
      <c r="BY293" s="5">
        <f t="shared" si="348"/>
        <v>0</v>
      </c>
      <c r="BZ293" s="5">
        <f t="shared" si="349"/>
        <v>0</v>
      </c>
      <c r="CA293" s="5">
        <f t="shared" si="350"/>
        <v>0</v>
      </c>
      <c r="CB293" s="5">
        <f t="shared" si="351"/>
        <v>0</v>
      </c>
      <c r="CC293" s="5">
        <f t="shared" si="352"/>
        <v>0</v>
      </c>
      <c r="CD293" s="5">
        <f t="shared" si="353"/>
        <v>0</v>
      </c>
      <c r="CE293" s="5">
        <f t="shared" si="382"/>
        <v>0</v>
      </c>
      <c r="CF293" s="5">
        <f t="shared" si="354"/>
        <v>0</v>
      </c>
      <c r="CG293" s="48">
        <f t="shared" si="355"/>
        <v>43.75</v>
      </c>
      <c r="CH293" s="5">
        <f t="shared" si="356"/>
        <v>0</v>
      </c>
      <c r="CI293" s="5">
        <f t="shared" si="357"/>
        <v>0</v>
      </c>
      <c r="CJ293" s="5">
        <f t="shared" si="358"/>
        <v>0</v>
      </c>
      <c r="CK293" s="5">
        <f t="shared" si="359"/>
        <v>0</v>
      </c>
      <c r="CL293" s="5">
        <f t="shared" si="360"/>
        <v>0</v>
      </c>
      <c r="CM293" s="5">
        <f t="shared" si="361"/>
        <v>0</v>
      </c>
      <c r="CN293" s="5">
        <f t="shared" si="362"/>
        <v>0</v>
      </c>
      <c r="CO293" s="5">
        <f t="shared" si="363"/>
        <v>0</v>
      </c>
      <c r="CP293" s="5">
        <f t="shared" si="364"/>
        <v>0</v>
      </c>
      <c r="CQ293" s="5">
        <f t="shared" si="365"/>
        <v>0</v>
      </c>
      <c r="CR293" s="5">
        <f t="shared" si="366"/>
        <v>0</v>
      </c>
      <c r="CS293" s="5">
        <f t="shared" si="367"/>
        <v>0</v>
      </c>
      <c r="CT293" s="11">
        <f t="shared" si="368"/>
        <v>0</v>
      </c>
      <c r="CU293" s="5">
        <f t="shared" si="369"/>
        <v>0</v>
      </c>
      <c r="CV293" s="5">
        <f t="shared" si="370"/>
        <v>0</v>
      </c>
      <c r="CW293" s="5">
        <f t="shared" si="371"/>
        <v>0</v>
      </c>
      <c r="CX293" s="41">
        <f t="shared" si="372"/>
        <v>0</v>
      </c>
      <c r="CY293" s="41">
        <f t="shared" si="373"/>
        <v>0</v>
      </c>
      <c r="CZ293" s="41">
        <f t="shared" si="374"/>
        <v>0</v>
      </c>
      <c r="DA293" s="41">
        <f t="shared" si="375"/>
        <v>0</v>
      </c>
      <c r="DB293" s="28"/>
    </row>
    <row r="294" spans="1:106" s="16" customFormat="1" ht="29.25" customHeight="1" thickTop="1" thickBot="1" x14ac:dyDescent="0.35">
      <c r="A294" s="3">
        <v>44707</v>
      </c>
      <c r="B294" s="4" t="s">
        <v>2</v>
      </c>
      <c r="C294" s="4" t="s">
        <v>23</v>
      </c>
      <c r="D294" s="8" t="s">
        <v>10</v>
      </c>
      <c r="E294" s="4" t="s">
        <v>110</v>
      </c>
      <c r="F294" s="4" t="s">
        <v>24</v>
      </c>
      <c r="G294" s="18" t="s">
        <v>400</v>
      </c>
      <c r="H294" s="25">
        <v>53.5</v>
      </c>
      <c r="I294" s="33">
        <v>46.5</v>
      </c>
      <c r="J294" s="11">
        <v>44.5</v>
      </c>
      <c r="K294" s="11">
        <f t="shared" si="376"/>
        <v>1366.5</v>
      </c>
      <c r="L294" s="47">
        <v>44.5</v>
      </c>
      <c r="M294" s="11"/>
      <c r="N294" s="33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37"/>
      <c r="AD294" s="37"/>
      <c r="AE294" s="71" t="s">
        <v>2</v>
      </c>
      <c r="AF294" s="47">
        <f t="shared" si="306"/>
        <v>44.5</v>
      </c>
      <c r="AG294" s="5">
        <f t="shared" si="381"/>
        <v>0</v>
      </c>
      <c r="AH294" s="11">
        <f t="shared" si="307"/>
        <v>0</v>
      </c>
      <c r="AI294" s="11">
        <f t="shared" si="308"/>
        <v>0</v>
      </c>
      <c r="AJ294" s="13">
        <f t="shared" si="384"/>
        <v>44.5</v>
      </c>
      <c r="AK294" s="13"/>
      <c r="AL294" s="48">
        <f t="shared" si="309"/>
        <v>44.5</v>
      </c>
      <c r="AM294" s="5">
        <f t="shared" si="310"/>
        <v>0</v>
      </c>
      <c r="AN294" s="11">
        <f t="shared" si="311"/>
        <v>0</v>
      </c>
      <c r="AO294" s="11">
        <f t="shared" si="312"/>
        <v>0</v>
      </c>
      <c r="AP294" s="5">
        <f t="shared" si="313"/>
        <v>0</v>
      </c>
      <c r="AQ294" s="5">
        <f t="shared" si="314"/>
        <v>0</v>
      </c>
      <c r="AR294" s="5">
        <f t="shared" si="315"/>
        <v>0</v>
      </c>
      <c r="AS294" s="5">
        <f t="shared" si="316"/>
        <v>0</v>
      </c>
      <c r="AT294" s="5">
        <f t="shared" si="317"/>
        <v>0</v>
      </c>
      <c r="AU294" s="5">
        <f t="shared" si="318"/>
        <v>0</v>
      </c>
      <c r="AV294" s="5">
        <f t="shared" si="319"/>
        <v>0</v>
      </c>
      <c r="AW294" s="5">
        <f t="shared" si="320"/>
        <v>0</v>
      </c>
      <c r="AX294" s="5">
        <f t="shared" si="321"/>
        <v>0</v>
      </c>
      <c r="AY294" s="5">
        <f t="shared" si="322"/>
        <v>0</v>
      </c>
      <c r="AZ294" s="5">
        <f t="shared" si="323"/>
        <v>0</v>
      </c>
      <c r="BA294" s="5">
        <f t="shared" si="324"/>
        <v>0</v>
      </c>
      <c r="BB294" s="5">
        <f t="shared" si="325"/>
        <v>0</v>
      </c>
      <c r="BC294" s="5">
        <f t="shared" si="326"/>
        <v>0</v>
      </c>
      <c r="BD294" s="5">
        <f t="shared" si="327"/>
        <v>0</v>
      </c>
      <c r="BE294" s="5">
        <f t="shared" si="328"/>
        <v>0</v>
      </c>
      <c r="BF294" s="5">
        <f t="shared" si="329"/>
        <v>0</v>
      </c>
      <c r="BG294" s="5">
        <f t="shared" si="330"/>
        <v>0</v>
      </c>
      <c r="BH294" s="5">
        <f t="shared" si="331"/>
        <v>0</v>
      </c>
      <c r="BI294" s="11">
        <f t="shared" si="332"/>
        <v>0</v>
      </c>
      <c r="BJ294" s="5">
        <f t="shared" si="333"/>
        <v>0</v>
      </c>
      <c r="BK294" s="5">
        <f t="shared" si="334"/>
        <v>0</v>
      </c>
      <c r="BL294" s="5">
        <f t="shared" si="335"/>
        <v>0</v>
      </c>
      <c r="BM294" s="5">
        <f t="shared" si="336"/>
        <v>0</v>
      </c>
      <c r="BN294" s="5">
        <f t="shared" si="337"/>
        <v>0</v>
      </c>
      <c r="BO294" s="5">
        <f t="shared" si="338"/>
        <v>0</v>
      </c>
      <c r="BP294" s="5">
        <f t="shared" si="339"/>
        <v>0</v>
      </c>
      <c r="BQ294" s="5">
        <f t="shared" si="340"/>
        <v>0</v>
      </c>
      <c r="BR294" s="5">
        <f t="shared" si="341"/>
        <v>0</v>
      </c>
      <c r="BS294" s="5">
        <f t="shared" si="342"/>
        <v>0</v>
      </c>
      <c r="BT294" s="11">
        <f t="shared" si="343"/>
        <v>0</v>
      </c>
      <c r="BU294" s="11">
        <f t="shared" si="344"/>
        <v>0</v>
      </c>
      <c r="BV294" s="5">
        <f t="shared" si="345"/>
        <v>0</v>
      </c>
      <c r="BW294" s="5">
        <f t="shared" si="346"/>
        <v>0</v>
      </c>
      <c r="BX294" s="5">
        <f t="shared" si="347"/>
        <v>0</v>
      </c>
      <c r="BY294" s="5">
        <f t="shared" si="348"/>
        <v>0</v>
      </c>
      <c r="BZ294" s="5">
        <f t="shared" si="349"/>
        <v>0</v>
      </c>
      <c r="CA294" s="5">
        <f t="shared" si="350"/>
        <v>0</v>
      </c>
      <c r="CB294" s="5">
        <f t="shared" si="351"/>
        <v>0</v>
      </c>
      <c r="CC294" s="5">
        <f t="shared" si="352"/>
        <v>0</v>
      </c>
      <c r="CD294" s="5">
        <f t="shared" si="353"/>
        <v>0</v>
      </c>
      <c r="CE294" s="5">
        <f t="shared" si="382"/>
        <v>0</v>
      </c>
      <c r="CF294" s="5">
        <f t="shared" si="354"/>
        <v>0</v>
      </c>
      <c r="CG294" s="5">
        <f t="shared" si="355"/>
        <v>0</v>
      </c>
      <c r="CH294" s="5">
        <f t="shared" si="356"/>
        <v>0</v>
      </c>
      <c r="CI294" s="5">
        <f t="shared" si="357"/>
        <v>0</v>
      </c>
      <c r="CJ294" s="5">
        <f t="shared" si="358"/>
        <v>0</v>
      </c>
      <c r="CK294" s="5">
        <f t="shared" si="359"/>
        <v>0</v>
      </c>
      <c r="CL294" s="5">
        <f t="shared" si="360"/>
        <v>0</v>
      </c>
      <c r="CM294" s="5">
        <f t="shared" si="361"/>
        <v>0</v>
      </c>
      <c r="CN294" s="5">
        <f t="shared" si="362"/>
        <v>0</v>
      </c>
      <c r="CO294" s="5">
        <f t="shared" si="363"/>
        <v>0</v>
      </c>
      <c r="CP294" s="5">
        <f t="shared" si="364"/>
        <v>0</v>
      </c>
      <c r="CQ294" s="5">
        <f t="shared" si="365"/>
        <v>0</v>
      </c>
      <c r="CR294" s="5">
        <f t="shared" si="366"/>
        <v>0</v>
      </c>
      <c r="CS294" s="5">
        <f t="shared" si="367"/>
        <v>0</v>
      </c>
      <c r="CT294" s="11">
        <f t="shared" si="368"/>
        <v>0</v>
      </c>
      <c r="CU294" s="5">
        <f t="shared" si="369"/>
        <v>0</v>
      </c>
      <c r="CV294" s="5">
        <f t="shared" si="370"/>
        <v>0</v>
      </c>
      <c r="CW294" s="5">
        <f t="shared" si="371"/>
        <v>0</v>
      </c>
      <c r="CX294" s="41">
        <f t="shared" si="372"/>
        <v>0</v>
      </c>
      <c r="CY294" s="41">
        <f t="shared" si="373"/>
        <v>0</v>
      </c>
      <c r="CZ294" s="41">
        <f t="shared" si="374"/>
        <v>0</v>
      </c>
      <c r="DA294" s="41">
        <f t="shared" si="375"/>
        <v>0</v>
      </c>
      <c r="DB294" s="28"/>
    </row>
    <row r="295" spans="1:106" s="16" customFormat="1" ht="29.25" customHeight="1" thickTop="1" thickBot="1" x14ac:dyDescent="0.35">
      <c r="A295" s="3">
        <v>44707</v>
      </c>
      <c r="B295" s="4" t="s">
        <v>3</v>
      </c>
      <c r="C295" s="4" t="s">
        <v>26</v>
      </c>
      <c r="D295" s="8" t="s">
        <v>10</v>
      </c>
      <c r="E295" s="4" t="s">
        <v>110</v>
      </c>
      <c r="F295" s="4" t="s">
        <v>104</v>
      </c>
      <c r="G295" s="18" t="s">
        <v>403</v>
      </c>
      <c r="H295" s="25">
        <v>50.75</v>
      </c>
      <c r="I295" s="33">
        <v>50.75</v>
      </c>
      <c r="J295" s="11">
        <v>48.75</v>
      </c>
      <c r="K295" s="11">
        <f t="shared" si="376"/>
        <v>1415.25</v>
      </c>
      <c r="L295" s="11"/>
      <c r="M295" s="11"/>
      <c r="N295" s="47">
        <v>48.75</v>
      </c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37"/>
      <c r="AD295" s="37"/>
      <c r="AE295" s="71" t="s">
        <v>3</v>
      </c>
      <c r="AF295" s="11">
        <f t="shared" si="306"/>
        <v>0</v>
      </c>
      <c r="AG295" s="5">
        <f t="shared" si="381"/>
        <v>0</v>
      </c>
      <c r="AH295" s="47">
        <f t="shared" si="307"/>
        <v>48.75</v>
      </c>
      <c r="AI295" s="11">
        <f t="shared" si="308"/>
        <v>0</v>
      </c>
      <c r="AJ295" s="13">
        <f t="shared" si="384"/>
        <v>48.75</v>
      </c>
      <c r="AK295" s="13"/>
      <c r="AL295" s="5">
        <f t="shared" si="309"/>
        <v>0</v>
      </c>
      <c r="AM295" s="5">
        <f t="shared" si="310"/>
        <v>0</v>
      </c>
      <c r="AN295" s="11">
        <f t="shared" si="311"/>
        <v>0</v>
      </c>
      <c r="AO295" s="11">
        <f t="shared" si="312"/>
        <v>0</v>
      </c>
      <c r="AP295" s="5">
        <f t="shared" si="313"/>
        <v>0</v>
      </c>
      <c r="AQ295" s="5">
        <f t="shared" si="314"/>
        <v>0</v>
      </c>
      <c r="AR295" s="5">
        <f t="shared" si="315"/>
        <v>0</v>
      </c>
      <c r="AS295" s="5">
        <f t="shared" si="316"/>
        <v>0</v>
      </c>
      <c r="AT295" s="5">
        <f t="shared" si="317"/>
        <v>0</v>
      </c>
      <c r="AU295" s="5">
        <f t="shared" si="318"/>
        <v>0</v>
      </c>
      <c r="AV295" s="48">
        <f t="shared" si="319"/>
        <v>48.75</v>
      </c>
      <c r="AW295" s="5">
        <f t="shared" si="320"/>
        <v>0</v>
      </c>
      <c r="AX295" s="5">
        <f t="shared" si="321"/>
        <v>0</v>
      </c>
      <c r="AY295" s="5">
        <f t="shared" si="322"/>
        <v>0</v>
      </c>
      <c r="AZ295" s="5">
        <f t="shared" si="323"/>
        <v>0</v>
      </c>
      <c r="BA295" s="5">
        <f t="shared" si="324"/>
        <v>0</v>
      </c>
      <c r="BB295" s="5">
        <f t="shared" si="325"/>
        <v>0</v>
      </c>
      <c r="BC295" s="5">
        <f t="shared" si="326"/>
        <v>0</v>
      </c>
      <c r="BD295" s="5">
        <f t="shared" si="327"/>
        <v>0</v>
      </c>
      <c r="BE295" s="5">
        <f t="shared" si="328"/>
        <v>0</v>
      </c>
      <c r="BF295" s="5">
        <f t="shared" si="329"/>
        <v>0</v>
      </c>
      <c r="BG295" s="5">
        <f t="shared" si="330"/>
        <v>0</v>
      </c>
      <c r="BH295" s="5">
        <f t="shared" si="331"/>
        <v>0</v>
      </c>
      <c r="BI295" s="11">
        <f t="shared" si="332"/>
        <v>0</v>
      </c>
      <c r="BJ295" s="5">
        <f t="shared" si="333"/>
        <v>0</v>
      </c>
      <c r="BK295" s="5">
        <f t="shared" si="334"/>
        <v>0</v>
      </c>
      <c r="BL295" s="5">
        <f t="shared" si="335"/>
        <v>0</v>
      </c>
      <c r="BM295" s="5">
        <f t="shared" si="336"/>
        <v>0</v>
      </c>
      <c r="BN295" s="5">
        <f t="shared" si="337"/>
        <v>0</v>
      </c>
      <c r="BO295" s="5">
        <f t="shared" si="338"/>
        <v>0</v>
      </c>
      <c r="BP295" s="5">
        <f t="shared" si="339"/>
        <v>0</v>
      </c>
      <c r="BQ295" s="5">
        <f t="shared" si="340"/>
        <v>0</v>
      </c>
      <c r="BR295" s="5">
        <f t="shared" si="341"/>
        <v>0</v>
      </c>
      <c r="BS295" s="5">
        <f t="shared" si="342"/>
        <v>0</v>
      </c>
      <c r="BT295" s="11">
        <f t="shared" si="343"/>
        <v>0</v>
      </c>
      <c r="BU295" s="11">
        <f t="shared" si="344"/>
        <v>0</v>
      </c>
      <c r="BV295" s="5">
        <f t="shared" si="345"/>
        <v>0</v>
      </c>
      <c r="BW295" s="5">
        <f t="shared" si="346"/>
        <v>0</v>
      </c>
      <c r="BX295" s="5">
        <f t="shared" si="347"/>
        <v>0</v>
      </c>
      <c r="BY295" s="5">
        <f t="shared" si="348"/>
        <v>0</v>
      </c>
      <c r="BZ295" s="5">
        <f t="shared" si="349"/>
        <v>0</v>
      </c>
      <c r="CA295" s="5">
        <f t="shared" si="350"/>
        <v>0</v>
      </c>
      <c r="CB295" s="5">
        <f t="shared" si="351"/>
        <v>0</v>
      </c>
      <c r="CC295" s="5">
        <f t="shared" si="352"/>
        <v>0</v>
      </c>
      <c r="CD295" s="5">
        <f t="shared" si="353"/>
        <v>0</v>
      </c>
      <c r="CE295" s="5">
        <f t="shared" si="382"/>
        <v>0</v>
      </c>
      <c r="CF295" s="5">
        <f t="shared" si="354"/>
        <v>0</v>
      </c>
      <c r="CG295" s="5">
        <f t="shared" si="355"/>
        <v>0</v>
      </c>
      <c r="CH295" s="5">
        <f t="shared" si="356"/>
        <v>0</v>
      </c>
      <c r="CI295" s="5">
        <f t="shared" si="357"/>
        <v>0</v>
      </c>
      <c r="CJ295" s="5">
        <f t="shared" si="358"/>
        <v>0</v>
      </c>
      <c r="CK295" s="5">
        <f t="shared" si="359"/>
        <v>0</v>
      </c>
      <c r="CL295" s="5">
        <f t="shared" si="360"/>
        <v>0</v>
      </c>
      <c r="CM295" s="5">
        <f t="shared" si="361"/>
        <v>0</v>
      </c>
      <c r="CN295" s="5">
        <f t="shared" si="362"/>
        <v>0</v>
      </c>
      <c r="CO295" s="5">
        <f t="shared" si="363"/>
        <v>0</v>
      </c>
      <c r="CP295" s="5">
        <f t="shared" si="364"/>
        <v>0</v>
      </c>
      <c r="CQ295" s="5">
        <f t="shared" si="365"/>
        <v>0</v>
      </c>
      <c r="CR295" s="5">
        <f t="shared" si="366"/>
        <v>0</v>
      </c>
      <c r="CS295" s="5">
        <f t="shared" si="367"/>
        <v>0</v>
      </c>
      <c r="CT295" s="11">
        <f t="shared" si="368"/>
        <v>0</v>
      </c>
      <c r="CU295" s="5">
        <f t="shared" si="369"/>
        <v>0</v>
      </c>
      <c r="CV295" s="5">
        <f t="shared" si="370"/>
        <v>0</v>
      </c>
      <c r="CW295" s="5">
        <f t="shared" si="371"/>
        <v>0</v>
      </c>
      <c r="CX295" s="41">
        <f t="shared" si="372"/>
        <v>0</v>
      </c>
      <c r="CY295" s="41">
        <f t="shared" si="373"/>
        <v>0</v>
      </c>
      <c r="CZ295" s="41">
        <f t="shared" si="374"/>
        <v>0</v>
      </c>
      <c r="DA295" s="41">
        <f t="shared" si="375"/>
        <v>0</v>
      </c>
      <c r="DB295" s="28"/>
    </row>
    <row r="296" spans="1:106" s="16" customFormat="1" ht="29.25" customHeight="1" thickTop="1" thickBot="1" x14ac:dyDescent="0.35">
      <c r="A296" s="3">
        <v>44707</v>
      </c>
      <c r="B296" s="4" t="s">
        <v>4</v>
      </c>
      <c r="C296" s="4" t="s">
        <v>23</v>
      </c>
      <c r="D296" s="8" t="s">
        <v>10</v>
      </c>
      <c r="E296" s="4" t="s">
        <v>110</v>
      </c>
      <c r="F296" s="4" t="s">
        <v>24</v>
      </c>
      <c r="G296" s="18" t="s">
        <v>401</v>
      </c>
      <c r="H296" s="25">
        <v>51.5</v>
      </c>
      <c r="I296" s="33">
        <v>48.5</v>
      </c>
      <c r="J296" s="11">
        <v>46.5</v>
      </c>
      <c r="K296" s="11">
        <f t="shared" si="376"/>
        <v>1461.75</v>
      </c>
      <c r="L296" s="11"/>
      <c r="M296" s="11"/>
      <c r="N296" s="33"/>
      <c r="O296" s="47">
        <v>46.5</v>
      </c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37"/>
      <c r="AD296" s="37"/>
      <c r="AE296" s="71" t="s">
        <v>4</v>
      </c>
      <c r="AF296" s="47">
        <f t="shared" si="306"/>
        <v>46.5</v>
      </c>
      <c r="AG296" s="5">
        <f t="shared" si="381"/>
        <v>0</v>
      </c>
      <c r="AH296" s="11">
        <f t="shared" si="307"/>
        <v>0</v>
      </c>
      <c r="AI296" s="11">
        <f t="shared" si="308"/>
        <v>0</v>
      </c>
      <c r="AJ296" s="13">
        <f t="shared" si="384"/>
        <v>46.5</v>
      </c>
      <c r="AK296" s="13"/>
      <c r="AL296" s="5">
        <f t="shared" si="309"/>
        <v>0</v>
      </c>
      <c r="AM296" s="5">
        <f t="shared" si="310"/>
        <v>0</v>
      </c>
      <c r="AN296" s="11">
        <f t="shared" si="311"/>
        <v>0</v>
      </c>
      <c r="AO296" s="11">
        <f t="shared" si="312"/>
        <v>0</v>
      </c>
      <c r="AP296" s="5">
        <f t="shared" si="313"/>
        <v>0</v>
      </c>
      <c r="AQ296" s="5">
        <f t="shared" si="314"/>
        <v>0</v>
      </c>
      <c r="AR296" s="5">
        <f t="shared" si="315"/>
        <v>0</v>
      </c>
      <c r="AS296" s="5">
        <f t="shared" si="316"/>
        <v>0</v>
      </c>
      <c r="AT296" s="5">
        <f t="shared" si="317"/>
        <v>0</v>
      </c>
      <c r="AU296" s="5">
        <f t="shared" si="318"/>
        <v>0</v>
      </c>
      <c r="AV296" s="5">
        <f t="shared" si="319"/>
        <v>0</v>
      </c>
      <c r="AW296" s="5">
        <f t="shared" si="320"/>
        <v>0</v>
      </c>
      <c r="AX296" s="48">
        <f t="shared" si="321"/>
        <v>46.5</v>
      </c>
      <c r="AY296" s="5">
        <f t="shared" si="322"/>
        <v>0</v>
      </c>
      <c r="AZ296" s="5">
        <f t="shared" si="323"/>
        <v>0</v>
      </c>
      <c r="BA296" s="5">
        <f t="shared" si="324"/>
        <v>0</v>
      </c>
      <c r="BB296" s="5">
        <f t="shared" si="325"/>
        <v>0</v>
      </c>
      <c r="BC296" s="5">
        <f t="shared" si="326"/>
        <v>0</v>
      </c>
      <c r="BD296" s="5">
        <f t="shared" si="327"/>
        <v>0</v>
      </c>
      <c r="BE296" s="5">
        <f t="shared" si="328"/>
        <v>0</v>
      </c>
      <c r="BF296" s="5">
        <f t="shared" si="329"/>
        <v>0</v>
      </c>
      <c r="BG296" s="5">
        <f t="shared" si="330"/>
        <v>0</v>
      </c>
      <c r="BH296" s="5">
        <f t="shared" si="331"/>
        <v>0</v>
      </c>
      <c r="BI296" s="11">
        <f t="shared" si="332"/>
        <v>0</v>
      </c>
      <c r="BJ296" s="5">
        <f t="shared" si="333"/>
        <v>0</v>
      </c>
      <c r="BK296" s="5">
        <f t="shared" si="334"/>
        <v>0</v>
      </c>
      <c r="BL296" s="5">
        <f t="shared" si="335"/>
        <v>0</v>
      </c>
      <c r="BM296" s="5">
        <f t="shared" si="336"/>
        <v>0</v>
      </c>
      <c r="BN296" s="5">
        <f t="shared" si="337"/>
        <v>0</v>
      </c>
      <c r="BO296" s="5">
        <f t="shared" si="338"/>
        <v>0</v>
      </c>
      <c r="BP296" s="5">
        <f t="shared" si="339"/>
        <v>0</v>
      </c>
      <c r="BQ296" s="5">
        <f t="shared" si="340"/>
        <v>0</v>
      </c>
      <c r="BR296" s="5">
        <f t="shared" si="341"/>
        <v>0</v>
      </c>
      <c r="BS296" s="5">
        <f t="shared" si="342"/>
        <v>0</v>
      </c>
      <c r="BT296" s="11">
        <f t="shared" si="343"/>
        <v>0</v>
      </c>
      <c r="BU296" s="11">
        <f t="shared" si="344"/>
        <v>0</v>
      </c>
      <c r="BV296" s="5">
        <f t="shared" si="345"/>
        <v>0</v>
      </c>
      <c r="BW296" s="5">
        <f t="shared" si="346"/>
        <v>0</v>
      </c>
      <c r="BX296" s="5">
        <f t="shared" si="347"/>
        <v>0</v>
      </c>
      <c r="BY296" s="5">
        <f t="shared" si="348"/>
        <v>0</v>
      </c>
      <c r="BZ296" s="5">
        <f t="shared" si="349"/>
        <v>0</v>
      </c>
      <c r="CA296" s="5">
        <f t="shared" si="350"/>
        <v>0</v>
      </c>
      <c r="CB296" s="5">
        <f t="shared" si="351"/>
        <v>0</v>
      </c>
      <c r="CC296" s="5">
        <f t="shared" si="352"/>
        <v>0</v>
      </c>
      <c r="CD296" s="5">
        <f t="shared" si="353"/>
        <v>0</v>
      </c>
      <c r="CE296" s="5">
        <f t="shared" si="382"/>
        <v>0</v>
      </c>
      <c r="CF296" s="5">
        <f t="shared" si="354"/>
        <v>0</v>
      </c>
      <c r="CG296" s="5">
        <f t="shared" si="355"/>
        <v>0</v>
      </c>
      <c r="CH296" s="5">
        <f t="shared" si="356"/>
        <v>0</v>
      </c>
      <c r="CI296" s="5">
        <f t="shared" si="357"/>
        <v>0</v>
      </c>
      <c r="CJ296" s="5">
        <f t="shared" si="358"/>
        <v>0</v>
      </c>
      <c r="CK296" s="5">
        <f t="shared" si="359"/>
        <v>0</v>
      </c>
      <c r="CL296" s="5">
        <f t="shared" si="360"/>
        <v>0</v>
      </c>
      <c r="CM296" s="5">
        <f t="shared" si="361"/>
        <v>0</v>
      </c>
      <c r="CN296" s="5">
        <f t="shared" si="362"/>
        <v>0</v>
      </c>
      <c r="CO296" s="5">
        <f t="shared" si="363"/>
        <v>0</v>
      </c>
      <c r="CP296" s="5">
        <f t="shared" si="364"/>
        <v>0</v>
      </c>
      <c r="CQ296" s="5">
        <f t="shared" si="365"/>
        <v>0</v>
      </c>
      <c r="CR296" s="5">
        <f t="shared" si="366"/>
        <v>0</v>
      </c>
      <c r="CS296" s="5">
        <f t="shared" si="367"/>
        <v>0</v>
      </c>
      <c r="CT296" s="11">
        <f t="shared" si="368"/>
        <v>0</v>
      </c>
      <c r="CU296" s="5">
        <f t="shared" si="369"/>
        <v>0</v>
      </c>
      <c r="CV296" s="5">
        <f t="shared" si="370"/>
        <v>0</v>
      </c>
      <c r="CW296" s="5">
        <f t="shared" si="371"/>
        <v>0</v>
      </c>
      <c r="CX296" s="41">
        <f t="shared" si="372"/>
        <v>0</v>
      </c>
      <c r="CY296" s="41">
        <f t="shared" si="373"/>
        <v>0</v>
      </c>
      <c r="CZ296" s="41">
        <f t="shared" si="374"/>
        <v>0</v>
      </c>
      <c r="DA296" s="41">
        <f t="shared" si="375"/>
        <v>0</v>
      </c>
      <c r="DB296" s="28"/>
    </row>
    <row r="297" spans="1:106" s="16" customFormat="1" ht="29.25" customHeight="1" thickTop="1" thickBot="1" x14ac:dyDescent="0.35">
      <c r="A297" s="3">
        <v>44707</v>
      </c>
      <c r="B297" s="4" t="s">
        <v>6</v>
      </c>
      <c r="C297" s="4" t="s">
        <v>25</v>
      </c>
      <c r="D297" s="8" t="s">
        <v>10</v>
      </c>
      <c r="E297" s="4" t="s">
        <v>110</v>
      </c>
      <c r="F297" s="4" t="s">
        <v>24</v>
      </c>
      <c r="G297" s="18" t="s">
        <v>404</v>
      </c>
      <c r="H297" s="25">
        <v>53.5</v>
      </c>
      <c r="I297" s="33">
        <v>46.5</v>
      </c>
      <c r="J297" s="11">
        <v>44.5</v>
      </c>
      <c r="K297" s="11">
        <f t="shared" si="376"/>
        <v>1506.25</v>
      </c>
      <c r="L297" s="11"/>
      <c r="M297" s="11"/>
      <c r="N297" s="33"/>
      <c r="O297" s="11"/>
      <c r="P297" s="11"/>
      <c r="Q297" s="47">
        <v>44.5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37"/>
      <c r="AD297" s="37"/>
      <c r="AE297" s="71" t="s">
        <v>6</v>
      </c>
      <c r="AF297" s="11">
        <f t="shared" si="306"/>
        <v>0</v>
      </c>
      <c r="AG297" s="48">
        <f t="shared" si="381"/>
        <v>44.5</v>
      </c>
      <c r="AH297" s="11">
        <f t="shared" si="307"/>
        <v>0</v>
      </c>
      <c r="AI297" s="11">
        <f t="shared" si="308"/>
        <v>0</v>
      </c>
      <c r="AJ297" s="13">
        <f t="shared" si="384"/>
        <v>44.5</v>
      </c>
      <c r="AK297" s="13"/>
      <c r="AL297" s="5">
        <f t="shared" si="309"/>
        <v>0</v>
      </c>
      <c r="AM297" s="5">
        <f t="shared" si="310"/>
        <v>0</v>
      </c>
      <c r="AN297" s="11">
        <f t="shared" si="311"/>
        <v>0</v>
      </c>
      <c r="AO297" s="11">
        <f t="shared" si="312"/>
        <v>0</v>
      </c>
      <c r="AP297" s="5">
        <f t="shared" si="313"/>
        <v>0</v>
      </c>
      <c r="AQ297" s="5">
        <f t="shared" si="314"/>
        <v>0</v>
      </c>
      <c r="AR297" s="5">
        <f t="shared" si="315"/>
        <v>0</v>
      </c>
      <c r="AS297" s="5">
        <f t="shared" si="316"/>
        <v>0</v>
      </c>
      <c r="AT297" s="5">
        <f t="shared" si="317"/>
        <v>0</v>
      </c>
      <c r="AU297" s="5">
        <f t="shared" si="318"/>
        <v>0</v>
      </c>
      <c r="AV297" s="5">
        <f t="shared" si="319"/>
        <v>0</v>
      </c>
      <c r="AW297" s="5">
        <f t="shared" si="320"/>
        <v>0</v>
      </c>
      <c r="AX297" s="5">
        <f t="shared" si="321"/>
        <v>0</v>
      </c>
      <c r="AY297" s="5">
        <f t="shared" si="322"/>
        <v>0</v>
      </c>
      <c r="AZ297" s="5">
        <f t="shared" si="323"/>
        <v>0</v>
      </c>
      <c r="BA297" s="5">
        <f t="shared" si="324"/>
        <v>0</v>
      </c>
      <c r="BB297" s="5">
        <f t="shared" si="325"/>
        <v>0</v>
      </c>
      <c r="BC297" s="5">
        <f t="shared" si="326"/>
        <v>0</v>
      </c>
      <c r="BD297" s="5">
        <f t="shared" si="327"/>
        <v>0</v>
      </c>
      <c r="BE297" s="5">
        <f t="shared" si="328"/>
        <v>0</v>
      </c>
      <c r="BF297" s="5">
        <f t="shared" si="329"/>
        <v>0</v>
      </c>
      <c r="BG297" s="48">
        <f t="shared" si="330"/>
        <v>44.5</v>
      </c>
      <c r="BH297" s="5">
        <f t="shared" si="331"/>
        <v>0</v>
      </c>
      <c r="BI297" s="11">
        <f t="shared" si="332"/>
        <v>0</v>
      </c>
      <c r="BJ297" s="5">
        <f t="shared" si="333"/>
        <v>0</v>
      </c>
      <c r="BK297" s="5">
        <f t="shared" si="334"/>
        <v>0</v>
      </c>
      <c r="BL297" s="5">
        <f t="shared" si="335"/>
        <v>0</v>
      </c>
      <c r="BM297" s="5">
        <f t="shared" si="336"/>
        <v>0</v>
      </c>
      <c r="BN297" s="5">
        <f t="shared" si="337"/>
        <v>0</v>
      </c>
      <c r="BO297" s="5">
        <f t="shared" si="338"/>
        <v>0</v>
      </c>
      <c r="BP297" s="5">
        <f t="shared" si="339"/>
        <v>0</v>
      </c>
      <c r="BQ297" s="5">
        <f t="shared" si="340"/>
        <v>0</v>
      </c>
      <c r="BR297" s="5">
        <f t="shared" si="341"/>
        <v>0</v>
      </c>
      <c r="BS297" s="5">
        <f t="shared" si="342"/>
        <v>0</v>
      </c>
      <c r="BT297" s="11">
        <f t="shared" si="343"/>
        <v>0</v>
      </c>
      <c r="BU297" s="11">
        <f t="shared" si="344"/>
        <v>0</v>
      </c>
      <c r="BV297" s="5">
        <f t="shared" si="345"/>
        <v>0</v>
      </c>
      <c r="BW297" s="5">
        <f t="shared" si="346"/>
        <v>0</v>
      </c>
      <c r="BX297" s="5">
        <f t="shared" si="347"/>
        <v>0</v>
      </c>
      <c r="BY297" s="5">
        <f t="shared" si="348"/>
        <v>0</v>
      </c>
      <c r="BZ297" s="5">
        <f t="shared" si="349"/>
        <v>0</v>
      </c>
      <c r="CA297" s="5">
        <f t="shared" si="350"/>
        <v>0</v>
      </c>
      <c r="CB297" s="5">
        <f t="shared" si="351"/>
        <v>0</v>
      </c>
      <c r="CC297" s="5">
        <f t="shared" si="352"/>
        <v>0</v>
      </c>
      <c r="CD297" s="5">
        <f t="shared" si="353"/>
        <v>0</v>
      </c>
      <c r="CE297" s="5">
        <f t="shared" si="382"/>
        <v>0</v>
      </c>
      <c r="CF297" s="5">
        <f t="shared" si="354"/>
        <v>0</v>
      </c>
      <c r="CG297" s="5">
        <f t="shared" si="355"/>
        <v>0</v>
      </c>
      <c r="CH297" s="5">
        <f t="shared" si="356"/>
        <v>0</v>
      </c>
      <c r="CI297" s="5">
        <f t="shared" si="357"/>
        <v>0</v>
      </c>
      <c r="CJ297" s="5">
        <f t="shared" si="358"/>
        <v>0</v>
      </c>
      <c r="CK297" s="5">
        <f t="shared" si="359"/>
        <v>0</v>
      </c>
      <c r="CL297" s="5">
        <f t="shared" si="360"/>
        <v>0</v>
      </c>
      <c r="CM297" s="5">
        <f t="shared" si="361"/>
        <v>0</v>
      </c>
      <c r="CN297" s="5">
        <f t="shared" si="362"/>
        <v>0</v>
      </c>
      <c r="CO297" s="5">
        <f t="shared" si="363"/>
        <v>0</v>
      </c>
      <c r="CP297" s="5">
        <f t="shared" si="364"/>
        <v>0</v>
      </c>
      <c r="CQ297" s="5">
        <f t="shared" si="365"/>
        <v>0</v>
      </c>
      <c r="CR297" s="5">
        <f t="shared" si="366"/>
        <v>0</v>
      </c>
      <c r="CS297" s="5">
        <f t="shared" si="367"/>
        <v>0</v>
      </c>
      <c r="CT297" s="11">
        <f t="shared" si="368"/>
        <v>0</v>
      </c>
      <c r="CU297" s="5">
        <f t="shared" si="369"/>
        <v>0</v>
      </c>
      <c r="CV297" s="5">
        <f t="shared" si="370"/>
        <v>0</v>
      </c>
      <c r="CW297" s="5">
        <f t="shared" si="371"/>
        <v>0</v>
      </c>
      <c r="CX297" s="41">
        <f t="shared" si="372"/>
        <v>0</v>
      </c>
      <c r="CY297" s="41">
        <f t="shared" si="373"/>
        <v>0</v>
      </c>
      <c r="CZ297" s="41">
        <f t="shared" si="374"/>
        <v>0</v>
      </c>
      <c r="DA297" s="41">
        <f t="shared" si="375"/>
        <v>0</v>
      </c>
      <c r="DB297" s="28"/>
    </row>
    <row r="298" spans="1:106" s="16" customFormat="1" ht="29.25" customHeight="1" thickTop="1" thickBot="1" x14ac:dyDescent="0.35">
      <c r="A298" s="3">
        <v>44707</v>
      </c>
      <c r="B298" s="4" t="s">
        <v>8</v>
      </c>
      <c r="C298" s="4" t="s">
        <v>23</v>
      </c>
      <c r="D298" s="8" t="s">
        <v>10</v>
      </c>
      <c r="E298" s="4" t="s">
        <v>110</v>
      </c>
      <c r="F298" s="4" t="s">
        <v>104</v>
      </c>
      <c r="G298" s="18" t="s">
        <v>402</v>
      </c>
      <c r="H298" s="25">
        <v>50.5</v>
      </c>
      <c r="I298" s="33">
        <v>50.5</v>
      </c>
      <c r="J298" s="11">
        <v>48.5</v>
      </c>
      <c r="K298" s="11">
        <f t="shared" si="376"/>
        <v>1554.75</v>
      </c>
      <c r="L298" s="11"/>
      <c r="M298" s="11"/>
      <c r="N298" s="33"/>
      <c r="O298" s="11"/>
      <c r="P298" s="11"/>
      <c r="Q298" s="11"/>
      <c r="R298" s="11"/>
      <c r="S298" s="47">
        <v>48.5</v>
      </c>
      <c r="T298" s="11"/>
      <c r="U298" s="11"/>
      <c r="V298" s="11"/>
      <c r="W298" s="11"/>
      <c r="X298" s="11"/>
      <c r="Y298" s="11"/>
      <c r="Z298" s="11"/>
      <c r="AA298" s="11"/>
      <c r="AB298" s="11"/>
      <c r="AC298" s="37"/>
      <c r="AD298" s="37"/>
      <c r="AE298" s="71" t="s">
        <v>8</v>
      </c>
      <c r="AF298" s="47">
        <f t="shared" si="306"/>
        <v>48.5</v>
      </c>
      <c r="AG298" s="5">
        <f t="shared" si="381"/>
        <v>0</v>
      </c>
      <c r="AH298" s="11">
        <f t="shared" si="307"/>
        <v>0</v>
      </c>
      <c r="AI298" s="11">
        <f t="shared" si="308"/>
        <v>0</v>
      </c>
      <c r="AJ298" s="13">
        <f t="shared" si="384"/>
        <v>48.5</v>
      </c>
      <c r="AK298" s="13"/>
      <c r="AL298" s="5">
        <f t="shared" si="309"/>
        <v>0</v>
      </c>
      <c r="AM298" s="5">
        <f t="shared" si="310"/>
        <v>0</v>
      </c>
      <c r="AN298" s="11">
        <f t="shared" si="311"/>
        <v>0</v>
      </c>
      <c r="AO298" s="11">
        <f t="shared" si="312"/>
        <v>0</v>
      </c>
      <c r="AP298" s="5">
        <f t="shared" si="313"/>
        <v>0</v>
      </c>
      <c r="AQ298" s="5">
        <f t="shared" si="314"/>
        <v>0</v>
      </c>
      <c r="AR298" s="5">
        <f t="shared" si="315"/>
        <v>0</v>
      </c>
      <c r="AS298" s="5">
        <f t="shared" si="316"/>
        <v>0</v>
      </c>
      <c r="AT298" s="5">
        <f t="shared" si="317"/>
        <v>0</v>
      </c>
      <c r="AU298" s="5">
        <f t="shared" si="318"/>
        <v>0</v>
      </c>
      <c r="AV298" s="5">
        <f t="shared" si="319"/>
        <v>0</v>
      </c>
      <c r="AW298" s="5">
        <f t="shared" si="320"/>
        <v>0</v>
      </c>
      <c r="AX298" s="5">
        <f t="shared" si="321"/>
        <v>0</v>
      </c>
      <c r="AY298" s="5">
        <f t="shared" si="322"/>
        <v>0</v>
      </c>
      <c r="AZ298" s="5">
        <f t="shared" si="323"/>
        <v>0</v>
      </c>
      <c r="BA298" s="5">
        <f t="shared" si="324"/>
        <v>0</v>
      </c>
      <c r="BB298" s="5">
        <f t="shared" si="325"/>
        <v>0</v>
      </c>
      <c r="BC298" s="5">
        <f t="shared" si="326"/>
        <v>0</v>
      </c>
      <c r="BD298" s="5">
        <f t="shared" si="327"/>
        <v>0</v>
      </c>
      <c r="BE298" s="5">
        <f t="shared" si="328"/>
        <v>0</v>
      </c>
      <c r="BF298" s="5">
        <f t="shared" si="329"/>
        <v>0</v>
      </c>
      <c r="BG298" s="5">
        <f t="shared" si="330"/>
        <v>0</v>
      </c>
      <c r="BH298" s="5">
        <f t="shared" si="331"/>
        <v>0</v>
      </c>
      <c r="BI298" s="11">
        <f t="shared" si="332"/>
        <v>0</v>
      </c>
      <c r="BJ298" s="5">
        <f t="shared" si="333"/>
        <v>0</v>
      </c>
      <c r="BK298" s="5">
        <f t="shared" si="334"/>
        <v>0</v>
      </c>
      <c r="BL298" s="5">
        <f t="shared" si="335"/>
        <v>0</v>
      </c>
      <c r="BM298" s="5">
        <f t="shared" si="336"/>
        <v>0</v>
      </c>
      <c r="BN298" s="48">
        <f t="shared" si="337"/>
        <v>48.5</v>
      </c>
      <c r="BO298" s="5">
        <f t="shared" si="338"/>
        <v>0</v>
      </c>
      <c r="BP298" s="5">
        <f t="shared" si="339"/>
        <v>0</v>
      </c>
      <c r="BQ298" s="5">
        <f t="shared" si="340"/>
        <v>0</v>
      </c>
      <c r="BR298" s="5">
        <f t="shared" si="341"/>
        <v>0</v>
      </c>
      <c r="BS298" s="5">
        <f t="shared" si="342"/>
        <v>0</v>
      </c>
      <c r="BT298" s="11">
        <f t="shared" si="343"/>
        <v>0</v>
      </c>
      <c r="BU298" s="11">
        <f t="shared" si="344"/>
        <v>0</v>
      </c>
      <c r="BV298" s="5">
        <f t="shared" si="345"/>
        <v>0</v>
      </c>
      <c r="BW298" s="5">
        <f t="shared" si="346"/>
        <v>0</v>
      </c>
      <c r="BX298" s="5">
        <f t="shared" si="347"/>
        <v>0</v>
      </c>
      <c r="BY298" s="5">
        <f t="shared" si="348"/>
        <v>0</v>
      </c>
      <c r="BZ298" s="5">
        <f t="shared" si="349"/>
        <v>0</v>
      </c>
      <c r="CA298" s="5">
        <f t="shared" si="350"/>
        <v>0</v>
      </c>
      <c r="CB298" s="5">
        <f t="shared" si="351"/>
        <v>0</v>
      </c>
      <c r="CC298" s="5">
        <f t="shared" si="352"/>
        <v>0</v>
      </c>
      <c r="CD298" s="5">
        <f t="shared" si="353"/>
        <v>0</v>
      </c>
      <c r="CE298" s="5">
        <f t="shared" si="382"/>
        <v>0</v>
      </c>
      <c r="CF298" s="5">
        <f t="shared" si="354"/>
        <v>0</v>
      </c>
      <c r="CG298" s="5">
        <f t="shared" si="355"/>
        <v>0</v>
      </c>
      <c r="CH298" s="5">
        <f t="shared" si="356"/>
        <v>0</v>
      </c>
      <c r="CI298" s="5">
        <f t="shared" si="357"/>
        <v>0</v>
      </c>
      <c r="CJ298" s="5">
        <f t="shared" si="358"/>
        <v>0</v>
      </c>
      <c r="CK298" s="5">
        <f t="shared" si="359"/>
        <v>0</v>
      </c>
      <c r="CL298" s="5">
        <f t="shared" si="360"/>
        <v>0</v>
      </c>
      <c r="CM298" s="5">
        <f t="shared" si="361"/>
        <v>0</v>
      </c>
      <c r="CN298" s="5">
        <f t="shared" si="362"/>
        <v>0</v>
      </c>
      <c r="CO298" s="5">
        <f t="shared" si="363"/>
        <v>0</v>
      </c>
      <c r="CP298" s="5">
        <f t="shared" si="364"/>
        <v>0</v>
      </c>
      <c r="CQ298" s="5">
        <f t="shared" si="365"/>
        <v>0</v>
      </c>
      <c r="CR298" s="5">
        <f t="shared" si="366"/>
        <v>0</v>
      </c>
      <c r="CS298" s="5">
        <f t="shared" si="367"/>
        <v>0</v>
      </c>
      <c r="CT298" s="11">
        <f t="shared" si="368"/>
        <v>0</v>
      </c>
      <c r="CU298" s="5">
        <f t="shared" si="369"/>
        <v>0</v>
      </c>
      <c r="CV298" s="5">
        <f t="shared" si="370"/>
        <v>0</v>
      </c>
      <c r="CW298" s="5">
        <f t="shared" si="371"/>
        <v>0</v>
      </c>
      <c r="CX298" s="41">
        <f t="shared" si="372"/>
        <v>0</v>
      </c>
      <c r="CY298" s="41">
        <f t="shared" si="373"/>
        <v>0</v>
      </c>
      <c r="CZ298" s="41">
        <f t="shared" si="374"/>
        <v>0</v>
      </c>
      <c r="DA298" s="41">
        <f t="shared" si="375"/>
        <v>0</v>
      </c>
      <c r="DB298" s="28"/>
    </row>
    <row r="299" spans="1:106" s="16" customFormat="1" ht="29.25" customHeight="1" thickTop="1" thickBot="1" x14ac:dyDescent="0.35">
      <c r="A299" s="3">
        <v>44711</v>
      </c>
      <c r="B299" s="4" t="s">
        <v>3</v>
      </c>
      <c r="C299" s="4" t="s">
        <v>25</v>
      </c>
      <c r="D299" s="8" t="s">
        <v>10</v>
      </c>
      <c r="E299" s="4" t="s">
        <v>110</v>
      </c>
      <c r="F299" s="4" t="s">
        <v>24</v>
      </c>
      <c r="G299" s="18" t="s">
        <v>405</v>
      </c>
      <c r="H299" s="25">
        <v>51</v>
      </c>
      <c r="I299" s="44">
        <v>-51</v>
      </c>
      <c r="J299" s="45">
        <v>-52</v>
      </c>
      <c r="K299" s="11">
        <f t="shared" si="376"/>
        <v>1502.75</v>
      </c>
      <c r="L299" s="11"/>
      <c r="M299" s="11"/>
      <c r="N299" s="45">
        <v>-52</v>
      </c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37"/>
      <c r="AD299" s="37"/>
      <c r="AE299" s="71" t="s">
        <v>3</v>
      </c>
      <c r="AF299" s="11">
        <f t="shared" si="306"/>
        <v>0</v>
      </c>
      <c r="AG299" s="46">
        <f t="shared" si="381"/>
        <v>-52</v>
      </c>
      <c r="AH299" s="11">
        <f t="shared" si="307"/>
        <v>0</v>
      </c>
      <c r="AI299" s="11">
        <f t="shared" si="308"/>
        <v>0</v>
      </c>
      <c r="AJ299" s="13">
        <f t="shared" si="384"/>
        <v>-52</v>
      </c>
      <c r="AK299" s="13"/>
      <c r="AL299" s="5">
        <f t="shared" si="309"/>
        <v>0</v>
      </c>
      <c r="AM299" s="5">
        <f t="shared" si="310"/>
        <v>0</v>
      </c>
      <c r="AN299" s="11">
        <f t="shared" si="311"/>
        <v>0</v>
      </c>
      <c r="AO299" s="11">
        <f t="shared" si="312"/>
        <v>0</v>
      </c>
      <c r="AP299" s="5">
        <f t="shared" si="313"/>
        <v>0</v>
      </c>
      <c r="AQ299" s="5">
        <f t="shared" si="314"/>
        <v>0</v>
      </c>
      <c r="AR299" s="5">
        <f t="shared" si="315"/>
        <v>0</v>
      </c>
      <c r="AS299" s="5">
        <f t="shared" si="316"/>
        <v>0</v>
      </c>
      <c r="AT299" s="5">
        <f t="shared" si="317"/>
        <v>0</v>
      </c>
      <c r="AU299" s="46">
        <f t="shared" si="318"/>
        <v>-52</v>
      </c>
      <c r="AV299" s="5">
        <f t="shared" si="319"/>
        <v>0</v>
      </c>
      <c r="AW299" s="5">
        <f t="shared" si="320"/>
        <v>0</v>
      </c>
      <c r="AX299" s="5">
        <f t="shared" si="321"/>
        <v>0</v>
      </c>
      <c r="AY299" s="5">
        <f t="shared" si="322"/>
        <v>0</v>
      </c>
      <c r="AZ299" s="5">
        <f t="shared" si="323"/>
        <v>0</v>
      </c>
      <c r="BA299" s="5">
        <f t="shared" si="324"/>
        <v>0</v>
      </c>
      <c r="BB299" s="5">
        <f t="shared" si="325"/>
        <v>0</v>
      </c>
      <c r="BC299" s="5">
        <f t="shared" si="326"/>
        <v>0</v>
      </c>
      <c r="BD299" s="5">
        <f t="shared" si="327"/>
        <v>0</v>
      </c>
      <c r="BE299" s="5">
        <f t="shared" si="328"/>
        <v>0</v>
      </c>
      <c r="BF299" s="5">
        <f t="shared" si="329"/>
        <v>0</v>
      </c>
      <c r="BG299" s="5">
        <f t="shared" si="330"/>
        <v>0</v>
      </c>
      <c r="BH299" s="5">
        <f t="shared" si="331"/>
        <v>0</v>
      </c>
      <c r="BI299" s="11">
        <f t="shared" si="332"/>
        <v>0</v>
      </c>
      <c r="BJ299" s="5">
        <f t="shared" si="333"/>
        <v>0</v>
      </c>
      <c r="BK299" s="5">
        <f t="shared" si="334"/>
        <v>0</v>
      </c>
      <c r="BL299" s="5">
        <f t="shared" si="335"/>
        <v>0</v>
      </c>
      <c r="BM299" s="5">
        <f t="shared" si="336"/>
        <v>0</v>
      </c>
      <c r="BN299" s="5">
        <f t="shared" si="337"/>
        <v>0</v>
      </c>
      <c r="BO299" s="5">
        <f t="shared" si="338"/>
        <v>0</v>
      </c>
      <c r="BP299" s="5">
        <f t="shared" si="339"/>
        <v>0</v>
      </c>
      <c r="BQ299" s="5">
        <f t="shared" si="340"/>
        <v>0</v>
      </c>
      <c r="BR299" s="5">
        <f t="shared" si="341"/>
        <v>0</v>
      </c>
      <c r="BS299" s="5">
        <f t="shared" si="342"/>
        <v>0</v>
      </c>
      <c r="BT299" s="11">
        <f t="shared" si="343"/>
        <v>0</v>
      </c>
      <c r="BU299" s="11">
        <f t="shared" si="344"/>
        <v>0</v>
      </c>
      <c r="BV299" s="5">
        <f t="shared" si="345"/>
        <v>0</v>
      </c>
      <c r="BW299" s="5">
        <f t="shared" si="346"/>
        <v>0</v>
      </c>
      <c r="BX299" s="5">
        <f t="shared" si="347"/>
        <v>0</v>
      </c>
      <c r="BY299" s="5">
        <f t="shared" si="348"/>
        <v>0</v>
      </c>
      <c r="BZ299" s="5">
        <f t="shared" si="349"/>
        <v>0</v>
      </c>
      <c r="CA299" s="5">
        <f t="shared" si="350"/>
        <v>0</v>
      </c>
      <c r="CB299" s="5">
        <f t="shared" si="351"/>
        <v>0</v>
      </c>
      <c r="CC299" s="5">
        <f t="shared" si="352"/>
        <v>0</v>
      </c>
      <c r="CD299" s="5">
        <f t="shared" si="353"/>
        <v>0</v>
      </c>
      <c r="CE299" s="5">
        <f t="shared" si="382"/>
        <v>0</v>
      </c>
      <c r="CF299" s="5">
        <f t="shared" si="354"/>
        <v>0</v>
      </c>
      <c r="CG299" s="5">
        <f t="shared" si="355"/>
        <v>0</v>
      </c>
      <c r="CH299" s="5">
        <f t="shared" si="356"/>
        <v>0</v>
      </c>
      <c r="CI299" s="5">
        <f t="shared" si="357"/>
        <v>0</v>
      </c>
      <c r="CJ299" s="5">
        <f t="shared" si="358"/>
        <v>0</v>
      </c>
      <c r="CK299" s="5">
        <f t="shared" si="359"/>
        <v>0</v>
      </c>
      <c r="CL299" s="5">
        <f t="shared" si="360"/>
        <v>0</v>
      </c>
      <c r="CM299" s="5">
        <f t="shared" si="361"/>
        <v>0</v>
      </c>
      <c r="CN299" s="5">
        <f t="shared" si="362"/>
        <v>0</v>
      </c>
      <c r="CO299" s="5">
        <f t="shared" si="363"/>
        <v>0</v>
      </c>
      <c r="CP299" s="5">
        <f t="shared" si="364"/>
        <v>0</v>
      </c>
      <c r="CQ299" s="5">
        <f t="shared" si="365"/>
        <v>0</v>
      </c>
      <c r="CR299" s="5">
        <f t="shared" si="366"/>
        <v>0</v>
      </c>
      <c r="CS299" s="5">
        <f t="shared" si="367"/>
        <v>0</v>
      </c>
      <c r="CT299" s="11">
        <f t="shared" si="368"/>
        <v>0</v>
      </c>
      <c r="CU299" s="5">
        <f t="shared" si="369"/>
        <v>0</v>
      </c>
      <c r="CV299" s="5">
        <f t="shared" si="370"/>
        <v>0</v>
      </c>
      <c r="CW299" s="5">
        <f t="shared" si="371"/>
        <v>0</v>
      </c>
      <c r="CX299" s="41">
        <f t="shared" si="372"/>
        <v>0</v>
      </c>
      <c r="CY299" s="41">
        <f t="shared" si="373"/>
        <v>0</v>
      </c>
      <c r="CZ299" s="41">
        <f t="shared" si="374"/>
        <v>0</v>
      </c>
      <c r="DA299" s="41">
        <f t="shared" si="375"/>
        <v>0</v>
      </c>
      <c r="DB299" s="28"/>
    </row>
    <row r="300" spans="1:106" s="16" customFormat="1" ht="29.25" customHeight="1" thickTop="1" thickBot="1" x14ac:dyDescent="0.35">
      <c r="A300" s="3">
        <v>44712</v>
      </c>
      <c r="B300" s="4" t="s">
        <v>9</v>
      </c>
      <c r="C300" s="4" t="s">
        <v>70</v>
      </c>
      <c r="D300" s="8" t="s">
        <v>10</v>
      </c>
      <c r="E300" s="4" t="s">
        <v>110</v>
      </c>
      <c r="F300" s="4" t="s">
        <v>104</v>
      </c>
      <c r="G300" s="18" t="s">
        <v>406</v>
      </c>
      <c r="H300" s="25">
        <v>54.5</v>
      </c>
      <c r="I300" s="44">
        <v>-45.5</v>
      </c>
      <c r="J300" s="45">
        <v>-46.5</v>
      </c>
      <c r="K300" s="11">
        <f t="shared" si="376"/>
        <v>1456.25</v>
      </c>
      <c r="L300" s="11"/>
      <c r="M300" s="11"/>
      <c r="N300" s="33"/>
      <c r="O300" s="11"/>
      <c r="P300" s="11"/>
      <c r="Q300" s="11"/>
      <c r="R300" s="11"/>
      <c r="S300" s="11"/>
      <c r="T300" s="45">
        <v>-46.5</v>
      </c>
      <c r="U300" s="11"/>
      <c r="V300" s="11"/>
      <c r="W300" s="11"/>
      <c r="X300" s="11"/>
      <c r="Y300" s="11"/>
      <c r="Z300" s="11"/>
      <c r="AA300" s="11"/>
      <c r="AB300" s="11"/>
      <c r="AC300" s="37"/>
      <c r="AD300" s="37"/>
      <c r="AE300" s="71" t="s">
        <v>9</v>
      </c>
      <c r="AF300" s="11">
        <f t="shared" si="306"/>
        <v>0</v>
      </c>
      <c r="AG300" s="5">
        <f t="shared" si="381"/>
        <v>0</v>
      </c>
      <c r="AH300" s="11">
        <f t="shared" si="307"/>
        <v>0</v>
      </c>
      <c r="AI300" s="45">
        <f t="shared" si="308"/>
        <v>-46.5</v>
      </c>
      <c r="AJ300" s="13">
        <f t="shared" si="384"/>
        <v>-46.5</v>
      </c>
      <c r="AK300" s="13"/>
      <c r="AL300" s="5">
        <f t="shared" si="309"/>
        <v>0</v>
      </c>
      <c r="AM300" s="5">
        <f t="shared" si="310"/>
        <v>0</v>
      </c>
      <c r="AN300" s="11">
        <f t="shared" si="311"/>
        <v>0</v>
      </c>
      <c r="AO300" s="11">
        <f t="shared" si="312"/>
        <v>0</v>
      </c>
      <c r="AP300" s="5">
        <f t="shared" si="313"/>
        <v>0</v>
      </c>
      <c r="AQ300" s="5">
        <f t="shared" si="314"/>
        <v>0</v>
      </c>
      <c r="AR300" s="5">
        <f t="shared" si="315"/>
        <v>0</v>
      </c>
      <c r="AS300" s="5">
        <f t="shared" si="316"/>
        <v>0</v>
      </c>
      <c r="AT300" s="5">
        <f t="shared" si="317"/>
        <v>0</v>
      </c>
      <c r="AU300" s="5">
        <f t="shared" si="318"/>
        <v>0</v>
      </c>
      <c r="AV300" s="5">
        <f t="shared" si="319"/>
        <v>0</v>
      </c>
      <c r="AW300" s="5">
        <f t="shared" si="320"/>
        <v>0</v>
      </c>
      <c r="AX300" s="5">
        <f t="shared" si="321"/>
        <v>0</v>
      </c>
      <c r="AY300" s="5">
        <f t="shared" si="322"/>
        <v>0</v>
      </c>
      <c r="AZ300" s="5">
        <f t="shared" si="323"/>
        <v>0</v>
      </c>
      <c r="BA300" s="5">
        <f t="shared" si="324"/>
        <v>0</v>
      </c>
      <c r="BB300" s="5">
        <f t="shared" si="325"/>
        <v>0</v>
      </c>
      <c r="BC300" s="5">
        <f t="shared" si="326"/>
        <v>0</v>
      </c>
      <c r="BD300" s="5">
        <f t="shared" si="327"/>
        <v>0</v>
      </c>
      <c r="BE300" s="5">
        <f t="shared" si="328"/>
        <v>0</v>
      </c>
      <c r="BF300" s="5">
        <f t="shared" si="329"/>
        <v>0</v>
      </c>
      <c r="BG300" s="5">
        <f t="shared" si="330"/>
        <v>0</v>
      </c>
      <c r="BH300" s="5">
        <f t="shared" si="331"/>
        <v>0</v>
      </c>
      <c r="BI300" s="11">
        <f t="shared" si="332"/>
        <v>0</v>
      </c>
      <c r="BJ300" s="5">
        <f t="shared" si="333"/>
        <v>0</v>
      </c>
      <c r="BK300" s="5">
        <f t="shared" si="334"/>
        <v>0</v>
      </c>
      <c r="BL300" s="5">
        <f t="shared" si="335"/>
        <v>0</v>
      </c>
      <c r="BM300" s="5">
        <f t="shared" si="336"/>
        <v>0</v>
      </c>
      <c r="BN300" s="5">
        <f t="shared" si="337"/>
        <v>0</v>
      </c>
      <c r="BO300" s="5">
        <f t="shared" si="338"/>
        <v>0</v>
      </c>
      <c r="BP300" s="5">
        <f t="shared" si="339"/>
        <v>0</v>
      </c>
      <c r="BQ300" s="5">
        <f t="shared" si="340"/>
        <v>0</v>
      </c>
      <c r="BR300" s="5">
        <f t="shared" si="341"/>
        <v>0</v>
      </c>
      <c r="BS300" s="5">
        <f t="shared" si="342"/>
        <v>0</v>
      </c>
      <c r="BT300" s="11">
        <f t="shared" si="343"/>
        <v>0</v>
      </c>
      <c r="BU300" s="45">
        <f t="shared" si="344"/>
        <v>-46.5</v>
      </c>
      <c r="BV300" s="5">
        <f t="shared" si="345"/>
        <v>0</v>
      </c>
      <c r="BW300" s="5">
        <f t="shared" si="346"/>
        <v>0</v>
      </c>
      <c r="BX300" s="5">
        <f t="shared" si="347"/>
        <v>0</v>
      </c>
      <c r="BY300" s="5">
        <f t="shared" si="348"/>
        <v>0</v>
      </c>
      <c r="BZ300" s="5">
        <f t="shared" si="349"/>
        <v>0</v>
      </c>
      <c r="CA300" s="5">
        <f t="shared" si="350"/>
        <v>0</v>
      </c>
      <c r="CB300" s="5">
        <f t="shared" si="351"/>
        <v>0</v>
      </c>
      <c r="CC300" s="5">
        <f t="shared" si="352"/>
        <v>0</v>
      </c>
      <c r="CD300" s="5">
        <f t="shared" si="353"/>
        <v>0</v>
      </c>
      <c r="CE300" s="5">
        <f t="shared" si="382"/>
        <v>0</v>
      </c>
      <c r="CF300" s="5">
        <f t="shared" si="354"/>
        <v>0</v>
      </c>
      <c r="CG300" s="5">
        <f t="shared" si="355"/>
        <v>0</v>
      </c>
      <c r="CH300" s="5">
        <f t="shared" si="356"/>
        <v>0</v>
      </c>
      <c r="CI300" s="5">
        <f t="shared" si="357"/>
        <v>0</v>
      </c>
      <c r="CJ300" s="5">
        <f t="shared" si="358"/>
        <v>0</v>
      </c>
      <c r="CK300" s="5">
        <f t="shared" si="359"/>
        <v>0</v>
      </c>
      <c r="CL300" s="5">
        <f t="shared" si="360"/>
        <v>0</v>
      </c>
      <c r="CM300" s="5">
        <f t="shared" si="361"/>
        <v>0</v>
      </c>
      <c r="CN300" s="5">
        <f t="shared" si="362"/>
        <v>0</v>
      </c>
      <c r="CO300" s="5">
        <f t="shared" si="363"/>
        <v>0</v>
      </c>
      <c r="CP300" s="5">
        <f t="shared" si="364"/>
        <v>0</v>
      </c>
      <c r="CQ300" s="5">
        <f t="shared" si="365"/>
        <v>0</v>
      </c>
      <c r="CR300" s="5">
        <f t="shared" si="366"/>
        <v>0</v>
      </c>
      <c r="CS300" s="5">
        <f t="shared" si="367"/>
        <v>0</v>
      </c>
      <c r="CT300" s="11">
        <f t="shared" si="368"/>
        <v>0</v>
      </c>
      <c r="CU300" s="5">
        <f t="shared" si="369"/>
        <v>0</v>
      </c>
      <c r="CV300" s="5">
        <f t="shared" si="370"/>
        <v>0</v>
      </c>
      <c r="CW300" s="5">
        <f t="shared" si="371"/>
        <v>0</v>
      </c>
      <c r="CX300" s="41">
        <f t="shared" si="372"/>
        <v>0</v>
      </c>
      <c r="CY300" s="41">
        <f t="shared" si="373"/>
        <v>0</v>
      </c>
      <c r="CZ300" s="41">
        <f t="shared" si="374"/>
        <v>0</v>
      </c>
      <c r="DA300" s="41">
        <f t="shared" si="375"/>
        <v>0</v>
      </c>
      <c r="DB300" s="28"/>
    </row>
    <row r="301" spans="1:106" s="16" customFormat="1" ht="29.25" customHeight="1" thickTop="1" thickBot="1" x14ac:dyDescent="0.35">
      <c r="A301" s="3">
        <v>44713</v>
      </c>
      <c r="B301" s="4" t="s">
        <v>22</v>
      </c>
      <c r="C301" s="4" t="s">
        <v>70</v>
      </c>
      <c r="D301" s="8" t="s">
        <v>10</v>
      </c>
      <c r="E301" s="4" t="s">
        <v>102</v>
      </c>
      <c r="F301" s="4" t="s">
        <v>24</v>
      </c>
      <c r="G301" s="18" t="s">
        <v>407</v>
      </c>
      <c r="H301" s="25">
        <v>53.5</v>
      </c>
      <c r="I301" s="33">
        <v>46.5</v>
      </c>
      <c r="J301" s="11">
        <v>44.5</v>
      </c>
      <c r="K301" s="11">
        <f t="shared" si="376"/>
        <v>1500.75</v>
      </c>
      <c r="L301" s="11"/>
      <c r="M301" s="11"/>
      <c r="N301" s="33"/>
      <c r="O301" s="11"/>
      <c r="P301" s="11"/>
      <c r="Q301" s="11"/>
      <c r="R301" s="11"/>
      <c r="S301" s="11"/>
      <c r="T301" s="11"/>
      <c r="U301" s="11"/>
      <c r="V301" s="11"/>
      <c r="W301" s="11"/>
      <c r="X301" s="47">
        <v>44.5</v>
      </c>
      <c r="Y301" s="11"/>
      <c r="Z301" s="11"/>
      <c r="AA301" s="11"/>
      <c r="AB301" s="11"/>
      <c r="AC301" s="37"/>
      <c r="AD301" s="37"/>
      <c r="AE301" s="71" t="s">
        <v>22</v>
      </c>
      <c r="AF301" s="11">
        <f t="shared" si="306"/>
        <v>0</v>
      </c>
      <c r="AG301" s="5">
        <f t="shared" si="381"/>
        <v>0</v>
      </c>
      <c r="AH301" s="11">
        <f t="shared" si="307"/>
        <v>0</v>
      </c>
      <c r="AI301" s="47">
        <f t="shared" si="308"/>
        <v>44.5</v>
      </c>
      <c r="AJ301" s="13">
        <f t="shared" si="384"/>
        <v>44.5</v>
      </c>
      <c r="AK301" s="13"/>
      <c r="AL301" s="5">
        <f t="shared" si="309"/>
        <v>0</v>
      </c>
      <c r="AM301" s="5">
        <f t="shared" si="310"/>
        <v>0</v>
      </c>
      <c r="AN301" s="11">
        <f t="shared" si="311"/>
        <v>0</v>
      </c>
      <c r="AO301" s="11">
        <f t="shared" si="312"/>
        <v>0</v>
      </c>
      <c r="AP301" s="5">
        <f t="shared" si="313"/>
        <v>0</v>
      </c>
      <c r="AQ301" s="5">
        <f t="shared" si="314"/>
        <v>0</v>
      </c>
      <c r="AR301" s="5">
        <f t="shared" si="315"/>
        <v>0</v>
      </c>
      <c r="AS301" s="5">
        <f t="shared" si="316"/>
        <v>0</v>
      </c>
      <c r="AT301" s="5">
        <f t="shared" si="317"/>
        <v>0</v>
      </c>
      <c r="AU301" s="5">
        <f t="shared" si="318"/>
        <v>0</v>
      </c>
      <c r="AV301" s="5">
        <f t="shared" si="319"/>
        <v>0</v>
      </c>
      <c r="AW301" s="5">
        <f t="shared" si="320"/>
        <v>0</v>
      </c>
      <c r="AX301" s="5">
        <f t="shared" si="321"/>
        <v>0</v>
      </c>
      <c r="AY301" s="5">
        <f t="shared" si="322"/>
        <v>0</v>
      </c>
      <c r="AZ301" s="5">
        <f t="shared" si="323"/>
        <v>0</v>
      </c>
      <c r="BA301" s="5">
        <f t="shared" si="324"/>
        <v>0</v>
      </c>
      <c r="BB301" s="5">
        <f t="shared" si="325"/>
        <v>0</v>
      </c>
      <c r="BC301" s="5">
        <f t="shared" si="326"/>
        <v>0</v>
      </c>
      <c r="BD301" s="5">
        <f t="shared" si="327"/>
        <v>0</v>
      </c>
      <c r="BE301" s="5">
        <f t="shared" si="328"/>
        <v>0</v>
      </c>
      <c r="BF301" s="5">
        <f t="shared" si="329"/>
        <v>0</v>
      </c>
      <c r="BG301" s="5">
        <f t="shared" si="330"/>
        <v>0</v>
      </c>
      <c r="BH301" s="5">
        <f t="shared" si="331"/>
        <v>0</v>
      </c>
      <c r="BI301" s="11">
        <f t="shared" si="332"/>
        <v>0</v>
      </c>
      <c r="BJ301" s="5">
        <f t="shared" si="333"/>
        <v>0</v>
      </c>
      <c r="BK301" s="5">
        <f t="shared" si="334"/>
        <v>0</v>
      </c>
      <c r="BL301" s="5">
        <f t="shared" si="335"/>
        <v>0</v>
      </c>
      <c r="BM301" s="5">
        <f t="shared" si="336"/>
        <v>0</v>
      </c>
      <c r="BN301" s="5">
        <f t="shared" si="337"/>
        <v>0</v>
      </c>
      <c r="BO301" s="5">
        <f t="shared" si="338"/>
        <v>0</v>
      </c>
      <c r="BP301" s="5">
        <f t="shared" si="339"/>
        <v>0</v>
      </c>
      <c r="BQ301" s="5">
        <f t="shared" si="340"/>
        <v>0</v>
      </c>
      <c r="BR301" s="5">
        <f t="shared" si="341"/>
        <v>0</v>
      </c>
      <c r="BS301" s="5">
        <f t="shared" si="342"/>
        <v>0</v>
      </c>
      <c r="BT301" s="11">
        <f t="shared" si="343"/>
        <v>0</v>
      </c>
      <c r="BU301" s="11">
        <f t="shared" si="344"/>
        <v>0</v>
      </c>
      <c r="BV301" s="5">
        <f t="shared" si="345"/>
        <v>0</v>
      </c>
      <c r="BW301" s="5">
        <f t="shared" si="346"/>
        <v>0</v>
      </c>
      <c r="BX301" s="5">
        <f t="shared" si="347"/>
        <v>0</v>
      </c>
      <c r="BY301" s="5">
        <f t="shared" si="348"/>
        <v>0</v>
      </c>
      <c r="BZ301" s="5">
        <f t="shared" si="349"/>
        <v>0</v>
      </c>
      <c r="CA301" s="5">
        <f t="shared" si="350"/>
        <v>0</v>
      </c>
      <c r="CB301" s="5">
        <f t="shared" si="351"/>
        <v>0</v>
      </c>
      <c r="CC301" s="5">
        <f t="shared" si="352"/>
        <v>0</v>
      </c>
      <c r="CD301" s="5">
        <f t="shared" si="353"/>
        <v>0</v>
      </c>
      <c r="CE301" s="5">
        <f t="shared" si="382"/>
        <v>0</v>
      </c>
      <c r="CF301" s="5">
        <f t="shared" si="354"/>
        <v>0</v>
      </c>
      <c r="CG301" s="5">
        <f t="shared" si="355"/>
        <v>0</v>
      </c>
      <c r="CH301" s="5">
        <f t="shared" si="356"/>
        <v>0</v>
      </c>
      <c r="CI301" s="5">
        <f t="shared" si="357"/>
        <v>0</v>
      </c>
      <c r="CJ301" s="5">
        <f t="shared" si="358"/>
        <v>0</v>
      </c>
      <c r="CK301" s="48">
        <f t="shared" si="359"/>
        <v>44.5</v>
      </c>
      <c r="CL301" s="5">
        <f t="shared" si="360"/>
        <v>0</v>
      </c>
      <c r="CM301" s="5">
        <f t="shared" si="361"/>
        <v>0</v>
      </c>
      <c r="CN301" s="5">
        <f t="shared" si="362"/>
        <v>0</v>
      </c>
      <c r="CO301" s="5">
        <f t="shared" si="363"/>
        <v>0</v>
      </c>
      <c r="CP301" s="5">
        <f t="shared" si="364"/>
        <v>0</v>
      </c>
      <c r="CQ301" s="5">
        <f t="shared" si="365"/>
        <v>0</v>
      </c>
      <c r="CR301" s="5">
        <f t="shared" si="366"/>
        <v>0</v>
      </c>
      <c r="CS301" s="5">
        <f t="shared" si="367"/>
        <v>0</v>
      </c>
      <c r="CT301" s="11">
        <f t="shared" si="368"/>
        <v>0</v>
      </c>
      <c r="CU301" s="5">
        <f t="shared" si="369"/>
        <v>0</v>
      </c>
      <c r="CV301" s="5">
        <f t="shared" si="370"/>
        <v>0</v>
      </c>
      <c r="CW301" s="5">
        <f t="shared" si="371"/>
        <v>0</v>
      </c>
      <c r="CX301" s="41">
        <f t="shared" si="372"/>
        <v>0</v>
      </c>
      <c r="CY301" s="41">
        <f t="shared" si="373"/>
        <v>0</v>
      </c>
      <c r="CZ301" s="41">
        <f t="shared" si="374"/>
        <v>0</v>
      </c>
      <c r="DA301" s="41">
        <f t="shared" si="375"/>
        <v>0</v>
      </c>
      <c r="DB301" s="28"/>
    </row>
    <row r="302" spans="1:106" s="16" customFormat="1" ht="29.25" customHeight="1" thickTop="1" thickBot="1" x14ac:dyDescent="0.35">
      <c r="A302" s="3">
        <v>44713</v>
      </c>
      <c r="B302" s="4" t="s">
        <v>85</v>
      </c>
      <c r="C302" s="4" t="s">
        <v>70</v>
      </c>
      <c r="D302" s="8" t="s">
        <v>10</v>
      </c>
      <c r="E302" s="4" t="s">
        <v>102</v>
      </c>
      <c r="F302" s="4" t="s">
        <v>24</v>
      </c>
      <c r="G302" s="18" t="s">
        <v>408</v>
      </c>
      <c r="H302" s="25">
        <v>53.5</v>
      </c>
      <c r="I302" s="33">
        <v>46.5</v>
      </c>
      <c r="J302" s="11">
        <v>44.5</v>
      </c>
      <c r="K302" s="11">
        <f t="shared" si="376"/>
        <v>1545.25</v>
      </c>
      <c r="L302" s="11"/>
      <c r="M302" s="11"/>
      <c r="N302" s="33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47">
        <v>44.5</v>
      </c>
      <c r="AA302" s="11"/>
      <c r="AB302" s="11"/>
      <c r="AC302" s="37"/>
      <c r="AD302" s="37"/>
      <c r="AE302" s="71" t="s">
        <v>85</v>
      </c>
      <c r="AF302" s="11">
        <f t="shared" si="306"/>
        <v>0</v>
      </c>
      <c r="AG302" s="5">
        <f t="shared" si="381"/>
        <v>0</v>
      </c>
      <c r="AH302" s="11">
        <f t="shared" si="307"/>
        <v>0</v>
      </c>
      <c r="AI302" s="47">
        <f t="shared" si="308"/>
        <v>44.5</v>
      </c>
      <c r="AJ302" s="13">
        <f t="shared" si="384"/>
        <v>44.5</v>
      </c>
      <c r="AK302" s="13"/>
      <c r="AL302" s="5">
        <f t="shared" si="309"/>
        <v>0</v>
      </c>
      <c r="AM302" s="5">
        <f t="shared" si="310"/>
        <v>0</v>
      </c>
      <c r="AN302" s="11">
        <f t="shared" si="311"/>
        <v>0</v>
      </c>
      <c r="AO302" s="11">
        <f t="shared" si="312"/>
        <v>0</v>
      </c>
      <c r="AP302" s="5">
        <f t="shared" si="313"/>
        <v>0</v>
      </c>
      <c r="AQ302" s="5">
        <f t="shared" si="314"/>
        <v>0</v>
      </c>
      <c r="AR302" s="5">
        <f t="shared" si="315"/>
        <v>0</v>
      </c>
      <c r="AS302" s="5">
        <f t="shared" si="316"/>
        <v>0</v>
      </c>
      <c r="AT302" s="5">
        <f t="shared" si="317"/>
        <v>0</v>
      </c>
      <c r="AU302" s="5">
        <f t="shared" si="318"/>
        <v>0</v>
      </c>
      <c r="AV302" s="5">
        <f t="shared" si="319"/>
        <v>0</v>
      </c>
      <c r="AW302" s="5">
        <f t="shared" si="320"/>
        <v>0</v>
      </c>
      <c r="AX302" s="5">
        <f t="shared" si="321"/>
        <v>0</v>
      </c>
      <c r="AY302" s="5">
        <f t="shared" si="322"/>
        <v>0</v>
      </c>
      <c r="AZ302" s="5">
        <f t="shared" si="323"/>
        <v>0</v>
      </c>
      <c r="BA302" s="5">
        <f t="shared" si="324"/>
        <v>0</v>
      </c>
      <c r="BB302" s="5">
        <f t="shared" si="325"/>
        <v>0</v>
      </c>
      <c r="BC302" s="5">
        <f t="shared" si="326"/>
        <v>0</v>
      </c>
      <c r="BD302" s="5">
        <f t="shared" si="327"/>
        <v>0</v>
      </c>
      <c r="BE302" s="5">
        <f t="shared" si="328"/>
        <v>0</v>
      </c>
      <c r="BF302" s="5">
        <f t="shared" si="329"/>
        <v>0</v>
      </c>
      <c r="BG302" s="5">
        <f t="shared" si="330"/>
        <v>0</v>
      </c>
      <c r="BH302" s="5">
        <f t="shared" si="331"/>
        <v>0</v>
      </c>
      <c r="BI302" s="11">
        <f t="shared" si="332"/>
        <v>0</v>
      </c>
      <c r="BJ302" s="5">
        <f t="shared" si="333"/>
        <v>0</v>
      </c>
      <c r="BK302" s="5">
        <f t="shared" si="334"/>
        <v>0</v>
      </c>
      <c r="BL302" s="5">
        <f t="shared" si="335"/>
        <v>0</v>
      </c>
      <c r="BM302" s="5">
        <f t="shared" si="336"/>
        <v>0</v>
      </c>
      <c r="BN302" s="5">
        <f t="shared" si="337"/>
        <v>0</v>
      </c>
      <c r="BO302" s="5">
        <f t="shared" si="338"/>
        <v>0</v>
      </c>
      <c r="BP302" s="5">
        <f t="shared" si="339"/>
        <v>0</v>
      </c>
      <c r="BQ302" s="5">
        <f t="shared" si="340"/>
        <v>0</v>
      </c>
      <c r="BR302" s="5">
        <f t="shared" si="341"/>
        <v>0</v>
      </c>
      <c r="BS302" s="5">
        <f t="shared" si="342"/>
        <v>0</v>
      </c>
      <c r="BT302" s="11">
        <f t="shared" si="343"/>
        <v>0</v>
      </c>
      <c r="BU302" s="11">
        <f t="shared" si="344"/>
        <v>0</v>
      </c>
      <c r="BV302" s="5">
        <f t="shared" si="345"/>
        <v>0</v>
      </c>
      <c r="BW302" s="5">
        <f t="shared" si="346"/>
        <v>0</v>
      </c>
      <c r="BX302" s="5">
        <f t="shared" si="347"/>
        <v>0</v>
      </c>
      <c r="BY302" s="5">
        <f t="shared" si="348"/>
        <v>0</v>
      </c>
      <c r="BZ302" s="5">
        <f t="shared" si="349"/>
        <v>0</v>
      </c>
      <c r="CA302" s="5">
        <f t="shared" si="350"/>
        <v>0</v>
      </c>
      <c r="CB302" s="5">
        <f t="shared" si="351"/>
        <v>0</v>
      </c>
      <c r="CC302" s="5">
        <f t="shared" si="352"/>
        <v>0</v>
      </c>
      <c r="CD302" s="5">
        <f t="shared" si="353"/>
        <v>0</v>
      </c>
      <c r="CE302" s="5">
        <f t="shared" si="382"/>
        <v>0</v>
      </c>
      <c r="CF302" s="5">
        <f t="shared" si="354"/>
        <v>0</v>
      </c>
      <c r="CG302" s="5">
        <f t="shared" si="355"/>
        <v>0</v>
      </c>
      <c r="CH302" s="5">
        <f t="shared" si="356"/>
        <v>0</v>
      </c>
      <c r="CI302" s="5">
        <f t="shared" si="357"/>
        <v>0</v>
      </c>
      <c r="CJ302" s="5">
        <f t="shared" si="358"/>
        <v>0</v>
      </c>
      <c r="CK302" s="5">
        <f t="shared" si="359"/>
        <v>0</v>
      </c>
      <c r="CL302" s="5">
        <f t="shared" si="360"/>
        <v>0</v>
      </c>
      <c r="CM302" s="5">
        <f t="shared" si="361"/>
        <v>0</v>
      </c>
      <c r="CN302" s="5">
        <f t="shared" si="362"/>
        <v>0</v>
      </c>
      <c r="CO302" s="5">
        <f t="shared" si="363"/>
        <v>0</v>
      </c>
      <c r="CP302" s="5">
        <f t="shared" si="364"/>
        <v>0</v>
      </c>
      <c r="CQ302" s="5">
        <f t="shared" si="365"/>
        <v>0</v>
      </c>
      <c r="CR302" s="5">
        <f t="shared" si="366"/>
        <v>0</v>
      </c>
      <c r="CS302" s="48">
        <f t="shared" si="367"/>
        <v>44.5</v>
      </c>
      <c r="CT302" s="11">
        <f t="shared" si="368"/>
        <v>0</v>
      </c>
      <c r="CU302" s="5">
        <f t="shared" si="369"/>
        <v>0</v>
      </c>
      <c r="CV302" s="5">
        <f t="shared" si="370"/>
        <v>0</v>
      </c>
      <c r="CW302" s="5">
        <f t="shared" si="371"/>
        <v>0</v>
      </c>
      <c r="CX302" s="41">
        <f t="shared" si="372"/>
        <v>0</v>
      </c>
      <c r="CY302" s="41">
        <f t="shared" si="373"/>
        <v>0</v>
      </c>
      <c r="CZ302" s="41">
        <f t="shared" si="374"/>
        <v>0</v>
      </c>
      <c r="DA302" s="41">
        <f t="shared" si="375"/>
        <v>0</v>
      </c>
      <c r="DB302" s="28"/>
    </row>
    <row r="303" spans="1:106" s="16" customFormat="1" ht="29.25" customHeight="1" thickTop="1" thickBot="1" x14ac:dyDescent="0.35">
      <c r="A303" s="3">
        <v>44713</v>
      </c>
      <c r="B303" s="4" t="s">
        <v>92</v>
      </c>
      <c r="C303" s="4" t="s">
        <v>70</v>
      </c>
      <c r="D303" s="8" t="s">
        <v>10</v>
      </c>
      <c r="E303" s="4" t="s">
        <v>102</v>
      </c>
      <c r="F303" s="4" t="s">
        <v>24</v>
      </c>
      <c r="G303" s="18" t="s">
        <v>409</v>
      </c>
      <c r="H303" s="25">
        <v>54.25</v>
      </c>
      <c r="I303" s="33">
        <v>45.75</v>
      </c>
      <c r="J303" s="11">
        <v>43.75</v>
      </c>
      <c r="K303" s="11">
        <f t="shared" si="376"/>
        <v>1589</v>
      </c>
      <c r="L303" s="11"/>
      <c r="M303" s="11"/>
      <c r="N303" s="33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47">
        <v>43.75</v>
      </c>
      <c r="AC303" s="37"/>
      <c r="AD303" s="37"/>
      <c r="AE303" s="71" t="s">
        <v>92</v>
      </c>
      <c r="AF303" s="11">
        <f t="shared" si="306"/>
        <v>0</v>
      </c>
      <c r="AG303" s="5">
        <f t="shared" si="381"/>
        <v>0</v>
      </c>
      <c r="AH303" s="11">
        <f t="shared" si="307"/>
        <v>0</v>
      </c>
      <c r="AI303" s="47">
        <f t="shared" si="308"/>
        <v>43.75</v>
      </c>
      <c r="AJ303" s="13">
        <f t="shared" si="384"/>
        <v>43.75</v>
      </c>
      <c r="AK303" s="13"/>
      <c r="AL303" s="5">
        <f t="shared" si="309"/>
        <v>0</v>
      </c>
      <c r="AM303" s="5">
        <f t="shared" si="310"/>
        <v>0</v>
      </c>
      <c r="AN303" s="11">
        <f t="shared" si="311"/>
        <v>0</v>
      </c>
      <c r="AO303" s="11">
        <f t="shared" si="312"/>
        <v>0</v>
      </c>
      <c r="AP303" s="5">
        <f t="shared" si="313"/>
        <v>0</v>
      </c>
      <c r="AQ303" s="5">
        <f t="shared" si="314"/>
        <v>0</v>
      </c>
      <c r="AR303" s="5">
        <f t="shared" si="315"/>
        <v>0</v>
      </c>
      <c r="AS303" s="5">
        <f t="shared" si="316"/>
        <v>0</v>
      </c>
      <c r="AT303" s="5">
        <f t="shared" si="317"/>
        <v>0</v>
      </c>
      <c r="AU303" s="5">
        <f t="shared" si="318"/>
        <v>0</v>
      </c>
      <c r="AV303" s="5">
        <f t="shared" si="319"/>
        <v>0</v>
      </c>
      <c r="AW303" s="5">
        <f t="shared" si="320"/>
        <v>0</v>
      </c>
      <c r="AX303" s="5">
        <f t="shared" si="321"/>
        <v>0</v>
      </c>
      <c r="AY303" s="5">
        <f t="shared" si="322"/>
        <v>0</v>
      </c>
      <c r="AZ303" s="5">
        <f t="shared" si="323"/>
        <v>0</v>
      </c>
      <c r="BA303" s="5">
        <f t="shared" si="324"/>
        <v>0</v>
      </c>
      <c r="BB303" s="5">
        <f t="shared" si="325"/>
        <v>0</v>
      </c>
      <c r="BC303" s="5">
        <f t="shared" si="326"/>
        <v>0</v>
      </c>
      <c r="BD303" s="5">
        <f t="shared" si="327"/>
        <v>0</v>
      </c>
      <c r="BE303" s="5">
        <f t="shared" si="328"/>
        <v>0</v>
      </c>
      <c r="BF303" s="5">
        <f t="shared" si="329"/>
        <v>0</v>
      </c>
      <c r="BG303" s="5">
        <f t="shared" si="330"/>
        <v>0</v>
      </c>
      <c r="BH303" s="5">
        <f t="shared" si="331"/>
        <v>0</v>
      </c>
      <c r="BI303" s="11">
        <f t="shared" si="332"/>
        <v>0</v>
      </c>
      <c r="BJ303" s="5">
        <f t="shared" si="333"/>
        <v>0</v>
      </c>
      <c r="BK303" s="5">
        <f t="shared" si="334"/>
        <v>0</v>
      </c>
      <c r="BL303" s="5">
        <f t="shared" si="335"/>
        <v>0</v>
      </c>
      <c r="BM303" s="5">
        <f t="shared" si="336"/>
        <v>0</v>
      </c>
      <c r="BN303" s="5">
        <f t="shared" si="337"/>
        <v>0</v>
      </c>
      <c r="BO303" s="5">
        <f t="shared" si="338"/>
        <v>0</v>
      </c>
      <c r="BP303" s="5">
        <f t="shared" si="339"/>
        <v>0</v>
      </c>
      <c r="BQ303" s="5">
        <f t="shared" si="340"/>
        <v>0</v>
      </c>
      <c r="BR303" s="5">
        <f t="shared" si="341"/>
        <v>0</v>
      </c>
      <c r="BS303" s="5">
        <f t="shared" si="342"/>
        <v>0</v>
      </c>
      <c r="BT303" s="11">
        <f t="shared" si="343"/>
        <v>0</v>
      </c>
      <c r="BU303" s="11">
        <f t="shared" si="344"/>
        <v>0</v>
      </c>
      <c r="BV303" s="5">
        <f t="shared" si="345"/>
        <v>0</v>
      </c>
      <c r="BW303" s="5">
        <f t="shared" si="346"/>
        <v>0</v>
      </c>
      <c r="BX303" s="5">
        <f t="shared" si="347"/>
        <v>0</v>
      </c>
      <c r="BY303" s="5">
        <f t="shared" si="348"/>
        <v>0</v>
      </c>
      <c r="BZ303" s="5">
        <f t="shared" si="349"/>
        <v>0</v>
      </c>
      <c r="CA303" s="5">
        <f t="shared" si="350"/>
        <v>0</v>
      </c>
      <c r="CB303" s="5">
        <f t="shared" si="351"/>
        <v>0</v>
      </c>
      <c r="CC303" s="5">
        <f t="shared" si="352"/>
        <v>0</v>
      </c>
      <c r="CD303" s="5">
        <f t="shared" si="353"/>
        <v>0</v>
      </c>
      <c r="CE303" s="5">
        <f t="shared" si="382"/>
        <v>0</v>
      </c>
      <c r="CF303" s="5">
        <f t="shared" si="354"/>
        <v>0</v>
      </c>
      <c r="CG303" s="5">
        <f t="shared" si="355"/>
        <v>0</v>
      </c>
      <c r="CH303" s="5">
        <f t="shared" si="356"/>
        <v>0</v>
      </c>
      <c r="CI303" s="5">
        <f t="shared" si="357"/>
        <v>0</v>
      </c>
      <c r="CJ303" s="5">
        <f t="shared" si="358"/>
        <v>0</v>
      </c>
      <c r="CK303" s="5">
        <f t="shared" si="359"/>
        <v>0</v>
      </c>
      <c r="CL303" s="5">
        <f t="shared" si="360"/>
        <v>0</v>
      </c>
      <c r="CM303" s="5">
        <f t="shared" si="361"/>
        <v>0</v>
      </c>
      <c r="CN303" s="5">
        <f t="shared" si="362"/>
        <v>0</v>
      </c>
      <c r="CO303" s="5">
        <f t="shared" si="363"/>
        <v>0</v>
      </c>
      <c r="CP303" s="5">
        <f t="shared" si="364"/>
        <v>0</v>
      </c>
      <c r="CQ303" s="5">
        <f t="shared" si="365"/>
        <v>0</v>
      </c>
      <c r="CR303" s="5">
        <f t="shared" si="366"/>
        <v>0</v>
      </c>
      <c r="CS303" s="5">
        <f t="shared" si="367"/>
        <v>0</v>
      </c>
      <c r="CT303" s="11">
        <f t="shared" si="368"/>
        <v>0</v>
      </c>
      <c r="CU303" s="5">
        <f t="shared" si="369"/>
        <v>0</v>
      </c>
      <c r="CV303" s="5">
        <f t="shared" si="370"/>
        <v>0</v>
      </c>
      <c r="CW303" s="5">
        <f t="shared" si="371"/>
        <v>0</v>
      </c>
      <c r="CX303" s="41">
        <f t="shared" si="372"/>
        <v>0</v>
      </c>
      <c r="CY303" s="41">
        <f t="shared" si="373"/>
        <v>0</v>
      </c>
      <c r="CZ303" s="41">
        <f t="shared" si="374"/>
        <v>0</v>
      </c>
      <c r="DA303" s="49">
        <f t="shared" si="375"/>
        <v>43.75</v>
      </c>
      <c r="DB303" s="28"/>
    </row>
    <row r="304" spans="1:106" s="16" customFormat="1" ht="29.25" customHeight="1" thickTop="1" thickBot="1" x14ac:dyDescent="0.35">
      <c r="A304" s="3">
        <v>44713</v>
      </c>
      <c r="B304" s="4" t="s">
        <v>90</v>
      </c>
      <c r="C304" s="4" t="s">
        <v>70</v>
      </c>
      <c r="D304" s="8" t="s">
        <v>10</v>
      </c>
      <c r="E304" s="4" t="s">
        <v>102</v>
      </c>
      <c r="F304" s="4" t="s">
        <v>24</v>
      </c>
      <c r="G304" s="18" t="s">
        <v>410</v>
      </c>
      <c r="H304" s="25">
        <v>54</v>
      </c>
      <c r="I304" s="33">
        <v>46</v>
      </c>
      <c r="J304" s="11">
        <v>44</v>
      </c>
      <c r="K304" s="11">
        <f t="shared" si="376"/>
        <v>1633</v>
      </c>
      <c r="L304" s="11"/>
      <c r="M304" s="11"/>
      <c r="N304" s="33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47">
        <v>44</v>
      </c>
      <c r="AB304" s="11"/>
      <c r="AC304" s="37"/>
      <c r="AD304" s="37"/>
      <c r="AE304" s="71" t="s">
        <v>90</v>
      </c>
      <c r="AF304" s="11">
        <f t="shared" si="306"/>
        <v>0</v>
      </c>
      <c r="AG304" s="5">
        <f t="shared" si="381"/>
        <v>0</v>
      </c>
      <c r="AH304" s="11">
        <f t="shared" si="307"/>
        <v>0</v>
      </c>
      <c r="AI304" s="47">
        <f t="shared" si="308"/>
        <v>44</v>
      </c>
      <c r="AJ304" s="13">
        <f t="shared" si="384"/>
        <v>44</v>
      </c>
      <c r="AK304" s="13"/>
      <c r="AL304" s="5">
        <f t="shared" si="309"/>
        <v>0</v>
      </c>
      <c r="AM304" s="5">
        <f t="shared" si="310"/>
        <v>0</v>
      </c>
      <c r="AN304" s="11">
        <f t="shared" si="311"/>
        <v>0</v>
      </c>
      <c r="AO304" s="11">
        <f t="shared" si="312"/>
        <v>0</v>
      </c>
      <c r="AP304" s="5">
        <f t="shared" si="313"/>
        <v>0</v>
      </c>
      <c r="AQ304" s="5">
        <f t="shared" si="314"/>
        <v>0</v>
      </c>
      <c r="AR304" s="5">
        <f t="shared" si="315"/>
        <v>0</v>
      </c>
      <c r="AS304" s="5">
        <f t="shared" si="316"/>
        <v>0</v>
      </c>
      <c r="AT304" s="5">
        <f t="shared" si="317"/>
        <v>0</v>
      </c>
      <c r="AU304" s="5">
        <f t="shared" si="318"/>
        <v>0</v>
      </c>
      <c r="AV304" s="5">
        <f t="shared" si="319"/>
        <v>0</v>
      </c>
      <c r="AW304" s="5">
        <f t="shared" si="320"/>
        <v>0</v>
      </c>
      <c r="AX304" s="5">
        <f t="shared" si="321"/>
        <v>0</v>
      </c>
      <c r="AY304" s="5">
        <f t="shared" si="322"/>
        <v>0</v>
      </c>
      <c r="AZ304" s="5">
        <f t="shared" si="323"/>
        <v>0</v>
      </c>
      <c r="BA304" s="5">
        <f t="shared" si="324"/>
        <v>0</v>
      </c>
      <c r="BB304" s="5">
        <f t="shared" si="325"/>
        <v>0</v>
      </c>
      <c r="BC304" s="5">
        <f t="shared" si="326"/>
        <v>0</v>
      </c>
      <c r="BD304" s="5">
        <f t="shared" si="327"/>
        <v>0</v>
      </c>
      <c r="BE304" s="5">
        <f t="shared" si="328"/>
        <v>0</v>
      </c>
      <c r="BF304" s="5">
        <f t="shared" si="329"/>
        <v>0</v>
      </c>
      <c r="BG304" s="5">
        <f t="shared" si="330"/>
        <v>0</v>
      </c>
      <c r="BH304" s="5">
        <f t="shared" si="331"/>
        <v>0</v>
      </c>
      <c r="BI304" s="11">
        <f t="shared" si="332"/>
        <v>0</v>
      </c>
      <c r="BJ304" s="5">
        <f t="shared" si="333"/>
        <v>0</v>
      </c>
      <c r="BK304" s="5">
        <f t="shared" si="334"/>
        <v>0</v>
      </c>
      <c r="BL304" s="5">
        <f t="shared" si="335"/>
        <v>0</v>
      </c>
      <c r="BM304" s="5">
        <f t="shared" si="336"/>
        <v>0</v>
      </c>
      <c r="BN304" s="5">
        <f t="shared" si="337"/>
        <v>0</v>
      </c>
      <c r="BO304" s="5">
        <f t="shared" si="338"/>
        <v>0</v>
      </c>
      <c r="BP304" s="5">
        <f t="shared" si="339"/>
        <v>0</v>
      </c>
      <c r="BQ304" s="5">
        <f t="shared" si="340"/>
        <v>0</v>
      </c>
      <c r="BR304" s="5">
        <f t="shared" si="341"/>
        <v>0</v>
      </c>
      <c r="BS304" s="5">
        <f t="shared" si="342"/>
        <v>0</v>
      </c>
      <c r="BT304" s="11">
        <f t="shared" si="343"/>
        <v>0</v>
      </c>
      <c r="BU304" s="11">
        <f t="shared" si="344"/>
        <v>0</v>
      </c>
      <c r="BV304" s="5">
        <f t="shared" si="345"/>
        <v>0</v>
      </c>
      <c r="BW304" s="5">
        <f t="shared" si="346"/>
        <v>0</v>
      </c>
      <c r="BX304" s="5">
        <f t="shared" si="347"/>
        <v>0</v>
      </c>
      <c r="BY304" s="5">
        <f t="shared" si="348"/>
        <v>0</v>
      </c>
      <c r="BZ304" s="5">
        <f t="shared" si="349"/>
        <v>0</v>
      </c>
      <c r="CA304" s="5">
        <f t="shared" si="350"/>
        <v>0</v>
      </c>
      <c r="CB304" s="5">
        <f t="shared" si="351"/>
        <v>0</v>
      </c>
      <c r="CC304" s="5">
        <f t="shared" si="352"/>
        <v>0</v>
      </c>
      <c r="CD304" s="5">
        <f t="shared" si="353"/>
        <v>0</v>
      </c>
      <c r="CE304" s="5">
        <f t="shared" si="382"/>
        <v>0</v>
      </c>
      <c r="CF304" s="5">
        <f t="shared" si="354"/>
        <v>0</v>
      </c>
      <c r="CG304" s="5">
        <f t="shared" si="355"/>
        <v>0</v>
      </c>
      <c r="CH304" s="5">
        <f t="shared" si="356"/>
        <v>0</v>
      </c>
      <c r="CI304" s="5">
        <f t="shared" si="357"/>
        <v>0</v>
      </c>
      <c r="CJ304" s="5">
        <f t="shared" si="358"/>
        <v>0</v>
      </c>
      <c r="CK304" s="5">
        <f t="shared" si="359"/>
        <v>0</v>
      </c>
      <c r="CL304" s="5">
        <f t="shared" si="360"/>
        <v>0</v>
      </c>
      <c r="CM304" s="5">
        <f t="shared" si="361"/>
        <v>0</v>
      </c>
      <c r="CN304" s="5">
        <f t="shared" si="362"/>
        <v>0</v>
      </c>
      <c r="CO304" s="5">
        <f t="shared" si="363"/>
        <v>0</v>
      </c>
      <c r="CP304" s="5">
        <f t="shared" si="364"/>
        <v>0</v>
      </c>
      <c r="CQ304" s="5">
        <f t="shared" si="365"/>
        <v>0</v>
      </c>
      <c r="CR304" s="5">
        <f t="shared" si="366"/>
        <v>0</v>
      </c>
      <c r="CS304" s="5">
        <f t="shared" si="367"/>
        <v>0</v>
      </c>
      <c r="CT304" s="11">
        <f t="shared" si="368"/>
        <v>0</v>
      </c>
      <c r="CU304" s="5">
        <f t="shared" si="369"/>
        <v>0</v>
      </c>
      <c r="CV304" s="5">
        <f t="shared" si="370"/>
        <v>0</v>
      </c>
      <c r="CW304" s="48">
        <f t="shared" si="371"/>
        <v>44</v>
      </c>
      <c r="CX304" s="41">
        <f t="shared" si="372"/>
        <v>0</v>
      </c>
      <c r="CY304" s="41">
        <f t="shared" si="373"/>
        <v>0</v>
      </c>
      <c r="CZ304" s="41">
        <f t="shared" si="374"/>
        <v>0</v>
      </c>
      <c r="DA304" s="41">
        <f t="shared" si="375"/>
        <v>0</v>
      </c>
      <c r="DB304" s="28"/>
    </row>
    <row r="305" spans="1:106" s="16" customFormat="1" ht="29.25" customHeight="1" thickTop="1" thickBot="1" x14ac:dyDescent="0.35">
      <c r="A305" s="3">
        <v>44714</v>
      </c>
      <c r="B305" s="4" t="s">
        <v>20</v>
      </c>
      <c r="C305" s="4" t="s">
        <v>25</v>
      </c>
      <c r="D305" s="8" t="s">
        <v>10</v>
      </c>
      <c r="E305" s="4" t="s">
        <v>109</v>
      </c>
      <c r="F305" s="4" t="s">
        <v>24</v>
      </c>
      <c r="G305" s="18" t="s">
        <v>411</v>
      </c>
      <c r="H305" s="25">
        <v>54</v>
      </c>
      <c r="I305" s="44">
        <v>-54</v>
      </c>
      <c r="J305" s="45">
        <v>-55</v>
      </c>
      <c r="K305" s="11">
        <f t="shared" si="376"/>
        <v>1578</v>
      </c>
      <c r="L305" s="11"/>
      <c r="M305" s="11"/>
      <c r="N305" s="33"/>
      <c r="O305" s="11"/>
      <c r="P305" s="11"/>
      <c r="Q305" s="11"/>
      <c r="R305" s="11"/>
      <c r="S305" s="11"/>
      <c r="T305" s="11"/>
      <c r="U305" s="11"/>
      <c r="V305" s="11"/>
      <c r="W305" s="45">
        <v>-55</v>
      </c>
      <c r="X305" s="11"/>
      <c r="Y305" s="11"/>
      <c r="Z305" s="11"/>
      <c r="AA305" s="11"/>
      <c r="AB305" s="11"/>
      <c r="AC305" s="37"/>
      <c r="AD305" s="37"/>
      <c r="AE305" s="71" t="s">
        <v>20</v>
      </c>
      <c r="AF305" s="11">
        <f t="shared" si="306"/>
        <v>0</v>
      </c>
      <c r="AG305" s="46">
        <f t="shared" si="381"/>
        <v>-55</v>
      </c>
      <c r="AH305" s="11">
        <f t="shared" si="307"/>
        <v>0</v>
      </c>
      <c r="AI305" s="11">
        <f t="shared" si="308"/>
        <v>0</v>
      </c>
      <c r="AJ305" s="13">
        <f t="shared" si="384"/>
        <v>-55</v>
      </c>
      <c r="AK305" s="13"/>
      <c r="AL305" s="5">
        <f t="shared" si="309"/>
        <v>0</v>
      </c>
      <c r="AM305" s="5">
        <f t="shared" si="310"/>
        <v>0</v>
      </c>
      <c r="AN305" s="11">
        <f t="shared" si="311"/>
        <v>0</v>
      </c>
      <c r="AO305" s="11">
        <f t="shared" si="312"/>
        <v>0</v>
      </c>
      <c r="AP305" s="5">
        <f t="shared" si="313"/>
        <v>0</v>
      </c>
      <c r="AQ305" s="5">
        <f t="shared" si="314"/>
        <v>0</v>
      </c>
      <c r="AR305" s="5">
        <f t="shared" si="315"/>
        <v>0</v>
      </c>
      <c r="AS305" s="5">
        <f t="shared" si="316"/>
        <v>0</v>
      </c>
      <c r="AT305" s="5">
        <f t="shared" si="317"/>
        <v>0</v>
      </c>
      <c r="AU305" s="5">
        <f t="shared" si="318"/>
        <v>0</v>
      </c>
      <c r="AV305" s="5">
        <f t="shared" si="319"/>
        <v>0</v>
      </c>
      <c r="AW305" s="5">
        <f t="shared" si="320"/>
        <v>0</v>
      </c>
      <c r="AX305" s="5">
        <f t="shared" si="321"/>
        <v>0</v>
      </c>
      <c r="AY305" s="5">
        <f t="shared" si="322"/>
        <v>0</v>
      </c>
      <c r="AZ305" s="5">
        <f t="shared" si="323"/>
        <v>0</v>
      </c>
      <c r="BA305" s="5">
        <f t="shared" si="324"/>
        <v>0</v>
      </c>
      <c r="BB305" s="5">
        <f t="shared" si="325"/>
        <v>0</v>
      </c>
      <c r="BC305" s="5">
        <f t="shared" si="326"/>
        <v>0</v>
      </c>
      <c r="BD305" s="5">
        <f t="shared" si="327"/>
        <v>0</v>
      </c>
      <c r="BE305" s="5">
        <f t="shared" si="328"/>
        <v>0</v>
      </c>
      <c r="BF305" s="5">
        <f t="shared" si="329"/>
        <v>0</v>
      </c>
      <c r="BG305" s="5">
        <f t="shared" si="330"/>
        <v>0</v>
      </c>
      <c r="BH305" s="5">
        <f t="shared" si="331"/>
        <v>0</v>
      </c>
      <c r="BI305" s="11">
        <f t="shared" si="332"/>
        <v>0</v>
      </c>
      <c r="BJ305" s="5">
        <f t="shared" si="333"/>
        <v>0</v>
      </c>
      <c r="BK305" s="5">
        <f t="shared" si="334"/>
        <v>0</v>
      </c>
      <c r="BL305" s="5">
        <f t="shared" si="335"/>
        <v>0</v>
      </c>
      <c r="BM305" s="5">
        <f t="shared" si="336"/>
        <v>0</v>
      </c>
      <c r="BN305" s="5">
        <f t="shared" si="337"/>
        <v>0</v>
      </c>
      <c r="BO305" s="5">
        <f t="shared" si="338"/>
        <v>0</v>
      </c>
      <c r="BP305" s="5">
        <f t="shared" si="339"/>
        <v>0</v>
      </c>
      <c r="BQ305" s="5">
        <f t="shared" si="340"/>
        <v>0</v>
      </c>
      <c r="BR305" s="5">
        <f t="shared" si="341"/>
        <v>0</v>
      </c>
      <c r="BS305" s="5">
        <f t="shared" si="342"/>
        <v>0</v>
      </c>
      <c r="BT305" s="11">
        <f t="shared" si="343"/>
        <v>0</v>
      </c>
      <c r="BU305" s="11">
        <f t="shared" si="344"/>
        <v>0</v>
      </c>
      <c r="BV305" s="5">
        <f t="shared" si="345"/>
        <v>0</v>
      </c>
      <c r="BW305" s="5">
        <f t="shared" si="346"/>
        <v>0</v>
      </c>
      <c r="BX305" s="5">
        <f t="shared" si="347"/>
        <v>0</v>
      </c>
      <c r="BY305" s="5">
        <f t="shared" si="348"/>
        <v>0</v>
      </c>
      <c r="BZ305" s="5">
        <f t="shared" si="349"/>
        <v>0</v>
      </c>
      <c r="CA305" s="5">
        <f t="shared" si="350"/>
        <v>0</v>
      </c>
      <c r="CB305" s="5">
        <f t="shared" si="351"/>
        <v>0</v>
      </c>
      <c r="CC305" s="5">
        <f t="shared" si="352"/>
        <v>0</v>
      </c>
      <c r="CD305" s="5">
        <f t="shared" si="353"/>
        <v>0</v>
      </c>
      <c r="CE305" s="46">
        <f t="shared" si="382"/>
        <v>-55</v>
      </c>
      <c r="CF305" s="5">
        <f t="shared" si="354"/>
        <v>0</v>
      </c>
      <c r="CG305" s="5">
        <f t="shared" si="355"/>
        <v>0</v>
      </c>
      <c r="CH305" s="5">
        <f t="shared" si="356"/>
        <v>0</v>
      </c>
      <c r="CI305" s="5">
        <f t="shared" si="357"/>
        <v>0</v>
      </c>
      <c r="CJ305" s="5">
        <f t="shared" si="358"/>
        <v>0</v>
      </c>
      <c r="CK305" s="5">
        <f t="shared" si="359"/>
        <v>0</v>
      </c>
      <c r="CL305" s="5">
        <f t="shared" si="360"/>
        <v>0</v>
      </c>
      <c r="CM305" s="5">
        <f t="shared" si="361"/>
        <v>0</v>
      </c>
      <c r="CN305" s="5">
        <f t="shared" si="362"/>
        <v>0</v>
      </c>
      <c r="CO305" s="5">
        <f t="shared" si="363"/>
        <v>0</v>
      </c>
      <c r="CP305" s="5">
        <f t="shared" si="364"/>
        <v>0</v>
      </c>
      <c r="CQ305" s="5">
        <f t="shared" si="365"/>
        <v>0</v>
      </c>
      <c r="CR305" s="5">
        <f t="shared" si="366"/>
        <v>0</v>
      </c>
      <c r="CS305" s="5">
        <f t="shared" si="367"/>
        <v>0</v>
      </c>
      <c r="CT305" s="11">
        <f t="shared" si="368"/>
        <v>0</v>
      </c>
      <c r="CU305" s="5">
        <f t="shared" si="369"/>
        <v>0</v>
      </c>
      <c r="CV305" s="5">
        <f t="shared" si="370"/>
        <v>0</v>
      </c>
      <c r="CW305" s="5">
        <f t="shared" si="371"/>
        <v>0</v>
      </c>
      <c r="CX305" s="41">
        <f t="shared" si="372"/>
        <v>0</v>
      </c>
      <c r="CY305" s="41">
        <f t="shared" si="373"/>
        <v>0</v>
      </c>
      <c r="CZ305" s="41">
        <f t="shared" si="374"/>
        <v>0</v>
      </c>
      <c r="DA305" s="41">
        <f t="shared" si="375"/>
        <v>0</v>
      </c>
      <c r="DB305" s="28"/>
    </row>
    <row r="306" spans="1:106" s="16" customFormat="1" ht="29.25" customHeight="1" thickTop="1" thickBot="1" x14ac:dyDescent="0.35">
      <c r="A306" s="3">
        <v>44714</v>
      </c>
      <c r="B306" s="4" t="s">
        <v>66</v>
      </c>
      <c r="C306" s="4" t="s">
        <v>26</v>
      </c>
      <c r="D306" s="8" t="s">
        <v>10</v>
      </c>
      <c r="E306" s="4" t="s">
        <v>103</v>
      </c>
      <c r="F306" s="4" t="s">
        <v>24</v>
      </c>
      <c r="G306" s="18" t="s">
        <v>412</v>
      </c>
      <c r="H306" s="25">
        <v>52.75</v>
      </c>
      <c r="I306" s="33">
        <v>47.25</v>
      </c>
      <c r="J306" s="11">
        <v>45.25</v>
      </c>
      <c r="K306" s="11">
        <f t="shared" si="376"/>
        <v>1623.25</v>
      </c>
      <c r="L306" s="11"/>
      <c r="M306" s="11"/>
      <c r="N306" s="33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47">
        <v>45.25</v>
      </c>
      <c r="Z306" s="11"/>
      <c r="AA306" s="11"/>
      <c r="AB306" s="11"/>
      <c r="AC306" s="37"/>
      <c r="AD306" s="37"/>
      <c r="AE306" s="71" t="s">
        <v>66</v>
      </c>
      <c r="AF306" s="11">
        <f t="shared" si="306"/>
        <v>0</v>
      </c>
      <c r="AG306" s="5">
        <f t="shared" si="381"/>
        <v>0</v>
      </c>
      <c r="AH306" s="47">
        <f t="shared" si="307"/>
        <v>45.25</v>
      </c>
      <c r="AI306" s="11">
        <f t="shared" si="308"/>
        <v>0</v>
      </c>
      <c r="AJ306" s="13">
        <f t="shared" ref="AJ306:AJ309" si="385">+SUM(AF306+AG306+AH306+AI306)</f>
        <v>45.25</v>
      </c>
      <c r="AK306" s="13"/>
      <c r="AL306" s="5">
        <f t="shared" si="309"/>
        <v>0</v>
      </c>
      <c r="AM306" s="5">
        <f t="shared" si="310"/>
        <v>0</v>
      </c>
      <c r="AN306" s="11">
        <f t="shared" si="311"/>
        <v>0</v>
      </c>
      <c r="AO306" s="11">
        <f t="shared" si="312"/>
        <v>0</v>
      </c>
      <c r="AP306" s="5">
        <f t="shared" si="313"/>
        <v>0</v>
      </c>
      <c r="AQ306" s="5">
        <f t="shared" si="314"/>
        <v>0</v>
      </c>
      <c r="AR306" s="5">
        <f t="shared" si="315"/>
        <v>0</v>
      </c>
      <c r="AS306" s="5">
        <f t="shared" si="316"/>
        <v>0</v>
      </c>
      <c r="AT306" s="5">
        <f t="shared" si="317"/>
        <v>0</v>
      </c>
      <c r="AU306" s="5">
        <f t="shared" si="318"/>
        <v>0</v>
      </c>
      <c r="AV306" s="5">
        <f t="shared" si="319"/>
        <v>0</v>
      </c>
      <c r="AW306" s="5">
        <f t="shared" si="320"/>
        <v>0</v>
      </c>
      <c r="AX306" s="5">
        <f t="shared" si="321"/>
        <v>0</v>
      </c>
      <c r="AY306" s="5">
        <f t="shared" si="322"/>
        <v>0</v>
      </c>
      <c r="AZ306" s="5">
        <f t="shared" si="323"/>
        <v>0</v>
      </c>
      <c r="BA306" s="5">
        <f t="shared" si="324"/>
        <v>0</v>
      </c>
      <c r="BB306" s="5">
        <f t="shared" si="325"/>
        <v>0</v>
      </c>
      <c r="BC306" s="5">
        <f t="shared" si="326"/>
        <v>0</v>
      </c>
      <c r="BD306" s="5">
        <f t="shared" si="327"/>
        <v>0</v>
      </c>
      <c r="BE306" s="5">
        <f t="shared" si="328"/>
        <v>0</v>
      </c>
      <c r="BF306" s="5">
        <f t="shared" si="329"/>
        <v>0</v>
      </c>
      <c r="BG306" s="5">
        <f t="shared" si="330"/>
        <v>0</v>
      </c>
      <c r="BH306" s="5">
        <f t="shared" si="331"/>
        <v>0</v>
      </c>
      <c r="BI306" s="11">
        <f t="shared" si="332"/>
        <v>0</v>
      </c>
      <c r="BJ306" s="5">
        <f t="shared" si="333"/>
        <v>0</v>
      </c>
      <c r="BK306" s="5">
        <f t="shared" si="334"/>
        <v>0</v>
      </c>
      <c r="BL306" s="5">
        <f t="shared" si="335"/>
        <v>0</v>
      </c>
      <c r="BM306" s="5">
        <f t="shared" si="336"/>
        <v>0</v>
      </c>
      <c r="BN306" s="5">
        <f t="shared" si="337"/>
        <v>0</v>
      </c>
      <c r="BO306" s="5">
        <f t="shared" si="338"/>
        <v>0</v>
      </c>
      <c r="BP306" s="5">
        <f t="shared" si="339"/>
        <v>0</v>
      </c>
      <c r="BQ306" s="5">
        <f t="shared" si="340"/>
        <v>0</v>
      </c>
      <c r="BR306" s="5">
        <f t="shared" si="341"/>
        <v>0</v>
      </c>
      <c r="BS306" s="5">
        <f t="shared" si="342"/>
        <v>0</v>
      </c>
      <c r="BT306" s="11">
        <f t="shared" si="343"/>
        <v>0</v>
      </c>
      <c r="BU306" s="11">
        <f t="shared" si="344"/>
        <v>0</v>
      </c>
      <c r="BV306" s="5">
        <f t="shared" si="345"/>
        <v>0</v>
      </c>
      <c r="BW306" s="5">
        <f t="shared" si="346"/>
        <v>0</v>
      </c>
      <c r="BX306" s="5">
        <f t="shared" si="347"/>
        <v>0</v>
      </c>
      <c r="BY306" s="5">
        <f t="shared" si="348"/>
        <v>0</v>
      </c>
      <c r="BZ306" s="5">
        <f t="shared" si="349"/>
        <v>0</v>
      </c>
      <c r="CA306" s="5">
        <f t="shared" si="350"/>
        <v>0</v>
      </c>
      <c r="CB306" s="5">
        <f t="shared" si="351"/>
        <v>0</v>
      </c>
      <c r="CC306" s="5">
        <f t="shared" si="352"/>
        <v>0</v>
      </c>
      <c r="CD306" s="5">
        <f t="shared" si="353"/>
        <v>0</v>
      </c>
      <c r="CE306" s="5">
        <f t="shared" si="382"/>
        <v>0</v>
      </c>
      <c r="CF306" s="5">
        <f t="shared" si="354"/>
        <v>0</v>
      </c>
      <c r="CG306" s="5">
        <f t="shared" si="355"/>
        <v>0</v>
      </c>
      <c r="CH306" s="5">
        <f t="shared" si="356"/>
        <v>0</v>
      </c>
      <c r="CI306" s="5">
        <f t="shared" si="357"/>
        <v>0</v>
      </c>
      <c r="CJ306" s="5">
        <f t="shared" si="358"/>
        <v>0</v>
      </c>
      <c r="CK306" s="5">
        <f t="shared" si="359"/>
        <v>0</v>
      </c>
      <c r="CL306" s="5">
        <f t="shared" si="360"/>
        <v>0</v>
      </c>
      <c r="CM306" s="5">
        <f t="shared" si="361"/>
        <v>0</v>
      </c>
      <c r="CN306" s="48">
        <f t="shared" si="362"/>
        <v>45.25</v>
      </c>
      <c r="CO306" s="5">
        <f t="shared" si="363"/>
        <v>0</v>
      </c>
      <c r="CP306" s="5">
        <f t="shared" si="364"/>
        <v>0</v>
      </c>
      <c r="CQ306" s="5">
        <f t="shared" si="365"/>
        <v>0</v>
      </c>
      <c r="CR306" s="5">
        <f t="shared" si="366"/>
        <v>0</v>
      </c>
      <c r="CS306" s="5">
        <f t="shared" si="367"/>
        <v>0</v>
      </c>
      <c r="CT306" s="11">
        <f t="shared" si="368"/>
        <v>0</v>
      </c>
      <c r="CU306" s="5">
        <f t="shared" si="369"/>
        <v>0</v>
      </c>
      <c r="CV306" s="5">
        <f t="shared" si="370"/>
        <v>0</v>
      </c>
      <c r="CW306" s="5">
        <f t="shared" si="371"/>
        <v>0</v>
      </c>
      <c r="CX306" s="41">
        <f t="shared" si="372"/>
        <v>0</v>
      </c>
      <c r="CY306" s="41">
        <f t="shared" si="373"/>
        <v>0</v>
      </c>
      <c r="CZ306" s="41">
        <f t="shared" si="374"/>
        <v>0</v>
      </c>
      <c r="DA306" s="41">
        <f t="shared" si="375"/>
        <v>0</v>
      </c>
      <c r="DB306" s="28"/>
    </row>
    <row r="307" spans="1:106" s="16" customFormat="1" ht="29.25" customHeight="1" thickTop="1" thickBot="1" x14ac:dyDescent="0.35">
      <c r="A307" s="3">
        <v>44717</v>
      </c>
      <c r="B307" s="4" t="s">
        <v>66</v>
      </c>
      <c r="C307" s="4" t="s">
        <v>23</v>
      </c>
      <c r="D307" s="8" t="s">
        <v>10</v>
      </c>
      <c r="E307" s="4" t="s">
        <v>103</v>
      </c>
      <c r="F307" s="4" t="s">
        <v>104</v>
      </c>
      <c r="G307" s="18" t="s">
        <v>413</v>
      </c>
      <c r="H307" s="25">
        <v>68.25</v>
      </c>
      <c r="I307" s="44">
        <v>-31.75</v>
      </c>
      <c r="J307" s="45">
        <v>-32.75</v>
      </c>
      <c r="K307" s="11">
        <f t="shared" si="376"/>
        <v>1590.5</v>
      </c>
      <c r="L307" s="11"/>
      <c r="M307" s="11"/>
      <c r="N307" s="33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45">
        <v>-32.75</v>
      </c>
      <c r="Z307" s="11"/>
      <c r="AA307" s="11"/>
      <c r="AB307" s="11"/>
      <c r="AC307" s="37"/>
      <c r="AD307" s="37"/>
      <c r="AE307" s="71" t="s">
        <v>66</v>
      </c>
      <c r="AF307" s="45">
        <f t="shared" si="306"/>
        <v>-32.75</v>
      </c>
      <c r="AG307" s="5">
        <f t="shared" si="381"/>
        <v>0</v>
      </c>
      <c r="AH307" s="11">
        <f t="shared" si="307"/>
        <v>0</v>
      </c>
      <c r="AI307" s="11">
        <f t="shared" si="308"/>
        <v>0</v>
      </c>
      <c r="AJ307" s="13">
        <f t="shared" si="385"/>
        <v>-32.75</v>
      </c>
      <c r="AK307" s="13"/>
      <c r="AL307" s="5">
        <f t="shared" si="309"/>
        <v>0</v>
      </c>
      <c r="AM307" s="5">
        <f t="shared" si="310"/>
        <v>0</v>
      </c>
      <c r="AN307" s="11">
        <f t="shared" si="311"/>
        <v>0</v>
      </c>
      <c r="AO307" s="11">
        <f t="shared" si="312"/>
        <v>0</v>
      </c>
      <c r="AP307" s="5">
        <f t="shared" si="313"/>
        <v>0</v>
      </c>
      <c r="AQ307" s="5">
        <f t="shared" si="314"/>
        <v>0</v>
      </c>
      <c r="AR307" s="5">
        <f t="shared" si="315"/>
        <v>0</v>
      </c>
      <c r="AS307" s="5">
        <f t="shared" si="316"/>
        <v>0</v>
      </c>
      <c r="AT307" s="5">
        <f t="shared" si="317"/>
        <v>0</v>
      </c>
      <c r="AU307" s="5">
        <f t="shared" si="318"/>
        <v>0</v>
      </c>
      <c r="AV307" s="5">
        <f t="shared" si="319"/>
        <v>0</v>
      </c>
      <c r="AW307" s="5">
        <f t="shared" si="320"/>
        <v>0</v>
      </c>
      <c r="AX307" s="5">
        <f t="shared" si="321"/>
        <v>0</v>
      </c>
      <c r="AY307" s="5">
        <f t="shared" si="322"/>
        <v>0</v>
      </c>
      <c r="AZ307" s="5">
        <f t="shared" si="323"/>
        <v>0</v>
      </c>
      <c r="BA307" s="5">
        <f t="shared" si="324"/>
        <v>0</v>
      </c>
      <c r="BB307" s="5">
        <f t="shared" si="325"/>
        <v>0</v>
      </c>
      <c r="BC307" s="5">
        <f t="shared" si="326"/>
        <v>0</v>
      </c>
      <c r="BD307" s="5">
        <f t="shared" si="327"/>
        <v>0</v>
      </c>
      <c r="BE307" s="5">
        <f t="shared" si="328"/>
        <v>0</v>
      </c>
      <c r="BF307" s="5">
        <f t="shared" si="329"/>
        <v>0</v>
      </c>
      <c r="BG307" s="5">
        <f t="shared" si="330"/>
        <v>0</v>
      </c>
      <c r="BH307" s="5">
        <f t="shared" si="331"/>
        <v>0</v>
      </c>
      <c r="BI307" s="11">
        <f t="shared" si="332"/>
        <v>0</v>
      </c>
      <c r="BJ307" s="5">
        <f t="shared" si="333"/>
        <v>0</v>
      </c>
      <c r="BK307" s="5">
        <f t="shared" si="334"/>
        <v>0</v>
      </c>
      <c r="BL307" s="5">
        <f t="shared" si="335"/>
        <v>0</v>
      </c>
      <c r="BM307" s="5">
        <f t="shared" si="336"/>
        <v>0</v>
      </c>
      <c r="BN307" s="5">
        <f t="shared" si="337"/>
        <v>0</v>
      </c>
      <c r="BO307" s="5">
        <f t="shared" si="338"/>
        <v>0</v>
      </c>
      <c r="BP307" s="5">
        <f t="shared" si="339"/>
        <v>0</v>
      </c>
      <c r="BQ307" s="5">
        <f t="shared" si="340"/>
        <v>0</v>
      </c>
      <c r="BR307" s="5">
        <f t="shared" si="341"/>
        <v>0</v>
      </c>
      <c r="BS307" s="5">
        <f t="shared" si="342"/>
        <v>0</v>
      </c>
      <c r="BT307" s="11">
        <f t="shared" si="343"/>
        <v>0</v>
      </c>
      <c r="BU307" s="11">
        <f t="shared" si="344"/>
        <v>0</v>
      </c>
      <c r="BV307" s="5">
        <f t="shared" si="345"/>
        <v>0</v>
      </c>
      <c r="BW307" s="5">
        <f t="shared" si="346"/>
        <v>0</v>
      </c>
      <c r="BX307" s="5">
        <f t="shared" si="347"/>
        <v>0</v>
      </c>
      <c r="BY307" s="5">
        <f t="shared" si="348"/>
        <v>0</v>
      </c>
      <c r="BZ307" s="5">
        <f t="shared" si="349"/>
        <v>0</v>
      </c>
      <c r="CA307" s="5">
        <f t="shared" si="350"/>
        <v>0</v>
      </c>
      <c r="CB307" s="5">
        <f t="shared" si="351"/>
        <v>0</v>
      </c>
      <c r="CC307" s="5">
        <f t="shared" si="352"/>
        <v>0</v>
      </c>
      <c r="CD307" s="5">
        <f t="shared" si="353"/>
        <v>0</v>
      </c>
      <c r="CE307" s="5">
        <f t="shared" si="382"/>
        <v>0</v>
      </c>
      <c r="CF307" s="5">
        <f t="shared" si="354"/>
        <v>0</v>
      </c>
      <c r="CG307" s="5">
        <f t="shared" si="355"/>
        <v>0</v>
      </c>
      <c r="CH307" s="5">
        <f t="shared" si="356"/>
        <v>0</v>
      </c>
      <c r="CI307" s="5">
        <f t="shared" si="357"/>
        <v>0</v>
      </c>
      <c r="CJ307" s="5">
        <f t="shared" si="358"/>
        <v>0</v>
      </c>
      <c r="CK307" s="5">
        <f t="shared" si="359"/>
        <v>0</v>
      </c>
      <c r="CL307" s="46">
        <f t="shared" si="360"/>
        <v>-32.75</v>
      </c>
      <c r="CM307" s="5">
        <f t="shared" si="361"/>
        <v>0</v>
      </c>
      <c r="CN307" s="5">
        <f t="shared" si="362"/>
        <v>0</v>
      </c>
      <c r="CO307" s="5">
        <f t="shared" si="363"/>
        <v>0</v>
      </c>
      <c r="CP307" s="5">
        <f t="shared" si="364"/>
        <v>0</v>
      </c>
      <c r="CQ307" s="5">
        <f t="shared" si="365"/>
        <v>0</v>
      </c>
      <c r="CR307" s="5">
        <f t="shared" si="366"/>
        <v>0</v>
      </c>
      <c r="CS307" s="5">
        <f t="shared" si="367"/>
        <v>0</v>
      </c>
      <c r="CT307" s="11">
        <f t="shared" si="368"/>
        <v>0</v>
      </c>
      <c r="CU307" s="5">
        <f t="shared" si="369"/>
        <v>0</v>
      </c>
      <c r="CV307" s="5">
        <f t="shared" si="370"/>
        <v>0</v>
      </c>
      <c r="CW307" s="5">
        <f t="shared" si="371"/>
        <v>0</v>
      </c>
      <c r="CX307" s="41">
        <f t="shared" si="372"/>
        <v>0</v>
      </c>
      <c r="CY307" s="41">
        <f t="shared" si="373"/>
        <v>0</v>
      </c>
      <c r="CZ307" s="41">
        <f t="shared" si="374"/>
        <v>0</v>
      </c>
      <c r="DA307" s="41">
        <f t="shared" si="375"/>
        <v>0</v>
      </c>
      <c r="DB307" s="28"/>
    </row>
    <row r="308" spans="1:106" s="16" customFormat="1" ht="29.25" customHeight="1" thickTop="1" thickBot="1" x14ac:dyDescent="0.35">
      <c r="A308" s="3">
        <v>44717</v>
      </c>
      <c r="B308" s="4" t="s">
        <v>5</v>
      </c>
      <c r="C308" s="4" t="s">
        <v>25</v>
      </c>
      <c r="D308" s="8" t="s">
        <v>10</v>
      </c>
      <c r="E308" s="4" t="s">
        <v>110</v>
      </c>
      <c r="F308" s="4" t="s">
        <v>24</v>
      </c>
      <c r="G308" s="18" t="s">
        <v>414</v>
      </c>
      <c r="H308" s="25">
        <v>50.75</v>
      </c>
      <c r="I308" s="44">
        <v>-50.75</v>
      </c>
      <c r="J308" s="45">
        <v>-51.75</v>
      </c>
      <c r="K308" s="11">
        <f t="shared" si="376"/>
        <v>1538.75</v>
      </c>
      <c r="L308" s="11"/>
      <c r="M308" s="11"/>
      <c r="N308" s="33"/>
      <c r="O308" s="11"/>
      <c r="P308" s="45">
        <v>-51.75</v>
      </c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37"/>
      <c r="AD308" s="37"/>
      <c r="AE308" s="71" t="s">
        <v>5</v>
      </c>
      <c r="AF308" s="11">
        <f t="shared" si="306"/>
        <v>0</v>
      </c>
      <c r="AG308" s="46">
        <f t="shared" si="381"/>
        <v>-51.75</v>
      </c>
      <c r="AH308" s="11">
        <f t="shared" si="307"/>
        <v>0</v>
      </c>
      <c r="AI308" s="11">
        <f t="shared" si="308"/>
        <v>0</v>
      </c>
      <c r="AJ308" s="13">
        <f t="shared" si="385"/>
        <v>-51.75</v>
      </c>
      <c r="AK308" s="13"/>
      <c r="AL308" s="5">
        <f t="shared" si="309"/>
        <v>0</v>
      </c>
      <c r="AM308" s="5">
        <f t="shared" si="310"/>
        <v>0</v>
      </c>
      <c r="AN308" s="11">
        <f t="shared" si="311"/>
        <v>0</v>
      </c>
      <c r="AO308" s="11">
        <f t="shared" si="312"/>
        <v>0</v>
      </c>
      <c r="AP308" s="5">
        <f t="shared" si="313"/>
        <v>0</v>
      </c>
      <c r="AQ308" s="5">
        <f t="shared" si="314"/>
        <v>0</v>
      </c>
      <c r="AR308" s="5">
        <f t="shared" si="315"/>
        <v>0</v>
      </c>
      <c r="AS308" s="5">
        <f t="shared" si="316"/>
        <v>0</v>
      </c>
      <c r="AT308" s="5">
        <f t="shared" si="317"/>
        <v>0</v>
      </c>
      <c r="AU308" s="5">
        <f t="shared" si="318"/>
        <v>0</v>
      </c>
      <c r="AV308" s="5">
        <f t="shared" si="319"/>
        <v>0</v>
      </c>
      <c r="AW308" s="5">
        <f t="shared" si="320"/>
        <v>0</v>
      </c>
      <c r="AX308" s="5">
        <f t="shared" si="321"/>
        <v>0</v>
      </c>
      <c r="AY308" s="5">
        <f t="shared" si="322"/>
        <v>0</v>
      </c>
      <c r="AZ308" s="5">
        <f t="shared" si="323"/>
        <v>0</v>
      </c>
      <c r="BA308" s="5">
        <f t="shared" si="324"/>
        <v>0</v>
      </c>
      <c r="BB308" s="5">
        <f t="shared" si="325"/>
        <v>0</v>
      </c>
      <c r="BC308" s="46">
        <f t="shared" si="326"/>
        <v>-51.75</v>
      </c>
      <c r="BD308" s="5">
        <f t="shared" si="327"/>
        <v>0</v>
      </c>
      <c r="BE308" s="5">
        <f t="shared" si="328"/>
        <v>0</v>
      </c>
      <c r="BF308" s="5">
        <f t="shared" si="329"/>
        <v>0</v>
      </c>
      <c r="BG308" s="5">
        <f t="shared" si="330"/>
        <v>0</v>
      </c>
      <c r="BH308" s="5">
        <f t="shared" si="331"/>
        <v>0</v>
      </c>
      <c r="BI308" s="11">
        <f t="shared" si="332"/>
        <v>0</v>
      </c>
      <c r="BJ308" s="5">
        <f t="shared" si="333"/>
        <v>0</v>
      </c>
      <c r="BK308" s="5">
        <f t="shared" si="334"/>
        <v>0</v>
      </c>
      <c r="BL308" s="5">
        <f t="shared" si="335"/>
        <v>0</v>
      </c>
      <c r="BM308" s="5">
        <f t="shared" si="336"/>
        <v>0</v>
      </c>
      <c r="BN308" s="5">
        <f t="shared" si="337"/>
        <v>0</v>
      </c>
      <c r="BO308" s="5">
        <f t="shared" si="338"/>
        <v>0</v>
      </c>
      <c r="BP308" s="5">
        <f t="shared" si="339"/>
        <v>0</v>
      </c>
      <c r="BQ308" s="5">
        <f t="shared" si="340"/>
        <v>0</v>
      </c>
      <c r="BR308" s="5">
        <f t="shared" si="341"/>
        <v>0</v>
      </c>
      <c r="BS308" s="5">
        <f t="shared" si="342"/>
        <v>0</v>
      </c>
      <c r="BT308" s="11">
        <f t="shared" si="343"/>
        <v>0</v>
      </c>
      <c r="BU308" s="11">
        <f t="shared" si="344"/>
        <v>0</v>
      </c>
      <c r="BV308" s="5">
        <f t="shared" si="345"/>
        <v>0</v>
      </c>
      <c r="BW308" s="5">
        <f t="shared" si="346"/>
        <v>0</v>
      </c>
      <c r="BX308" s="5">
        <f t="shared" si="347"/>
        <v>0</v>
      </c>
      <c r="BY308" s="5">
        <f t="shared" si="348"/>
        <v>0</v>
      </c>
      <c r="BZ308" s="5">
        <f t="shared" si="349"/>
        <v>0</v>
      </c>
      <c r="CA308" s="5">
        <f t="shared" si="350"/>
        <v>0</v>
      </c>
      <c r="CB308" s="5">
        <f t="shared" si="351"/>
        <v>0</v>
      </c>
      <c r="CC308" s="5">
        <f t="shared" si="352"/>
        <v>0</v>
      </c>
      <c r="CD308" s="5">
        <f t="shared" si="353"/>
        <v>0</v>
      </c>
      <c r="CE308" s="5">
        <f t="shared" si="382"/>
        <v>0</v>
      </c>
      <c r="CF308" s="5">
        <f t="shared" si="354"/>
        <v>0</v>
      </c>
      <c r="CG308" s="5">
        <f t="shared" si="355"/>
        <v>0</v>
      </c>
      <c r="CH308" s="5">
        <f t="shared" si="356"/>
        <v>0</v>
      </c>
      <c r="CI308" s="5">
        <f t="shared" si="357"/>
        <v>0</v>
      </c>
      <c r="CJ308" s="5">
        <f t="shared" si="358"/>
        <v>0</v>
      </c>
      <c r="CK308" s="5">
        <f t="shared" si="359"/>
        <v>0</v>
      </c>
      <c r="CL308" s="5">
        <f t="shared" si="360"/>
        <v>0</v>
      </c>
      <c r="CM308" s="5">
        <f t="shared" si="361"/>
        <v>0</v>
      </c>
      <c r="CN308" s="5">
        <f t="shared" si="362"/>
        <v>0</v>
      </c>
      <c r="CO308" s="5">
        <f t="shared" si="363"/>
        <v>0</v>
      </c>
      <c r="CP308" s="5">
        <f t="shared" si="364"/>
        <v>0</v>
      </c>
      <c r="CQ308" s="5">
        <f t="shared" si="365"/>
        <v>0</v>
      </c>
      <c r="CR308" s="5">
        <f t="shared" si="366"/>
        <v>0</v>
      </c>
      <c r="CS308" s="5">
        <f t="shared" si="367"/>
        <v>0</v>
      </c>
      <c r="CT308" s="11">
        <f t="shared" si="368"/>
        <v>0</v>
      </c>
      <c r="CU308" s="5">
        <f t="shared" si="369"/>
        <v>0</v>
      </c>
      <c r="CV308" s="5">
        <f t="shared" si="370"/>
        <v>0</v>
      </c>
      <c r="CW308" s="5">
        <f t="shared" si="371"/>
        <v>0</v>
      </c>
      <c r="CX308" s="41">
        <f t="shared" si="372"/>
        <v>0</v>
      </c>
      <c r="CY308" s="41">
        <f t="shared" si="373"/>
        <v>0</v>
      </c>
      <c r="CZ308" s="41">
        <f t="shared" si="374"/>
        <v>0</v>
      </c>
      <c r="DA308" s="41">
        <f t="shared" si="375"/>
        <v>0</v>
      </c>
      <c r="DB308" s="28"/>
    </row>
    <row r="309" spans="1:106" s="16" customFormat="1" ht="29.25" customHeight="1" thickTop="1" thickBot="1" x14ac:dyDescent="0.35">
      <c r="A309" s="3">
        <v>44717</v>
      </c>
      <c r="B309" s="4" t="s">
        <v>9</v>
      </c>
      <c r="C309" s="4" t="s">
        <v>25</v>
      </c>
      <c r="D309" s="8" t="s">
        <v>10</v>
      </c>
      <c r="E309" s="4" t="s">
        <v>110</v>
      </c>
      <c r="F309" s="4" t="s">
        <v>104</v>
      </c>
      <c r="G309" s="18" t="s">
        <v>415</v>
      </c>
      <c r="H309" s="25">
        <v>56.5</v>
      </c>
      <c r="I309" s="44">
        <f>-43.5</f>
        <v>-43.5</v>
      </c>
      <c r="J309" s="45">
        <v>-44.5</v>
      </c>
      <c r="K309" s="11">
        <f t="shared" si="376"/>
        <v>1494.25</v>
      </c>
      <c r="L309" s="11"/>
      <c r="M309" s="11"/>
      <c r="N309" s="33"/>
      <c r="O309" s="11"/>
      <c r="P309" s="11"/>
      <c r="Q309" s="11"/>
      <c r="R309" s="11"/>
      <c r="S309" s="11"/>
      <c r="T309" s="45">
        <v>-44.5</v>
      </c>
      <c r="U309" s="11"/>
      <c r="V309" s="11"/>
      <c r="W309" s="11"/>
      <c r="X309" s="11"/>
      <c r="Y309" s="11"/>
      <c r="Z309" s="11"/>
      <c r="AA309" s="11"/>
      <c r="AB309" s="11"/>
      <c r="AC309" s="37"/>
      <c r="AD309" s="37"/>
      <c r="AE309" s="71" t="s">
        <v>9</v>
      </c>
      <c r="AF309" s="11">
        <f t="shared" si="306"/>
        <v>0</v>
      </c>
      <c r="AG309" s="46">
        <f t="shared" si="381"/>
        <v>-44.5</v>
      </c>
      <c r="AH309" s="11">
        <f t="shared" si="307"/>
        <v>0</v>
      </c>
      <c r="AI309" s="11">
        <f t="shared" si="308"/>
        <v>0</v>
      </c>
      <c r="AJ309" s="13">
        <f t="shared" si="385"/>
        <v>-44.5</v>
      </c>
      <c r="AK309" s="13"/>
      <c r="AL309" s="5">
        <f t="shared" si="309"/>
        <v>0</v>
      </c>
      <c r="AM309" s="5">
        <f t="shared" si="310"/>
        <v>0</v>
      </c>
      <c r="AN309" s="11">
        <f t="shared" si="311"/>
        <v>0</v>
      </c>
      <c r="AO309" s="11">
        <f t="shared" si="312"/>
        <v>0</v>
      </c>
      <c r="AP309" s="5">
        <f t="shared" si="313"/>
        <v>0</v>
      </c>
      <c r="AQ309" s="5">
        <f t="shared" si="314"/>
        <v>0</v>
      </c>
      <c r="AR309" s="5">
        <f t="shared" si="315"/>
        <v>0</v>
      </c>
      <c r="AS309" s="5">
        <f t="shared" si="316"/>
        <v>0</v>
      </c>
      <c r="AT309" s="5">
        <f t="shared" si="317"/>
        <v>0</v>
      </c>
      <c r="AU309" s="5">
        <f t="shared" si="318"/>
        <v>0</v>
      </c>
      <c r="AV309" s="5">
        <f t="shared" si="319"/>
        <v>0</v>
      </c>
      <c r="AW309" s="5">
        <f t="shared" si="320"/>
        <v>0</v>
      </c>
      <c r="AX309" s="5">
        <f t="shared" si="321"/>
        <v>0</v>
      </c>
      <c r="AY309" s="5">
        <f t="shared" si="322"/>
        <v>0</v>
      </c>
      <c r="AZ309" s="5">
        <f t="shared" si="323"/>
        <v>0</v>
      </c>
      <c r="BA309" s="5">
        <f t="shared" si="324"/>
        <v>0</v>
      </c>
      <c r="BB309" s="5">
        <f t="shared" si="325"/>
        <v>0</v>
      </c>
      <c r="BC309" s="5">
        <f t="shared" si="326"/>
        <v>0</v>
      </c>
      <c r="BD309" s="5">
        <f t="shared" si="327"/>
        <v>0</v>
      </c>
      <c r="BE309" s="5">
        <f t="shared" si="328"/>
        <v>0</v>
      </c>
      <c r="BF309" s="5">
        <f t="shared" si="329"/>
        <v>0</v>
      </c>
      <c r="BG309" s="5">
        <f t="shared" si="330"/>
        <v>0</v>
      </c>
      <c r="BH309" s="5">
        <f t="shared" si="331"/>
        <v>0</v>
      </c>
      <c r="BI309" s="11">
        <f t="shared" si="332"/>
        <v>0</v>
      </c>
      <c r="BJ309" s="5">
        <f t="shared" si="333"/>
        <v>0</v>
      </c>
      <c r="BK309" s="5">
        <f t="shared" si="334"/>
        <v>0</v>
      </c>
      <c r="BL309" s="5">
        <f t="shared" si="335"/>
        <v>0</v>
      </c>
      <c r="BM309" s="5">
        <f t="shared" si="336"/>
        <v>0</v>
      </c>
      <c r="BN309" s="5">
        <f t="shared" si="337"/>
        <v>0</v>
      </c>
      <c r="BO309" s="5">
        <f t="shared" si="338"/>
        <v>0</v>
      </c>
      <c r="BP309" s="5">
        <f t="shared" si="339"/>
        <v>0</v>
      </c>
      <c r="BQ309" s="5">
        <f t="shared" si="340"/>
        <v>0</v>
      </c>
      <c r="BR309" s="5">
        <f t="shared" si="341"/>
        <v>0</v>
      </c>
      <c r="BS309" s="46">
        <f t="shared" si="342"/>
        <v>-44.5</v>
      </c>
      <c r="BT309" s="11">
        <f t="shared" si="343"/>
        <v>0</v>
      </c>
      <c r="BU309" s="11">
        <f t="shared" si="344"/>
        <v>0</v>
      </c>
      <c r="BV309" s="5">
        <f t="shared" si="345"/>
        <v>0</v>
      </c>
      <c r="BW309" s="5">
        <f t="shared" si="346"/>
        <v>0</v>
      </c>
      <c r="BX309" s="5">
        <f t="shared" si="347"/>
        <v>0</v>
      </c>
      <c r="BY309" s="5">
        <f t="shared" si="348"/>
        <v>0</v>
      </c>
      <c r="BZ309" s="5">
        <f t="shared" si="349"/>
        <v>0</v>
      </c>
      <c r="CA309" s="5">
        <f t="shared" si="350"/>
        <v>0</v>
      </c>
      <c r="CB309" s="5">
        <f t="shared" si="351"/>
        <v>0</v>
      </c>
      <c r="CC309" s="5">
        <f t="shared" si="352"/>
        <v>0</v>
      </c>
      <c r="CD309" s="5">
        <f t="shared" si="353"/>
        <v>0</v>
      </c>
      <c r="CE309" s="5">
        <f t="shared" si="382"/>
        <v>0</v>
      </c>
      <c r="CF309" s="5">
        <f t="shared" si="354"/>
        <v>0</v>
      </c>
      <c r="CG309" s="5">
        <f t="shared" si="355"/>
        <v>0</v>
      </c>
      <c r="CH309" s="5">
        <f t="shared" si="356"/>
        <v>0</v>
      </c>
      <c r="CI309" s="5">
        <f t="shared" si="357"/>
        <v>0</v>
      </c>
      <c r="CJ309" s="5">
        <f t="shared" si="358"/>
        <v>0</v>
      </c>
      <c r="CK309" s="5">
        <f t="shared" si="359"/>
        <v>0</v>
      </c>
      <c r="CL309" s="5">
        <f t="shared" si="360"/>
        <v>0</v>
      </c>
      <c r="CM309" s="5">
        <f t="shared" si="361"/>
        <v>0</v>
      </c>
      <c r="CN309" s="5">
        <f t="shared" si="362"/>
        <v>0</v>
      </c>
      <c r="CO309" s="5">
        <f t="shared" si="363"/>
        <v>0</v>
      </c>
      <c r="CP309" s="5">
        <f t="shared" si="364"/>
        <v>0</v>
      </c>
      <c r="CQ309" s="5">
        <f t="shared" si="365"/>
        <v>0</v>
      </c>
      <c r="CR309" s="5">
        <f t="shared" si="366"/>
        <v>0</v>
      </c>
      <c r="CS309" s="5">
        <f t="shared" si="367"/>
        <v>0</v>
      </c>
      <c r="CT309" s="11">
        <f t="shared" si="368"/>
        <v>0</v>
      </c>
      <c r="CU309" s="5">
        <f t="shared" si="369"/>
        <v>0</v>
      </c>
      <c r="CV309" s="5">
        <f t="shared" si="370"/>
        <v>0</v>
      </c>
      <c r="CW309" s="5">
        <f t="shared" si="371"/>
        <v>0</v>
      </c>
      <c r="CX309" s="41">
        <f t="shared" si="372"/>
        <v>0</v>
      </c>
      <c r="CY309" s="41">
        <f t="shared" si="373"/>
        <v>0</v>
      </c>
      <c r="CZ309" s="41">
        <f t="shared" si="374"/>
        <v>0</v>
      </c>
      <c r="DA309" s="41">
        <f t="shared" si="375"/>
        <v>0</v>
      </c>
      <c r="DB309" s="28"/>
    </row>
    <row r="310" spans="1:106" s="16" customFormat="1" ht="29.25" customHeight="1" thickTop="1" thickBot="1" x14ac:dyDescent="0.35">
      <c r="A310" s="3">
        <v>44718</v>
      </c>
      <c r="B310" s="4" t="s">
        <v>20</v>
      </c>
      <c r="C310" s="4" t="s">
        <v>25</v>
      </c>
      <c r="D310" s="8" t="s">
        <v>10</v>
      </c>
      <c r="E310" s="4" t="s">
        <v>109</v>
      </c>
      <c r="F310" s="4" t="s">
        <v>104</v>
      </c>
      <c r="G310" s="18" t="s">
        <v>419</v>
      </c>
      <c r="H310" s="25">
        <v>51.25</v>
      </c>
      <c r="I310" s="44">
        <v>-48.75</v>
      </c>
      <c r="J310" s="45">
        <v>-49.75</v>
      </c>
      <c r="K310" s="11">
        <f t="shared" si="376"/>
        <v>1444.5</v>
      </c>
      <c r="L310" s="11"/>
      <c r="M310" s="11"/>
      <c r="N310" s="33"/>
      <c r="O310" s="11"/>
      <c r="P310" s="11"/>
      <c r="Q310" s="11"/>
      <c r="R310" s="11"/>
      <c r="S310" s="11"/>
      <c r="T310" s="11"/>
      <c r="U310" s="11"/>
      <c r="V310" s="11"/>
      <c r="W310" s="45">
        <v>-49.75</v>
      </c>
      <c r="X310" s="11"/>
      <c r="Y310" s="11"/>
      <c r="Z310" s="11"/>
      <c r="AA310" s="11"/>
      <c r="AB310" s="11"/>
      <c r="AC310" s="37"/>
      <c r="AD310" s="37"/>
      <c r="AE310" s="71" t="s">
        <v>20</v>
      </c>
      <c r="AF310" s="11">
        <f t="shared" si="306"/>
        <v>0</v>
      </c>
      <c r="AG310" s="46">
        <f t="shared" si="381"/>
        <v>-49.75</v>
      </c>
      <c r="AH310" s="11">
        <f t="shared" si="307"/>
        <v>0</v>
      </c>
      <c r="AI310" s="11">
        <f t="shared" si="308"/>
        <v>0</v>
      </c>
      <c r="AJ310" s="13">
        <f t="shared" ref="AJ310:AJ320" si="386">+SUM(AF310+AG310+AH310+AI310)</f>
        <v>-49.75</v>
      </c>
      <c r="AK310" s="13"/>
      <c r="AL310" s="5">
        <f t="shared" si="309"/>
        <v>0</v>
      </c>
      <c r="AM310" s="5">
        <f t="shared" si="310"/>
        <v>0</v>
      </c>
      <c r="AN310" s="11">
        <f t="shared" si="311"/>
        <v>0</v>
      </c>
      <c r="AO310" s="11">
        <f t="shared" si="312"/>
        <v>0</v>
      </c>
      <c r="AP310" s="5">
        <f t="shared" si="313"/>
        <v>0</v>
      </c>
      <c r="AQ310" s="5">
        <f t="shared" si="314"/>
        <v>0</v>
      </c>
      <c r="AR310" s="5">
        <f t="shared" si="315"/>
        <v>0</v>
      </c>
      <c r="AS310" s="5">
        <f t="shared" si="316"/>
        <v>0</v>
      </c>
      <c r="AT310" s="5">
        <f t="shared" si="317"/>
        <v>0</v>
      </c>
      <c r="AU310" s="5">
        <f t="shared" si="318"/>
        <v>0</v>
      </c>
      <c r="AV310" s="5">
        <f t="shared" si="319"/>
        <v>0</v>
      </c>
      <c r="AW310" s="5">
        <f t="shared" si="320"/>
        <v>0</v>
      </c>
      <c r="AX310" s="5">
        <f t="shared" si="321"/>
        <v>0</v>
      </c>
      <c r="AY310" s="5">
        <f t="shared" si="322"/>
        <v>0</v>
      </c>
      <c r="AZ310" s="5">
        <f t="shared" si="323"/>
        <v>0</v>
      </c>
      <c r="BA310" s="5">
        <f t="shared" si="324"/>
        <v>0</v>
      </c>
      <c r="BB310" s="5">
        <f t="shared" si="325"/>
        <v>0</v>
      </c>
      <c r="BC310" s="5">
        <f t="shared" si="326"/>
        <v>0</v>
      </c>
      <c r="BD310" s="5">
        <f t="shared" si="327"/>
        <v>0</v>
      </c>
      <c r="BE310" s="5">
        <f t="shared" si="328"/>
        <v>0</v>
      </c>
      <c r="BF310" s="5">
        <f t="shared" si="329"/>
        <v>0</v>
      </c>
      <c r="BG310" s="5">
        <f t="shared" si="330"/>
        <v>0</v>
      </c>
      <c r="BH310" s="5">
        <f t="shared" si="331"/>
        <v>0</v>
      </c>
      <c r="BI310" s="11">
        <f t="shared" si="332"/>
        <v>0</v>
      </c>
      <c r="BJ310" s="5">
        <f t="shared" si="333"/>
        <v>0</v>
      </c>
      <c r="BK310" s="5">
        <f t="shared" si="334"/>
        <v>0</v>
      </c>
      <c r="BL310" s="5">
        <f t="shared" si="335"/>
        <v>0</v>
      </c>
      <c r="BM310" s="5">
        <f t="shared" si="336"/>
        <v>0</v>
      </c>
      <c r="BN310" s="5">
        <f t="shared" si="337"/>
        <v>0</v>
      </c>
      <c r="BO310" s="5">
        <f t="shared" si="338"/>
        <v>0</v>
      </c>
      <c r="BP310" s="5">
        <f t="shared" si="339"/>
        <v>0</v>
      </c>
      <c r="BQ310" s="5">
        <f t="shared" si="340"/>
        <v>0</v>
      </c>
      <c r="BR310" s="5">
        <f t="shared" si="341"/>
        <v>0</v>
      </c>
      <c r="BS310" s="5">
        <f t="shared" si="342"/>
        <v>0</v>
      </c>
      <c r="BT310" s="11">
        <f t="shared" si="343"/>
        <v>0</v>
      </c>
      <c r="BU310" s="11">
        <f t="shared" si="344"/>
        <v>0</v>
      </c>
      <c r="BV310" s="5">
        <f t="shared" si="345"/>
        <v>0</v>
      </c>
      <c r="BW310" s="5">
        <f t="shared" si="346"/>
        <v>0</v>
      </c>
      <c r="BX310" s="5">
        <f t="shared" si="347"/>
        <v>0</v>
      </c>
      <c r="BY310" s="5">
        <f t="shared" si="348"/>
        <v>0</v>
      </c>
      <c r="BZ310" s="5">
        <f t="shared" si="349"/>
        <v>0</v>
      </c>
      <c r="CA310" s="5">
        <f t="shared" si="350"/>
        <v>0</v>
      </c>
      <c r="CB310" s="5">
        <f t="shared" si="351"/>
        <v>0</v>
      </c>
      <c r="CC310" s="5">
        <f t="shared" si="352"/>
        <v>0</v>
      </c>
      <c r="CD310" s="5">
        <f t="shared" si="353"/>
        <v>0</v>
      </c>
      <c r="CE310" s="46">
        <f t="shared" si="382"/>
        <v>-49.75</v>
      </c>
      <c r="CF310" s="5">
        <f t="shared" si="354"/>
        <v>0</v>
      </c>
      <c r="CG310" s="5">
        <f t="shared" si="355"/>
        <v>0</v>
      </c>
      <c r="CH310" s="5">
        <f t="shared" si="356"/>
        <v>0</v>
      </c>
      <c r="CI310" s="5">
        <f t="shared" si="357"/>
        <v>0</v>
      </c>
      <c r="CJ310" s="5">
        <f t="shared" si="358"/>
        <v>0</v>
      </c>
      <c r="CK310" s="5">
        <f t="shared" si="359"/>
        <v>0</v>
      </c>
      <c r="CL310" s="5">
        <f t="shared" si="360"/>
        <v>0</v>
      </c>
      <c r="CM310" s="5">
        <f t="shared" si="361"/>
        <v>0</v>
      </c>
      <c r="CN310" s="5">
        <f t="shared" si="362"/>
        <v>0</v>
      </c>
      <c r="CO310" s="5">
        <f t="shared" si="363"/>
        <v>0</v>
      </c>
      <c r="CP310" s="5">
        <f t="shared" si="364"/>
        <v>0</v>
      </c>
      <c r="CQ310" s="5">
        <f t="shared" si="365"/>
        <v>0</v>
      </c>
      <c r="CR310" s="5">
        <f t="shared" si="366"/>
        <v>0</v>
      </c>
      <c r="CS310" s="5">
        <f t="shared" si="367"/>
        <v>0</v>
      </c>
      <c r="CT310" s="11">
        <f t="shared" si="368"/>
        <v>0</v>
      </c>
      <c r="CU310" s="5">
        <f t="shared" si="369"/>
        <v>0</v>
      </c>
      <c r="CV310" s="5">
        <f t="shared" si="370"/>
        <v>0</v>
      </c>
      <c r="CW310" s="5">
        <f t="shared" si="371"/>
        <v>0</v>
      </c>
      <c r="CX310" s="41">
        <f t="shared" si="372"/>
        <v>0</v>
      </c>
      <c r="CY310" s="41">
        <f t="shared" si="373"/>
        <v>0</v>
      </c>
      <c r="CZ310" s="41">
        <f t="shared" si="374"/>
        <v>0</v>
      </c>
      <c r="DA310" s="41">
        <f t="shared" si="375"/>
        <v>0</v>
      </c>
      <c r="DB310" s="28"/>
    </row>
    <row r="311" spans="1:106" s="16" customFormat="1" ht="29.25" customHeight="1" thickTop="1" thickBot="1" x14ac:dyDescent="0.35">
      <c r="A311" s="3">
        <v>44718</v>
      </c>
      <c r="B311" s="4" t="s">
        <v>66</v>
      </c>
      <c r="C311" s="4" t="s">
        <v>23</v>
      </c>
      <c r="D311" s="8" t="s">
        <v>10</v>
      </c>
      <c r="E311" s="4" t="s">
        <v>103</v>
      </c>
      <c r="F311" s="4" t="s">
        <v>24</v>
      </c>
      <c r="G311" s="18" t="s">
        <v>416</v>
      </c>
      <c r="H311" s="25">
        <v>54.5</v>
      </c>
      <c r="I311" s="44">
        <v>-54.5</v>
      </c>
      <c r="J311" s="45">
        <v>-55.5</v>
      </c>
      <c r="K311" s="11">
        <f t="shared" si="376"/>
        <v>1389</v>
      </c>
      <c r="L311" s="11"/>
      <c r="M311" s="11"/>
      <c r="N311" s="33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45">
        <v>-55.5</v>
      </c>
      <c r="Z311" s="11"/>
      <c r="AA311" s="11"/>
      <c r="AB311" s="11"/>
      <c r="AC311" s="37"/>
      <c r="AD311" s="37"/>
      <c r="AE311" s="71" t="s">
        <v>66</v>
      </c>
      <c r="AF311" s="45">
        <f t="shared" si="306"/>
        <v>-55.5</v>
      </c>
      <c r="AG311" s="5">
        <f t="shared" si="381"/>
        <v>0</v>
      </c>
      <c r="AH311" s="11">
        <f t="shared" si="307"/>
        <v>0</v>
      </c>
      <c r="AI311" s="11">
        <f t="shared" si="308"/>
        <v>0</v>
      </c>
      <c r="AJ311" s="13">
        <f t="shared" si="386"/>
        <v>-55.5</v>
      </c>
      <c r="AK311" s="13"/>
      <c r="AL311" s="5">
        <f t="shared" si="309"/>
        <v>0</v>
      </c>
      <c r="AM311" s="5">
        <f t="shared" si="310"/>
        <v>0</v>
      </c>
      <c r="AN311" s="11">
        <f t="shared" si="311"/>
        <v>0</v>
      </c>
      <c r="AO311" s="11">
        <f t="shared" si="312"/>
        <v>0</v>
      </c>
      <c r="AP311" s="5">
        <f t="shared" si="313"/>
        <v>0</v>
      </c>
      <c r="AQ311" s="5">
        <f t="shared" si="314"/>
        <v>0</v>
      </c>
      <c r="AR311" s="5">
        <f t="shared" si="315"/>
        <v>0</v>
      </c>
      <c r="AS311" s="5">
        <f t="shared" si="316"/>
        <v>0</v>
      </c>
      <c r="AT311" s="5">
        <f t="shared" si="317"/>
        <v>0</v>
      </c>
      <c r="AU311" s="5">
        <f t="shared" si="318"/>
        <v>0</v>
      </c>
      <c r="AV311" s="5">
        <f t="shared" si="319"/>
        <v>0</v>
      </c>
      <c r="AW311" s="5">
        <f t="shared" si="320"/>
        <v>0</v>
      </c>
      <c r="AX311" s="5">
        <f t="shared" si="321"/>
        <v>0</v>
      </c>
      <c r="AY311" s="5">
        <f t="shared" si="322"/>
        <v>0</v>
      </c>
      <c r="AZ311" s="5">
        <f t="shared" si="323"/>
        <v>0</v>
      </c>
      <c r="BA311" s="5">
        <f t="shared" si="324"/>
        <v>0</v>
      </c>
      <c r="BB311" s="5">
        <f t="shared" si="325"/>
        <v>0</v>
      </c>
      <c r="BC311" s="5">
        <f t="shared" si="326"/>
        <v>0</v>
      </c>
      <c r="BD311" s="5">
        <f t="shared" si="327"/>
        <v>0</v>
      </c>
      <c r="BE311" s="5">
        <f t="shared" si="328"/>
        <v>0</v>
      </c>
      <c r="BF311" s="5">
        <f t="shared" si="329"/>
        <v>0</v>
      </c>
      <c r="BG311" s="5">
        <f t="shared" si="330"/>
        <v>0</v>
      </c>
      <c r="BH311" s="5">
        <f t="shared" si="331"/>
        <v>0</v>
      </c>
      <c r="BI311" s="11">
        <f t="shared" si="332"/>
        <v>0</v>
      </c>
      <c r="BJ311" s="5">
        <f t="shared" si="333"/>
        <v>0</v>
      </c>
      <c r="BK311" s="5">
        <f t="shared" si="334"/>
        <v>0</v>
      </c>
      <c r="BL311" s="5">
        <f t="shared" si="335"/>
        <v>0</v>
      </c>
      <c r="BM311" s="5">
        <f t="shared" si="336"/>
        <v>0</v>
      </c>
      <c r="BN311" s="5">
        <f t="shared" si="337"/>
        <v>0</v>
      </c>
      <c r="BO311" s="5">
        <f t="shared" si="338"/>
        <v>0</v>
      </c>
      <c r="BP311" s="5">
        <f t="shared" si="339"/>
        <v>0</v>
      </c>
      <c r="BQ311" s="5">
        <f t="shared" si="340"/>
        <v>0</v>
      </c>
      <c r="BR311" s="5">
        <f t="shared" si="341"/>
        <v>0</v>
      </c>
      <c r="BS311" s="5">
        <f t="shared" si="342"/>
        <v>0</v>
      </c>
      <c r="BT311" s="11">
        <f t="shared" si="343"/>
        <v>0</v>
      </c>
      <c r="BU311" s="11">
        <f t="shared" si="344"/>
        <v>0</v>
      </c>
      <c r="BV311" s="5">
        <f t="shared" si="345"/>
        <v>0</v>
      </c>
      <c r="BW311" s="5">
        <f t="shared" si="346"/>
        <v>0</v>
      </c>
      <c r="BX311" s="5">
        <f t="shared" si="347"/>
        <v>0</v>
      </c>
      <c r="BY311" s="5">
        <f t="shared" si="348"/>
        <v>0</v>
      </c>
      <c r="BZ311" s="5">
        <f t="shared" si="349"/>
        <v>0</v>
      </c>
      <c r="CA311" s="5">
        <f t="shared" si="350"/>
        <v>0</v>
      </c>
      <c r="CB311" s="5">
        <f t="shared" si="351"/>
        <v>0</v>
      </c>
      <c r="CC311" s="5">
        <f t="shared" si="352"/>
        <v>0</v>
      </c>
      <c r="CD311" s="5">
        <f t="shared" si="353"/>
        <v>0</v>
      </c>
      <c r="CE311" s="5">
        <f t="shared" si="382"/>
        <v>0</v>
      </c>
      <c r="CF311" s="5">
        <f t="shared" si="354"/>
        <v>0</v>
      </c>
      <c r="CG311" s="5">
        <f t="shared" si="355"/>
        <v>0</v>
      </c>
      <c r="CH311" s="5">
        <f t="shared" si="356"/>
        <v>0</v>
      </c>
      <c r="CI311" s="5">
        <f t="shared" si="357"/>
        <v>0</v>
      </c>
      <c r="CJ311" s="5">
        <f t="shared" si="358"/>
        <v>0</v>
      </c>
      <c r="CK311" s="5">
        <f t="shared" si="359"/>
        <v>0</v>
      </c>
      <c r="CL311" s="46">
        <f t="shared" si="360"/>
        <v>-55.5</v>
      </c>
      <c r="CM311" s="5">
        <f t="shared" si="361"/>
        <v>0</v>
      </c>
      <c r="CN311" s="5">
        <f t="shared" si="362"/>
        <v>0</v>
      </c>
      <c r="CO311" s="5">
        <f t="shared" si="363"/>
        <v>0</v>
      </c>
      <c r="CP311" s="5">
        <f t="shared" si="364"/>
        <v>0</v>
      </c>
      <c r="CQ311" s="5">
        <f t="shared" si="365"/>
        <v>0</v>
      </c>
      <c r="CR311" s="5">
        <f t="shared" si="366"/>
        <v>0</v>
      </c>
      <c r="CS311" s="5">
        <f t="shared" si="367"/>
        <v>0</v>
      </c>
      <c r="CT311" s="11">
        <f t="shared" si="368"/>
        <v>0</v>
      </c>
      <c r="CU311" s="5">
        <f t="shared" si="369"/>
        <v>0</v>
      </c>
      <c r="CV311" s="5">
        <f t="shared" si="370"/>
        <v>0</v>
      </c>
      <c r="CW311" s="5">
        <f t="shared" si="371"/>
        <v>0</v>
      </c>
      <c r="CX311" s="41">
        <f t="shared" si="372"/>
        <v>0</v>
      </c>
      <c r="CY311" s="41">
        <f t="shared" si="373"/>
        <v>0</v>
      </c>
      <c r="CZ311" s="41">
        <f t="shared" si="374"/>
        <v>0</v>
      </c>
      <c r="DA311" s="41">
        <f t="shared" si="375"/>
        <v>0</v>
      </c>
      <c r="DB311" s="28"/>
    </row>
    <row r="312" spans="1:106" s="16" customFormat="1" ht="29.25" customHeight="1" thickTop="1" thickBot="1" x14ac:dyDescent="0.35">
      <c r="A312" s="3">
        <v>44718</v>
      </c>
      <c r="B312" s="4" t="s">
        <v>5</v>
      </c>
      <c r="C312" s="4" t="s">
        <v>23</v>
      </c>
      <c r="D312" s="8" t="s">
        <v>10</v>
      </c>
      <c r="E312" s="4" t="s">
        <v>110</v>
      </c>
      <c r="F312" s="4" t="s">
        <v>104</v>
      </c>
      <c r="G312" s="18" t="s">
        <v>417</v>
      </c>
      <c r="H312" s="25">
        <v>54</v>
      </c>
      <c r="I312" s="44">
        <v>-46</v>
      </c>
      <c r="J312" s="45">
        <v>-47</v>
      </c>
      <c r="K312" s="11">
        <f t="shared" si="376"/>
        <v>1342</v>
      </c>
      <c r="L312" s="11"/>
      <c r="M312" s="11"/>
      <c r="N312" s="33"/>
      <c r="O312" s="11"/>
      <c r="P312" s="45">
        <v>-47</v>
      </c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37"/>
      <c r="AD312" s="37"/>
      <c r="AE312" s="71" t="s">
        <v>5</v>
      </c>
      <c r="AF312" s="45">
        <f t="shared" si="306"/>
        <v>-47</v>
      </c>
      <c r="AG312" s="5">
        <f t="shared" ref="AG312:AG343" si="387">IF(C312="HF2",J312,0)</f>
        <v>0</v>
      </c>
      <c r="AH312" s="11">
        <f t="shared" si="307"/>
        <v>0</v>
      </c>
      <c r="AI312" s="11">
        <f t="shared" si="308"/>
        <v>0</v>
      </c>
      <c r="AJ312" s="13">
        <f t="shared" si="386"/>
        <v>-47</v>
      </c>
      <c r="AK312" s="13"/>
      <c r="AL312" s="5">
        <f t="shared" si="309"/>
        <v>0</v>
      </c>
      <c r="AM312" s="5">
        <f t="shared" si="310"/>
        <v>0</v>
      </c>
      <c r="AN312" s="11">
        <f t="shared" si="311"/>
        <v>0</v>
      </c>
      <c r="AO312" s="11">
        <f t="shared" si="312"/>
        <v>0</v>
      </c>
      <c r="AP312" s="5">
        <f t="shared" si="313"/>
        <v>0</v>
      </c>
      <c r="AQ312" s="5">
        <f t="shared" si="314"/>
        <v>0</v>
      </c>
      <c r="AR312" s="5">
        <f t="shared" si="315"/>
        <v>0</v>
      </c>
      <c r="AS312" s="5">
        <f t="shared" si="316"/>
        <v>0</v>
      </c>
      <c r="AT312" s="5">
        <f t="shared" si="317"/>
        <v>0</v>
      </c>
      <c r="AU312" s="5">
        <f t="shared" si="318"/>
        <v>0</v>
      </c>
      <c r="AV312" s="5">
        <f t="shared" si="319"/>
        <v>0</v>
      </c>
      <c r="AW312" s="5">
        <f t="shared" si="320"/>
        <v>0</v>
      </c>
      <c r="AX312" s="5">
        <f t="shared" si="321"/>
        <v>0</v>
      </c>
      <c r="AY312" s="5">
        <f t="shared" si="322"/>
        <v>0</v>
      </c>
      <c r="AZ312" s="5">
        <f t="shared" si="323"/>
        <v>0</v>
      </c>
      <c r="BA312" s="5">
        <f t="shared" si="324"/>
        <v>0</v>
      </c>
      <c r="BB312" s="46">
        <f t="shared" si="325"/>
        <v>-47</v>
      </c>
      <c r="BC312" s="5">
        <f t="shared" si="326"/>
        <v>0</v>
      </c>
      <c r="BD312" s="5">
        <f t="shared" si="327"/>
        <v>0</v>
      </c>
      <c r="BE312" s="5">
        <f t="shared" si="328"/>
        <v>0</v>
      </c>
      <c r="BF312" s="5">
        <f t="shared" si="329"/>
        <v>0</v>
      </c>
      <c r="BG312" s="5">
        <f t="shared" si="330"/>
        <v>0</v>
      </c>
      <c r="BH312" s="5">
        <f t="shared" si="331"/>
        <v>0</v>
      </c>
      <c r="BI312" s="11">
        <f t="shared" si="332"/>
        <v>0</v>
      </c>
      <c r="BJ312" s="5">
        <f t="shared" si="333"/>
        <v>0</v>
      </c>
      <c r="BK312" s="5">
        <f t="shared" si="334"/>
        <v>0</v>
      </c>
      <c r="BL312" s="5">
        <f t="shared" si="335"/>
        <v>0</v>
      </c>
      <c r="BM312" s="5">
        <f t="shared" si="336"/>
        <v>0</v>
      </c>
      <c r="BN312" s="5">
        <f t="shared" si="337"/>
        <v>0</v>
      </c>
      <c r="BO312" s="5">
        <f t="shared" si="338"/>
        <v>0</v>
      </c>
      <c r="BP312" s="5">
        <f t="shared" si="339"/>
        <v>0</v>
      </c>
      <c r="BQ312" s="5">
        <f t="shared" si="340"/>
        <v>0</v>
      </c>
      <c r="BR312" s="5">
        <f t="shared" si="341"/>
        <v>0</v>
      </c>
      <c r="BS312" s="5">
        <f t="shared" si="342"/>
        <v>0</v>
      </c>
      <c r="BT312" s="11">
        <f t="shared" si="343"/>
        <v>0</v>
      </c>
      <c r="BU312" s="11">
        <f t="shared" si="344"/>
        <v>0</v>
      </c>
      <c r="BV312" s="5">
        <f t="shared" si="345"/>
        <v>0</v>
      </c>
      <c r="BW312" s="5">
        <f t="shared" si="346"/>
        <v>0</v>
      </c>
      <c r="BX312" s="5">
        <f t="shared" si="347"/>
        <v>0</v>
      </c>
      <c r="BY312" s="5">
        <f t="shared" si="348"/>
        <v>0</v>
      </c>
      <c r="BZ312" s="5">
        <f t="shared" si="349"/>
        <v>0</v>
      </c>
      <c r="CA312" s="5">
        <f t="shared" si="350"/>
        <v>0</v>
      </c>
      <c r="CB312" s="5">
        <f t="shared" si="351"/>
        <v>0</v>
      </c>
      <c r="CC312" s="5">
        <f t="shared" si="352"/>
        <v>0</v>
      </c>
      <c r="CD312" s="5">
        <f t="shared" si="353"/>
        <v>0</v>
      </c>
      <c r="CE312" s="5">
        <f t="shared" ref="CE312:CE343" si="388">IF(B312="GOLD",AG312,0)</f>
        <v>0</v>
      </c>
      <c r="CF312" s="5">
        <f t="shared" si="354"/>
        <v>0</v>
      </c>
      <c r="CG312" s="5">
        <f t="shared" si="355"/>
        <v>0</v>
      </c>
      <c r="CH312" s="5">
        <f t="shared" si="356"/>
        <v>0</v>
      </c>
      <c r="CI312" s="5">
        <f t="shared" si="357"/>
        <v>0</v>
      </c>
      <c r="CJ312" s="5">
        <f t="shared" si="358"/>
        <v>0</v>
      </c>
      <c r="CK312" s="5">
        <f t="shared" si="359"/>
        <v>0</v>
      </c>
      <c r="CL312" s="5">
        <f t="shared" si="360"/>
        <v>0</v>
      </c>
      <c r="CM312" s="5">
        <f t="shared" si="361"/>
        <v>0</v>
      </c>
      <c r="CN312" s="5">
        <f t="shared" si="362"/>
        <v>0</v>
      </c>
      <c r="CO312" s="5">
        <f t="shared" si="363"/>
        <v>0</v>
      </c>
      <c r="CP312" s="5">
        <f t="shared" si="364"/>
        <v>0</v>
      </c>
      <c r="CQ312" s="5">
        <f t="shared" si="365"/>
        <v>0</v>
      </c>
      <c r="CR312" s="5">
        <f t="shared" si="366"/>
        <v>0</v>
      </c>
      <c r="CS312" s="5">
        <f t="shared" si="367"/>
        <v>0</v>
      </c>
      <c r="CT312" s="11">
        <f t="shared" si="368"/>
        <v>0</v>
      </c>
      <c r="CU312" s="5">
        <f t="shared" si="369"/>
        <v>0</v>
      </c>
      <c r="CV312" s="5">
        <f t="shared" si="370"/>
        <v>0</v>
      </c>
      <c r="CW312" s="5">
        <f t="shared" si="371"/>
        <v>0</v>
      </c>
      <c r="CX312" s="41">
        <f t="shared" si="372"/>
        <v>0</v>
      </c>
      <c r="CY312" s="41">
        <f t="shared" si="373"/>
        <v>0</v>
      </c>
      <c r="CZ312" s="41">
        <f t="shared" si="374"/>
        <v>0</v>
      </c>
      <c r="DA312" s="41">
        <f t="shared" si="375"/>
        <v>0</v>
      </c>
      <c r="DB312" s="28"/>
    </row>
    <row r="313" spans="1:106" s="16" customFormat="1" ht="29.25" customHeight="1" thickTop="1" thickBot="1" x14ac:dyDescent="0.35">
      <c r="A313" s="3">
        <v>44718</v>
      </c>
      <c r="B313" s="4" t="s">
        <v>9</v>
      </c>
      <c r="C313" s="4" t="s">
        <v>23</v>
      </c>
      <c r="D313" s="8" t="s">
        <v>10</v>
      </c>
      <c r="E313" s="4" t="s">
        <v>110</v>
      </c>
      <c r="F313" s="4" t="s">
        <v>24</v>
      </c>
      <c r="G313" s="18" t="s">
        <v>418</v>
      </c>
      <c r="H313" s="25">
        <v>50.25</v>
      </c>
      <c r="I313" s="33">
        <v>49.75</v>
      </c>
      <c r="J313" s="11">
        <v>47.75</v>
      </c>
      <c r="K313" s="11">
        <f t="shared" si="376"/>
        <v>1389.75</v>
      </c>
      <c r="L313" s="11"/>
      <c r="M313" s="11"/>
      <c r="N313" s="33"/>
      <c r="O313" s="11"/>
      <c r="P313" s="11"/>
      <c r="Q313" s="11"/>
      <c r="R313" s="11"/>
      <c r="S313" s="11"/>
      <c r="T313" s="47">
        <v>47.75</v>
      </c>
      <c r="U313" s="11"/>
      <c r="V313" s="11"/>
      <c r="W313" s="11"/>
      <c r="X313" s="11"/>
      <c r="Y313" s="11"/>
      <c r="Z313" s="11"/>
      <c r="AA313" s="11"/>
      <c r="AB313" s="11"/>
      <c r="AC313" s="37"/>
      <c r="AD313" s="37"/>
      <c r="AE313" s="71" t="s">
        <v>9</v>
      </c>
      <c r="AF313" s="47">
        <f t="shared" si="306"/>
        <v>47.75</v>
      </c>
      <c r="AG313" s="5">
        <f t="shared" si="387"/>
        <v>0</v>
      </c>
      <c r="AH313" s="11">
        <f t="shared" si="307"/>
        <v>0</v>
      </c>
      <c r="AI313" s="11">
        <f t="shared" si="308"/>
        <v>0</v>
      </c>
      <c r="AJ313" s="13">
        <f t="shared" si="386"/>
        <v>47.75</v>
      </c>
      <c r="AK313" s="13"/>
      <c r="AL313" s="5">
        <f t="shared" si="309"/>
        <v>0</v>
      </c>
      <c r="AM313" s="5">
        <f t="shared" si="310"/>
        <v>0</v>
      </c>
      <c r="AN313" s="11">
        <f t="shared" si="311"/>
        <v>0</v>
      </c>
      <c r="AO313" s="11">
        <f t="shared" si="312"/>
        <v>0</v>
      </c>
      <c r="AP313" s="5">
        <f t="shared" si="313"/>
        <v>0</v>
      </c>
      <c r="AQ313" s="5">
        <f t="shared" si="314"/>
        <v>0</v>
      </c>
      <c r="AR313" s="5">
        <f t="shared" si="315"/>
        <v>0</v>
      </c>
      <c r="AS313" s="5">
        <f t="shared" si="316"/>
        <v>0</v>
      </c>
      <c r="AT313" s="5">
        <f t="shared" si="317"/>
        <v>0</v>
      </c>
      <c r="AU313" s="5">
        <f t="shared" si="318"/>
        <v>0</v>
      </c>
      <c r="AV313" s="5">
        <f t="shared" si="319"/>
        <v>0</v>
      </c>
      <c r="AW313" s="5">
        <f t="shared" si="320"/>
        <v>0</v>
      </c>
      <c r="AX313" s="5">
        <f t="shared" si="321"/>
        <v>0</v>
      </c>
      <c r="AY313" s="5">
        <f t="shared" si="322"/>
        <v>0</v>
      </c>
      <c r="AZ313" s="5">
        <f t="shared" si="323"/>
        <v>0</v>
      </c>
      <c r="BA313" s="5">
        <f t="shared" si="324"/>
        <v>0</v>
      </c>
      <c r="BB313" s="5">
        <f t="shared" si="325"/>
        <v>0</v>
      </c>
      <c r="BC313" s="5">
        <f t="shared" si="326"/>
        <v>0</v>
      </c>
      <c r="BD313" s="5">
        <f t="shared" si="327"/>
        <v>0</v>
      </c>
      <c r="BE313" s="5">
        <f t="shared" si="328"/>
        <v>0</v>
      </c>
      <c r="BF313" s="5">
        <f t="shared" si="329"/>
        <v>0</v>
      </c>
      <c r="BG313" s="5">
        <f t="shared" si="330"/>
        <v>0</v>
      </c>
      <c r="BH313" s="5">
        <f t="shared" si="331"/>
        <v>0</v>
      </c>
      <c r="BI313" s="11">
        <f t="shared" si="332"/>
        <v>0</v>
      </c>
      <c r="BJ313" s="5">
        <f t="shared" si="333"/>
        <v>0</v>
      </c>
      <c r="BK313" s="5">
        <f t="shared" si="334"/>
        <v>0</v>
      </c>
      <c r="BL313" s="5">
        <f t="shared" si="335"/>
        <v>0</v>
      </c>
      <c r="BM313" s="5">
        <f t="shared" si="336"/>
        <v>0</v>
      </c>
      <c r="BN313" s="5">
        <f t="shared" si="337"/>
        <v>0</v>
      </c>
      <c r="BO313" s="5">
        <f t="shared" si="338"/>
        <v>0</v>
      </c>
      <c r="BP313" s="5">
        <f t="shared" si="339"/>
        <v>0</v>
      </c>
      <c r="BQ313" s="5">
        <f t="shared" si="340"/>
        <v>0</v>
      </c>
      <c r="BR313" s="48">
        <f t="shared" si="341"/>
        <v>47.75</v>
      </c>
      <c r="BS313" s="5">
        <f t="shared" si="342"/>
        <v>0</v>
      </c>
      <c r="BT313" s="11">
        <f t="shared" si="343"/>
        <v>0</v>
      </c>
      <c r="BU313" s="11">
        <f t="shared" si="344"/>
        <v>0</v>
      </c>
      <c r="BV313" s="5">
        <f t="shared" si="345"/>
        <v>0</v>
      </c>
      <c r="BW313" s="5">
        <f t="shared" si="346"/>
        <v>0</v>
      </c>
      <c r="BX313" s="5">
        <f t="shared" si="347"/>
        <v>0</v>
      </c>
      <c r="BY313" s="5">
        <f t="shared" si="348"/>
        <v>0</v>
      </c>
      <c r="BZ313" s="5">
        <f t="shared" si="349"/>
        <v>0</v>
      </c>
      <c r="CA313" s="5">
        <f t="shared" si="350"/>
        <v>0</v>
      </c>
      <c r="CB313" s="5">
        <f t="shared" si="351"/>
        <v>0</v>
      </c>
      <c r="CC313" s="5">
        <f t="shared" si="352"/>
        <v>0</v>
      </c>
      <c r="CD313" s="5">
        <f t="shared" si="353"/>
        <v>0</v>
      </c>
      <c r="CE313" s="5">
        <f t="shared" si="388"/>
        <v>0</v>
      </c>
      <c r="CF313" s="5">
        <f t="shared" si="354"/>
        <v>0</v>
      </c>
      <c r="CG313" s="5">
        <f t="shared" si="355"/>
        <v>0</v>
      </c>
      <c r="CH313" s="5">
        <f t="shared" si="356"/>
        <v>0</v>
      </c>
      <c r="CI313" s="5">
        <f t="shared" si="357"/>
        <v>0</v>
      </c>
      <c r="CJ313" s="5">
        <f t="shared" si="358"/>
        <v>0</v>
      </c>
      <c r="CK313" s="5">
        <f t="shared" si="359"/>
        <v>0</v>
      </c>
      <c r="CL313" s="5">
        <f t="shared" si="360"/>
        <v>0</v>
      </c>
      <c r="CM313" s="5">
        <f t="shared" si="361"/>
        <v>0</v>
      </c>
      <c r="CN313" s="5">
        <f t="shared" si="362"/>
        <v>0</v>
      </c>
      <c r="CO313" s="5">
        <f t="shared" si="363"/>
        <v>0</v>
      </c>
      <c r="CP313" s="5">
        <f t="shared" si="364"/>
        <v>0</v>
      </c>
      <c r="CQ313" s="5">
        <f t="shared" si="365"/>
        <v>0</v>
      </c>
      <c r="CR313" s="5">
        <f t="shared" si="366"/>
        <v>0</v>
      </c>
      <c r="CS313" s="5">
        <f t="shared" si="367"/>
        <v>0</v>
      </c>
      <c r="CT313" s="11">
        <f t="shared" si="368"/>
        <v>0</v>
      </c>
      <c r="CU313" s="5">
        <f t="shared" si="369"/>
        <v>0</v>
      </c>
      <c r="CV313" s="5">
        <f t="shared" si="370"/>
        <v>0</v>
      </c>
      <c r="CW313" s="5">
        <f t="shared" si="371"/>
        <v>0</v>
      </c>
      <c r="CX313" s="41">
        <f t="shared" si="372"/>
        <v>0</v>
      </c>
      <c r="CY313" s="41">
        <f t="shared" si="373"/>
        <v>0</v>
      </c>
      <c r="CZ313" s="41">
        <f t="shared" si="374"/>
        <v>0</v>
      </c>
      <c r="DA313" s="41">
        <f t="shared" si="375"/>
        <v>0</v>
      </c>
      <c r="DB313" s="28"/>
    </row>
    <row r="314" spans="1:106" s="16" customFormat="1" ht="29.25" customHeight="1" thickTop="1" thickBot="1" x14ac:dyDescent="0.35">
      <c r="A314" s="3">
        <v>44719</v>
      </c>
      <c r="B314" s="4" t="s">
        <v>22</v>
      </c>
      <c r="C314" s="4" t="s">
        <v>70</v>
      </c>
      <c r="D314" s="8" t="s">
        <v>10</v>
      </c>
      <c r="E314" s="4" t="s">
        <v>102</v>
      </c>
      <c r="F314" s="4" t="s">
        <v>104</v>
      </c>
      <c r="G314" s="18" t="s">
        <v>420</v>
      </c>
      <c r="H314" s="25">
        <v>54.25</v>
      </c>
      <c r="I314" s="33">
        <v>54.25</v>
      </c>
      <c r="J314" s="11">
        <v>52.25</v>
      </c>
      <c r="K314" s="11">
        <f t="shared" si="376"/>
        <v>1442</v>
      </c>
      <c r="L314" s="11"/>
      <c r="M314" s="11"/>
      <c r="N314" s="33"/>
      <c r="O314" s="11"/>
      <c r="P314" s="11"/>
      <c r="Q314" s="11"/>
      <c r="R314" s="11"/>
      <c r="S314" s="11"/>
      <c r="T314" s="11"/>
      <c r="U314" s="11"/>
      <c r="V314" s="11"/>
      <c r="W314" s="11"/>
      <c r="X314" s="47">
        <v>52.25</v>
      </c>
      <c r="Y314" s="11"/>
      <c r="Z314" s="11"/>
      <c r="AA314" s="11"/>
      <c r="AB314" s="11"/>
      <c r="AC314" s="37"/>
      <c r="AD314" s="37"/>
      <c r="AE314" s="71" t="s">
        <v>22</v>
      </c>
      <c r="AF314" s="11">
        <f t="shared" si="306"/>
        <v>0</v>
      </c>
      <c r="AG314" s="5">
        <f t="shared" si="387"/>
        <v>0</v>
      </c>
      <c r="AH314" s="11">
        <f t="shared" si="307"/>
        <v>0</v>
      </c>
      <c r="AI314" s="47">
        <f t="shared" si="308"/>
        <v>52.25</v>
      </c>
      <c r="AJ314" s="13">
        <f t="shared" si="386"/>
        <v>52.25</v>
      </c>
      <c r="AK314" s="13"/>
      <c r="AL314" s="5">
        <f t="shared" si="309"/>
        <v>0</v>
      </c>
      <c r="AM314" s="5">
        <f t="shared" si="310"/>
        <v>0</v>
      </c>
      <c r="AN314" s="11">
        <f t="shared" si="311"/>
        <v>0</v>
      </c>
      <c r="AO314" s="11">
        <f t="shared" si="312"/>
        <v>0</v>
      </c>
      <c r="AP314" s="5">
        <f t="shared" si="313"/>
        <v>0</v>
      </c>
      <c r="AQ314" s="5">
        <f t="shared" si="314"/>
        <v>0</v>
      </c>
      <c r="AR314" s="5">
        <f t="shared" si="315"/>
        <v>0</v>
      </c>
      <c r="AS314" s="5">
        <f t="shared" si="316"/>
        <v>0</v>
      </c>
      <c r="AT314" s="5">
        <f t="shared" si="317"/>
        <v>0</v>
      </c>
      <c r="AU314" s="5">
        <f t="shared" si="318"/>
        <v>0</v>
      </c>
      <c r="AV314" s="5">
        <f t="shared" si="319"/>
        <v>0</v>
      </c>
      <c r="AW314" s="5">
        <f t="shared" si="320"/>
        <v>0</v>
      </c>
      <c r="AX314" s="5">
        <f t="shared" si="321"/>
        <v>0</v>
      </c>
      <c r="AY314" s="5">
        <f t="shared" si="322"/>
        <v>0</v>
      </c>
      <c r="AZ314" s="5">
        <f t="shared" si="323"/>
        <v>0</v>
      </c>
      <c r="BA314" s="5">
        <f t="shared" si="324"/>
        <v>0</v>
      </c>
      <c r="BB314" s="5">
        <f t="shared" si="325"/>
        <v>0</v>
      </c>
      <c r="BC314" s="5">
        <f t="shared" si="326"/>
        <v>0</v>
      </c>
      <c r="BD314" s="5">
        <f t="shared" si="327"/>
        <v>0</v>
      </c>
      <c r="BE314" s="5">
        <f t="shared" si="328"/>
        <v>0</v>
      </c>
      <c r="BF314" s="5">
        <f t="shared" si="329"/>
        <v>0</v>
      </c>
      <c r="BG314" s="5">
        <f t="shared" si="330"/>
        <v>0</v>
      </c>
      <c r="BH314" s="5">
        <f t="shared" si="331"/>
        <v>0</v>
      </c>
      <c r="BI314" s="11">
        <f t="shared" si="332"/>
        <v>0</v>
      </c>
      <c r="BJ314" s="5">
        <f t="shared" si="333"/>
        <v>0</v>
      </c>
      <c r="BK314" s="5">
        <f t="shared" si="334"/>
        <v>0</v>
      </c>
      <c r="BL314" s="5">
        <f t="shared" si="335"/>
        <v>0</v>
      </c>
      <c r="BM314" s="5">
        <f t="shared" si="336"/>
        <v>0</v>
      </c>
      <c r="BN314" s="5">
        <f t="shared" si="337"/>
        <v>0</v>
      </c>
      <c r="BO314" s="5">
        <f t="shared" si="338"/>
        <v>0</v>
      </c>
      <c r="BP314" s="5">
        <f t="shared" si="339"/>
        <v>0</v>
      </c>
      <c r="BQ314" s="5">
        <f t="shared" si="340"/>
        <v>0</v>
      </c>
      <c r="BR314" s="5">
        <f t="shared" si="341"/>
        <v>0</v>
      </c>
      <c r="BS314" s="5">
        <f t="shared" si="342"/>
        <v>0</v>
      </c>
      <c r="BT314" s="11">
        <f t="shared" si="343"/>
        <v>0</v>
      </c>
      <c r="BU314" s="11">
        <f t="shared" si="344"/>
        <v>0</v>
      </c>
      <c r="BV314" s="5">
        <f t="shared" si="345"/>
        <v>0</v>
      </c>
      <c r="BW314" s="5">
        <f t="shared" si="346"/>
        <v>0</v>
      </c>
      <c r="BX314" s="5">
        <f t="shared" si="347"/>
        <v>0</v>
      </c>
      <c r="BY314" s="5">
        <f t="shared" si="348"/>
        <v>0</v>
      </c>
      <c r="BZ314" s="5">
        <f t="shared" si="349"/>
        <v>0</v>
      </c>
      <c r="CA314" s="5">
        <f t="shared" si="350"/>
        <v>0</v>
      </c>
      <c r="CB314" s="5">
        <f t="shared" si="351"/>
        <v>0</v>
      </c>
      <c r="CC314" s="5">
        <f t="shared" si="352"/>
        <v>0</v>
      </c>
      <c r="CD314" s="5">
        <f t="shared" si="353"/>
        <v>0</v>
      </c>
      <c r="CE314" s="5">
        <f t="shared" si="388"/>
        <v>0</v>
      </c>
      <c r="CF314" s="5">
        <f t="shared" si="354"/>
        <v>0</v>
      </c>
      <c r="CG314" s="5">
        <f t="shared" si="355"/>
        <v>0</v>
      </c>
      <c r="CH314" s="5">
        <f t="shared" si="356"/>
        <v>0</v>
      </c>
      <c r="CI314" s="5">
        <f t="shared" si="357"/>
        <v>0</v>
      </c>
      <c r="CJ314" s="5">
        <f t="shared" si="358"/>
        <v>0</v>
      </c>
      <c r="CK314" s="48">
        <f t="shared" si="359"/>
        <v>52.25</v>
      </c>
      <c r="CL314" s="5">
        <f t="shared" si="360"/>
        <v>0</v>
      </c>
      <c r="CM314" s="5">
        <f t="shared" si="361"/>
        <v>0</v>
      </c>
      <c r="CN314" s="5">
        <f t="shared" si="362"/>
        <v>0</v>
      </c>
      <c r="CO314" s="5">
        <f t="shared" si="363"/>
        <v>0</v>
      </c>
      <c r="CP314" s="5">
        <f t="shared" si="364"/>
        <v>0</v>
      </c>
      <c r="CQ314" s="5">
        <f t="shared" si="365"/>
        <v>0</v>
      </c>
      <c r="CR314" s="5">
        <f t="shared" si="366"/>
        <v>0</v>
      </c>
      <c r="CS314" s="5">
        <f t="shared" si="367"/>
        <v>0</v>
      </c>
      <c r="CT314" s="11">
        <f t="shared" si="368"/>
        <v>0</v>
      </c>
      <c r="CU314" s="5">
        <f t="shared" si="369"/>
        <v>0</v>
      </c>
      <c r="CV314" s="5">
        <f t="shared" si="370"/>
        <v>0</v>
      </c>
      <c r="CW314" s="5">
        <f t="shared" si="371"/>
        <v>0</v>
      </c>
      <c r="CX314" s="41">
        <f t="shared" si="372"/>
        <v>0</v>
      </c>
      <c r="CY314" s="41">
        <f t="shared" si="373"/>
        <v>0</v>
      </c>
      <c r="CZ314" s="41">
        <f t="shared" si="374"/>
        <v>0</v>
      </c>
      <c r="DA314" s="41">
        <f t="shared" si="375"/>
        <v>0</v>
      </c>
      <c r="DB314" s="28"/>
    </row>
    <row r="315" spans="1:106" s="16" customFormat="1" ht="29.25" customHeight="1" thickTop="1" thickBot="1" x14ac:dyDescent="0.35">
      <c r="A315" s="3">
        <v>44719</v>
      </c>
      <c r="B315" s="4" t="s">
        <v>90</v>
      </c>
      <c r="C315" s="4" t="s">
        <v>70</v>
      </c>
      <c r="D315" s="8" t="s">
        <v>10</v>
      </c>
      <c r="E315" s="4" t="s">
        <v>102</v>
      </c>
      <c r="F315" s="4" t="s">
        <v>104</v>
      </c>
      <c r="G315" s="18" t="s">
        <v>421</v>
      </c>
      <c r="H315" s="25">
        <v>53</v>
      </c>
      <c r="I315" s="33">
        <v>53</v>
      </c>
      <c r="J315" s="11">
        <v>51</v>
      </c>
      <c r="K315" s="11">
        <f t="shared" si="376"/>
        <v>1493</v>
      </c>
      <c r="L315" s="11"/>
      <c r="M315" s="11"/>
      <c r="N315" s="33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47">
        <v>51</v>
      </c>
      <c r="AB315" s="11"/>
      <c r="AC315" s="37"/>
      <c r="AD315" s="37"/>
      <c r="AE315" s="71" t="s">
        <v>90</v>
      </c>
      <c r="AF315" s="11">
        <f t="shared" si="306"/>
        <v>0</v>
      </c>
      <c r="AG315" s="5">
        <f t="shared" si="387"/>
        <v>0</v>
      </c>
      <c r="AH315" s="11">
        <f t="shared" si="307"/>
        <v>0</v>
      </c>
      <c r="AI315" s="47">
        <f t="shared" si="308"/>
        <v>51</v>
      </c>
      <c r="AJ315" s="13">
        <f t="shared" si="386"/>
        <v>51</v>
      </c>
      <c r="AK315" s="13"/>
      <c r="AL315" s="5">
        <f t="shared" si="309"/>
        <v>0</v>
      </c>
      <c r="AM315" s="5">
        <f t="shared" si="310"/>
        <v>0</v>
      </c>
      <c r="AN315" s="11">
        <f t="shared" si="311"/>
        <v>0</v>
      </c>
      <c r="AO315" s="11">
        <f t="shared" si="312"/>
        <v>0</v>
      </c>
      <c r="AP315" s="5">
        <f t="shared" si="313"/>
        <v>0</v>
      </c>
      <c r="AQ315" s="5">
        <f t="shared" si="314"/>
        <v>0</v>
      </c>
      <c r="AR315" s="5">
        <f t="shared" si="315"/>
        <v>0</v>
      </c>
      <c r="AS315" s="5">
        <f t="shared" si="316"/>
        <v>0</v>
      </c>
      <c r="AT315" s="5">
        <f t="shared" si="317"/>
        <v>0</v>
      </c>
      <c r="AU315" s="5">
        <f t="shared" si="318"/>
        <v>0</v>
      </c>
      <c r="AV315" s="5">
        <f t="shared" si="319"/>
        <v>0</v>
      </c>
      <c r="AW315" s="5">
        <f t="shared" si="320"/>
        <v>0</v>
      </c>
      <c r="AX315" s="5">
        <f t="shared" si="321"/>
        <v>0</v>
      </c>
      <c r="AY315" s="5">
        <f t="shared" si="322"/>
        <v>0</v>
      </c>
      <c r="AZ315" s="5">
        <f t="shared" si="323"/>
        <v>0</v>
      </c>
      <c r="BA315" s="5">
        <f t="shared" si="324"/>
        <v>0</v>
      </c>
      <c r="BB315" s="5">
        <f t="shared" si="325"/>
        <v>0</v>
      </c>
      <c r="BC315" s="5">
        <f t="shared" si="326"/>
        <v>0</v>
      </c>
      <c r="BD315" s="5">
        <f t="shared" si="327"/>
        <v>0</v>
      </c>
      <c r="BE315" s="5">
        <f t="shared" si="328"/>
        <v>0</v>
      </c>
      <c r="BF315" s="5">
        <f t="shared" si="329"/>
        <v>0</v>
      </c>
      <c r="BG315" s="5">
        <f t="shared" si="330"/>
        <v>0</v>
      </c>
      <c r="BH315" s="5">
        <f t="shared" si="331"/>
        <v>0</v>
      </c>
      <c r="BI315" s="11">
        <f t="shared" si="332"/>
        <v>0</v>
      </c>
      <c r="BJ315" s="5">
        <f t="shared" si="333"/>
        <v>0</v>
      </c>
      <c r="BK315" s="5">
        <f t="shared" si="334"/>
        <v>0</v>
      </c>
      <c r="BL315" s="5">
        <f t="shared" si="335"/>
        <v>0</v>
      </c>
      <c r="BM315" s="5">
        <f t="shared" si="336"/>
        <v>0</v>
      </c>
      <c r="BN315" s="5">
        <f t="shared" si="337"/>
        <v>0</v>
      </c>
      <c r="BO315" s="5">
        <f t="shared" si="338"/>
        <v>0</v>
      </c>
      <c r="BP315" s="5">
        <f t="shared" si="339"/>
        <v>0</v>
      </c>
      <c r="BQ315" s="5">
        <f t="shared" si="340"/>
        <v>0</v>
      </c>
      <c r="BR315" s="5">
        <f t="shared" si="341"/>
        <v>0</v>
      </c>
      <c r="BS315" s="5">
        <f t="shared" si="342"/>
        <v>0</v>
      </c>
      <c r="BT315" s="11">
        <f t="shared" si="343"/>
        <v>0</v>
      </c>
      <c r="BU315" s="11">
        <f t="shared" si="344"/>
        <v>0</v>
      </c>
      <c r="BV315" s="5">
        <f t="shared" si="345"/>
        <v>0</v>
      </c>
      <c r="BW315" s="5">
        <f t="shared" si="346"/>
        <v>0</v>
      </c>
      <c r="BX315" s="5">
        <f t="shared" si="347"/>
        <v>0</v>
      </c>
      <c r="BY315" s="5">
        <f t="shared" si="348"/>
        <v>0</v>
      </c>
      <c r="BZ315" s="5">
        <f t="shared" si="349"/>
        <v>0</v>
      </c>
      <c r="CA315" s="5">
        <f t="shared" si="350"/>
        <v>0</v>
      </c>
      <c r="CB315" s="5">
        <f t="shared" si="351"/>
        <v>0</v>
      </c>
      <c r="CC315" s="5">
        <f t="shared" si="352"/>
        <v>0</v>
      </c>
      <c r="CD315" s="5">
        <f t="shared" si="353"/>
        <v>0</v>
      </c>
      <c r="CE315" s="5">
        <f t="shared" si="388"/>
        <v>0</v>
      </c>
      <c r="CF315" s="5">
        <f t="shared" si="354"/>
        <v>0</v>
      </c>
      <c r="CG315" s="5">
        <f t="shared" si="355"/>
        <v>0</v>
      </c>
      <c r="CH315" s="5">
        <f t="shared" si="356"/>
        <v>0</v>
      </c>
      <c r="CI315" s="5">
        <f t="shared" si="357"/>
        <v>0</v>
      </c>
      <c r="CJ315" s="5">
        <f t="shared" si="358"/>
        <v>0</v>
      </c>
      <c r="CK315" s="5">
        <f t="shared" si="359"/>
        <v>0</v>
      </c>
      <c r="CL315" s="5">
        <f t="shared" si="360"/>
        <v>0</v>
      </c>
      <c r="CM315" s="5">
        <f t="shared" si="361"/>
        <v>0</v>
      </c>
      <c r="CN315" s="5">
        <f t="shared" si="362"/>
        <v>0</v>
      </c>
      <c r="CO315" s="5">
        <f t="shared" si="363"/>
        <v>0</v>
      </c>
      <c r="CP315" s="5">
        <f t="shared" si="364"/>
        <v>0</v>
      </c>
      <c r="CQ315" s="5">
        <f t="shared" si="365"/>
        <v>0</v>
      </c>
      <c r="CR315" s="5">
        <f t="shared" si="366"/>
        <v>0</v>
      </c>
      <c r="CS315" s="5">
        <f t="shared" si="367"/>
        <v>0</v>
      </c>
      <c r="CT315" s="11">
        <f t="shared" si="368"/>
        <v>0</v>
      </c>
      <c r="CU315" s="5">
        <f t="shared" si="369"/>
        <v>0</v>
      </c>
      <c r="CV315" s="5">
        <f t="shared" si="370"/>
        <v>0</v>
      </c>
      <c r="CW315" s="48">
        <f t="shared" si="371"/>
        <v>51</v>
      </c>
      <c r="CX315" s="41">
        <f t="shared" si="372"/>
        <v>0</v>
      </c>
      <c r="CY315" s="41">
        <f t="shared" si="373"/>
        <v>0</v>
      </c>
      <c r="CZ315" s="41">
        <f t="shared" si="374"/>
        <v>0</v>
      </c>
      <c r="DA315" s="41">
        <f t="shared" si="375"/>
        <v>0</v>
      </c>
      <c r="DB315" s="28"/>
    </row>
    <row r="316" spans="1:106" s="16" customFormat="1" ht="29.25" customHeight="1" thickTop="1" thickBot="1" x14ac:dyDescent="0.35">
      <c r="A316" s="3">
        <v>44719</v>
      </c>
      <c r="B316" s="4" t="s">
        <v>1</v>
      </c>
      <c r="C316" s="4" t="s">
        <v>70</v>
      </c>
      <c r="D316" s="8" t="s">
        <v>10</v>
      </c>
      <c r="E316" s="4" t="s">
        <v>110</v>
      </c>
      <c r="F316" s="4" t="s">
        <v>104</v>
      </c>
      <c r="G316" s="18" t="s">
        <v>422</v>
      </c>
      <c r="H316" s="25">
        <v>52.75</v>
      </c>
      <c r="I316" s="33">
        <v>52.75</v>
      </c>
      <c r="J316" s="11">
        <v>50.75</v>
      </c>
      <c r="K316" s="11">
        <f t="shared" si="376"/>
        <v>1543.75</v>
      </c>
      <c r="L316" s="11"/>
      <c r="M316" s="47">
        <v>50.75</v>
      </c>
      <c r="N316" s="33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37"/>
      <c r="AD316" s="37"/>
      <c r="AE316" s="71" t="s">
        <v>1</v>
      </c>
      <c r="AF316" s="11">
        <f t="shared" si="306"/>
        <v>0</v>
      </c>
      <c r="AG316" s="5">
        <f t="shared" si="387"/>
        <v>0</v>
      </c>
      <c r="AH316" s="11">
        <f t="shared" si="307"/>
        <v>0</v>
      </c>
      <c r="AI316" s="47">
        <f t="shared" si="308"/>
        <v>50.75</v>
      </c>
      <c r="AJ316" s="13">
        <f t="shared" si="386"/>
        <v>50.75</v>
      </c>
      <c r="AK316" s="13"/>
      <c r="AL316" s="5">
        <f t="shared" si="309"/>
        <v>0</v>
      </c>
      <c r="AM316" s="5">
        <f t="shared" si="310"/>
        <v>0</v>
      </c>
      <c r="AN316" s="11">
        <f t="shared" si="311"/>
        <v>0</v>
      </c>
      <c r="AO316" s="11">
        <f t="shared" si="312"/>
        <v>0</v>
      </c>
      <c r="AP316" s="5">
        <f t="shared" si="313"/>
        <v>0</v>
      </c>
      <c r="AQ316" s="5">
        <f t="shared" si="314"/>
        <v>0</v>
      </c>
      <c r="AR316" s="5">
        <f t="shared" si="315"/>
        <v>0</v>
      </c>
      <c r="AS316" s="48">
        <f t="shared" si="316"/>
        <v>50.75</v>
      </c>
      <c r="AT316" s="5">
        <f t="shared" si="317"/>
        <v>0</v>
      </c>
      <c r="AU316" s="5">
        <f t="shared" si="318"/>
        <v>0</v>
      </c>
      <c r="AV316" s="5">
        <f t="shared" si="319"/>
        <v>0</v>
      </c>
      <c r="AW316" s="5">
        <f t="shared" si="320"/>
        <v>0</v>
      </c>
      <c r="AX316" s="5">
        <f t="shared" si="321"/>
        <v>0</v>
      </c>
      <c r="AY316" s="5">
        <f t="shared" si="322"/>
        <v>0</v>
      </c>
      <c r="AZ316" s="5">
        <f t="shared" si="323"/>
        <v>0</v>
      </c>
      <c r="BA316" s="5">
        <f t="shared" si="324"/>
        <v>0</v>
      </c>
      <c r="BB316" s="5">
        <f t="shared" si="325"/>
        <v>0</v>
      </c>
      <c r="BC316" s="5">
        <f t="shared" si="326"/>
        <v>0</v>
      </c>
      <c r="BD316" s="5">
        <f t="shared" si="327"/>
        <v>0</v>
      </c>
      <c r="BE316" s="5">
        <f t="shared" si="328"/>
        <v>0</v>
      </c>
      <c r="BF316" s="5">
        <f t="shared" si="329"/>
        <v>0</v>
      </c>
      <c r="BG316" s="5">
        <f t="shared" si="330"/>
        <v>0</v>
      </c>
      <c r="BH316" s="5">
        <f t="shared" si="331"/>
        <v>0</v>
      </c>
      <c r="BI316" s="11">
        <f t="shared" si="332"/>
        <v>0</v>
      </c>
      <c r="BJ316" s="5">
        <f t="shared" si="333"/>
        <v>0</v>
      </c>
      <c r="BK316" s="5">
        <f t="shared" si="334"/>
        <v>0</v>
      </c>
      <c r="BL316" s="5">
        <f t="shared" si="335"/>
        <v>0</v>
      </c>
      <c r="BM316" s="5">
        <f t="shared" si="336"/>
        <v>0</v>
      </c>
      <c r="BN316" s="5">
        <f t="shared" si="337"/>
        <v>0</v>
      </c>
      <c r="BO316" s="5">
        <f t="shared" si="338"/>
        <v>0</v>
      </c>
      <c r="BP316" s="5">
        <f t="shared" si="339"/>
        <v>0</v>
      </c>
      <c r="BQ316" s="5">
        <f t="shared" si="340"/>
        <v>0</v>
      </c>
      <c r="BR316" s="5">
        <f t="shared" si="341"/>
        <v>0</v>
      </c>
      <c r="BS316" s="5">
        <f t="shared" si="342"/>
        <v>0</v>
      </c>
      <c r="BT316" s="11">
        <f t="shared" si="343"/>
        <v>0</v>
      </c>
      <c r="BU316" s="11">
        <f t="shared" si="344"/>
        <v>0</v>
      </c>
      <c r="BV316" s="5">
        <f t="shared" si="345"/>
        <v>0</v>
      </c>
      <c r="BW316" s="5">
        <f t="shared" si="346"/>
        <v>0</v>
      </c>
      <c r="BX316" s="5">
        <f t="shared" si="347"/>
        <v>0</v>
      </c>
      <c r="BY316" s="5">
        <f t="shared" si="348"/>
        <v>0</v>
      </c>
      <c r="BZ316" s="5">
        <f t="shared" si="349"/>
        <v>0</v>
      </c>
      <c r="CA316" s="5">
        <f t="shared" si="350"/>
        <v>0</v>
      </c>
      <c r="CB316" s="5">
        <f t="shared" si="351"/>
        <v>0</v>
      </c>
      <c r="CC316" s="5">
        <f t="shared" si="352"/>
        <v>0</v>
      </c>
      <c r="CD316" s="5">
        <f t="shared" si="353"/>
        <v>0</v>
      </c>
      <c r="CE316" s="5">
        <f t="shared" si="388"/>
        <v>0</v>
      </c>
      <c r="CF316" s="5">
        <f t="shared" si="354"/>
        <v>0</v>
      </c>
      <c r="CG316" s="5">
        <f t="shared" si="355"/>
        <v>0</v>
      </c>
      <c r="CH316" s="5">
        <f t="shared" si="356"/>
        <v>0</v>
      </c>
      <c r="CI316" s="5">
        <f t="shared" si="357"/>
        <v>0</v>
      </c>
      <c r="CJ316" s="5">
        <f t="shared" si="358"/>
        <v>0</v>
      </c>
      <c r="CK316" s="5">
        <f t="shared" si="359"/>
        <v>0</v>
      </c>
      <c r="CL316" s="5">
        <f t="shared" si="360"/>
        <v>0</v>
      </c>
      <c r="CM316" s="5">
        <f t="shared" si="361"/>
        <v>0</v>
      </c>
      <c r="CN316" s="5">
        <f t="shared" si="362"/>
        <v>0</v>
      </c>
      <c r="CO316" s="5">
        <f t="shared" si="363"/>
        <v>0</v>
      </c>
      <c r="CP316" s="5">
        <f t="shared" si="364"/>
        <v>0</v>
      </c>
      <c r="CQ316" s="5">
        <f t="shared" si="365"/>
        <v>0</v>
      </c>
      <c r="CR316" s="5">
        <f t="shared" si="366"/>
        <v>0</v>
      </c>
      <c r="CS316" s="5">
        <f t="shared" si="367"/>
        <v>0</v>
      </c>
      <c r="CT316" s="11">
        <f t="shared" si="368"/>
        <v>0</v>
      </c>
      <c r="CU316" s="5">
        <f t="shared" si="369"/>
        <v>0</v>
      </c>
      <c r="CV316" s="5">
        <f t="shared" si="370"/>
        <v>0</v>
      </c>
      <c r="CW316" s="5">
        <f t="shared" si="371"/>
        <v>0</v>
      </c>
      <c r="CX316" s="41">
        <f t="shared" si="372"/>
        <v>0</v>
      </c>
      <c r="CY316" s="41">
        <f t="shared" si="373"/>
        <v>0</v>
      </c>
      <c r="CZ316" s="41">
        <f t="shared" si="374"/>
        <v>0</v>
      </c>
      <c r="DA316" s="41">
        <f t="shared" si="375"/>
        <v>0</v>
      </c>
      <c r="DB316" s="28"/>
    </row>
    <row r="317" spans="1:106" s="16" customFormat="1" ht="29.25" customHeight="1" thickTop="1" thickBot="1" x14ac:dyDescent="0.35">
      <c r="A317" s="3">
        <v>44720</v>
      </c>
      <c r="B317" s="4" t="s">
        <v>20</v>
      </c>
      <c r="C317" s="4" t="s">
        <v>25</v>
      </c>
      <c r="D317" s="8" t="s">
        <v>10</v>
      </c>
      <c r="E317" s="4" t="s">
        <v>109</v>
      </c>
      <c r="F317" s="4" t="s">
        <v>24</v>
      </c>
      <c r="G317" s="18" t="s">
        <v>423</v>
      </c>
      <c r="H317" s="25">
        <v>49.75</v>
      </c>
      <c r="I317" s="44">
        <v>-49.75</v>
      </c>
      <c r="J317" s="45">
        <v>-50.75</v>
      </c>
      <c r="K317" s="11">
        <f t="shared" si="376"/>
        <v>1493</v>
      </c>
      <c r="L317" s="11"/>
      <c r="M317" s="11"/>
      <c r="N317" s="33"/>
      <c r="O317" s="11"/>
      <c r="P317" s="11"/>
      <c r="Q317" s="11"/>
      <c r="R317" s="11"/>
      <c r="S317" s="11"/>
      <c r="T317" s="11"/>
      <c r="U317" s="11"/>
      <c r="V317" s="11"/>
      <c r="W317" s="45">
        <v>-50.75</v>
      </c>
      <c r="X317" s="11"/>
      <c r="Y317" s="11"/>
      <c r="Z317" s="11"/>
      <c r="AA317" s="11"/>
      <c r="AB317" s="11"/>
      <c r="AC317" s="37"/>
      <c r="AD317" s="37"/>
      <c r="AE317" s="71" t="s">
        <v>20</v>
      </c>
      <c r="AF317" s="11">
        <f t="shared" si="306"/>
        <v>0</v>
      </c>
      <c r="AG317" s="46">
        <f t="shared" si="387"/>
        <v>-50.75</v>
      </c>
      <c r="AH317" s="11">
        <f t="shared" si="307"/>
        <v>0</v>
      </c>
      <c r="AI317" s="11">
        <f t="shared" si="308"/>
        <v>0</v>
      </c>
      <c r="AJ317" s="13">
        <f t="shared" si="386"/>
        <v>-50.75</v>
      </c>
      <c r="AK317" s="13"/>
      <c r="AL317" s="5">
        <f t="shared" si="309"/>
        <v>0</v>
      </c>
      <c r="AM317" s="5">
        <f t="shared" si="310"/>
        <v>0</v>
      </c>
      <c r="AN317" s="11">
        <f t="shared" si="311"/>
        <v>0</v>
      </c>
      <c r="AO317" s="11">
        <f t="shared" si="312"/>
        <v>0</v>
      </c>
      <c r="AP317" s="5">
        <f t="shared" si="313"/>
        <v>0</v>
      </c>
      <c r="AQ317" s="5">
        <f t="shared" si="314"/>
        <v>0</v>
      </c>
      <c r="AR317" s="5">
        <f t="shared" si="315"/>
        <v>0</v>
      </c>
      <c r="AS317" s="5">
        <f t="shared" si="316"/>
        <v>0</v>
      </c>
      <c r="AT317" s="5">
        <f t="shared" si="317"/>
        <v>0</v>
      </c>
      <c r="AU317" s="5">
        <f t="shared" si="318"/>
        <v>0</v>
      </c>
      <c r="AV317" s="5">
        <f t="shared" si="319"/>
        <v>0</v>
      </c>
      <c r="AW317" s="5">
        <f t="shared" si="320"/>
        <v>0</v>
      </c>
      <c r="AX317" s="5">
        <f t="shared" si="321"/>
        <v>0</v>
      </c>
      <c r="AY317" s="5">
        <f t="shared" si="322"/>
        <v>0</v>
      </c>
      <c r="AZ317" s="5">
        <f t="shared" si="323"/>
        <v>0</v>
      </c>
      <c r="BA317" s="5">
        <f t="shared" si="324"/>
        <v>0</v>
      </c>
      <c r="BB317" s="5">
        <f t="shared" si="325"/>
        <v>0</v>
      </c>
      <c r="BC317" s="5">
        <f t="shared" si="326"/>
        <v>0</v>
      </c>
      <c r="BD317" s="5">
        <f t="shared" si="327"/>
        <v>0</v>
      </c>
      <c r="BE317" s="5">
        <f t="shared" si="328"/>
        <v>0</v>
      </c>
      <c r="BF317" s="5">
        <f t="shared" si="329"/>
        <v>0</v>
      </c>
      <c r="BG317" s="5">
        <f t="shared" si="330"/>
        <v>0</v>
      </c>
      <c r="BH317" s="5">
        <f t="shared" si="331"/>
        <v>0</v>
      </c>
      <c r="BI317" s="11">
        <f t="shared" si="332"/>
        <v>0</v>
      </c>
      <c r="BJ317" s="5">
        <f t="shared" si="333"/>
        <v>0</v>
      </c>
      <c r="BK317" s="5">
        <f t="shared" si="334"/>
        <v>0</v>
      </c>
      <c r="BL317" s="5">
        <f t="shared" si="335"/>
        <v>0</v>
      </c>
      <c r="BM317" s="5">
        <f t="shared" si="336"/>
        <v>0</v>
      </c>
      <c r="BN317" s="5">
        <f t="shared" si="337"/>
        <v>0</v>
      </c>
      <c r="BO317" s="5">
        <f t="shared" si="338"/>
        <v>0</v>
      </c>
      <c r="BP317" s="5">
        <f t="shared" si="339"/>
        <v>0</v>
      </c>
      <c r="BQ317" s="5">
        <f t="shared" si="340"/>
        <v>0</v>
      </c>
      <c r="BR317" s="5">
        <f t="shared" si="341"/>
        <v>0</v>
      </c>
      <c r="BS317" s="5">
        <f t="shared" si="342"/>
        <v>0</v>
      </c>
      <c r="BT317" s="11">
        <f t="shared" si="343"/>
        <v>0</v>
      </c>
      <c r="BU317" s="11">
        <f t="shared" si="344"/>
        <v>0</v>
      </c>
      <c r="BV317" s="5">
        <f t="shared" si="345"/>
        <v>0</v>
      </c>
      <c r="BW317" s="5">
        <f t="shared" si="346"/>
        <v>0</v>
      </c>
      <c r="BX317" s="5">
        <f t="shared" si="347"/>
        <v>0</v>
      </c>
      <c r="BY317" s="5">
        <f t="shared" si="348"/>
        <v>0</v>
      </c>
      <c r="BZ317" s="5">
        <f t="shared" si="349"/>
        <v>0</v>
      </c>
      <c r="CA317" s="5">
        <f t="shared" si="350"/>
        <v>0</v>
      </c>
      <c r="CB317" s="5">
        <f t="shared" si="351"/>
        <v>0</v>
      </c>
      <c r="CC317" s="5">
        <f t="shared" si="352"/>
        <v>0</v>
      </c>
      <c r="CD317" s="5">
        <f t="shared" si="353"/>
        <v>0</v>
      </c>
      <c r="CE317" s="46">
        <f t="shared" si="388"/>
        <v>-50.75</v>
      </c>
      <c r="CF317" s="5">
        <f t="shared" si="354"/>
        <v>0</v>
      </c>
      <c r="CG317" s="5">
        <f t="shared" si="355"/>
        <v>0</v>
      </c>
      <c r="CH317" s="5">
        <f t="shared" si="356"/>
        <v>0</v>
      </c>
      <c r="CI317" s="5">
        <f t="shared" si="357"/>
        <v>0</v>
      </c>
      <c r="CJ317" s="5">
        <f t="shared" si="358"/>
        <v>0</v>
      </c>
      <c r="CK317" s="5">
        <f t="shared" si="359"/>
        <v>0</v>
      </c>
      <c r="CL317" s="5">
        <f t="shared" si="360"/>
        <v>0</v>
      </c>
      <c r="CM317" s="5">
        <f t="shared" si="361"/>
        <v>0</v>
      </c>
      <c r="CN317" s="5">
        <f t="shared" si="362"/>
        <v>0</v>
      </c>
      <c r="CO317" s="5">
        <f t="shared" si="363"/>
        <v>0</v>
      </c>
      <c r="CP317" s="5">
        <f t="shared" si="364"/>
        <v>0</v>
      </c>
      <c r="CQ317" s="5">
        <f t="shared" si="365"/>
        <v>0</v>
      </c>
      <c r="CR317" s="5">
        <f t="shared" si="366"/>
        <v>0</v>
      </c>
      <c r="CS317" s="5">
        <f t="shared" si="367"/>
        <v>0</v>
      </c>
      <c r="CT317" s="11">
        <f t="shared" si="368"/>
        <v>0</v>
      </c>
      <c r="CU317" s="5">
        <f t="shared" si="369"/>
        <v>0</v>
      </c>
      <c r="CV317" s="5">
        <f t="shared" si="370"/>
        <v>0</v>
      </c>
      <c r="CW317" s="5">
        <f t="shared" si="371"/>
        <v>0</v>
      </c>
      <c r="CX317" s="41">
        <f t="shared" si="372"/>
        <v>0</v>
      </c>
      <c r="CY317" s="41">
        <f t="shared" si="373"/>
        <v>0</v>
      </c>
      <c r="CZ317" s="41">
        <f t="shared" si="374"/>
        <v>0</v>
      </c>
      <c r="DA317" s="41">
        <f t="shared" si="375"/>
        <v>0</v>
      </c>
      <c r="DB317" s="28"/>
    </row>
    <row r="318" spans="1:106" s="16" customFormat="1" ht="29.25" customHeight="1" thickTop="1" thickBot="1" x14ac:dyDescent="0.35">
      <c r="A318" s="3">
        <v>44720</v>
      </c>
      <c r="B318" s="4" t="s">
        <v>22</v>
      </c>
      <c r="C318" s="4" t="s">
        <v>25</v>
      </c>
      <c r="D318" s="8" t="s">
        <v>10</v>
      </c>
      <c r="E318" s="4" t="s">
        <v>102</v>
      </c>
      <c r="F318" s="4" t="s">
        <v>24</v>
      </c>
      <c r="G318" s="18" t="s">
        <v>424</v>
      </c>
      <c r="H318" s="25">
        <v>52</v>
      </c>
      <c r="I318" s="44">
        <v>-53</v>
      </c>
      <c r="J318" s="45">
        <v>-53</v>
      </c>
      <c r="K318" s="11">
        <f t="shared" si="376"/>
        <v>1440</v>
      </c>
      <c r="L318" s="11"/>
      <c r="M318" s="11"/>
      <c r="N318" s="33"/>
      <c r="O318" s="11"/>
      <c r="P318" s="11"/>
      <c r="Q318" s="11"/>
      <c r="R318" s="11"/>
      <c r="S318" s="11"/>
      <c r="T318" s="11"/>
      <c r="U318" s="11"/>
      <c r="V318" s="11"/>
      <c r="W318" s="11"/>
      <c r="X318" s="45">
        <v>-53</v>
      </c>
      <c r="Y318" s="11"/>
      <c r="Z318" s="11"/>
      <c r="AA318" s="11"/>
      <c r="AB318" s="11"/>
      <c r="AC318" s="37"/>
      <c r="AD318" s="37"/>
      <c r="AE318" s="71" t="s">
        <v>22</v>
      </c>
      <c r="AF318" s="11">
        <f t="shared" si="306"/>
        <v>0</v>
      </c>
      <c r="AG318" s="46">
        <f t="shared" si="387"/>
        <v>-53</v>
      </c>
      <c r="AH318" s="11">
        <f t="shared" si="307"/>
        <v>0</v>
      </c>
      <c r="AI318" s="11">
        <f t="shared" si="308"/>
        <v>0</v>
      </c>
      <c r="AJ318" s="13">
        <f t="shared" si="386"/>
        <v>-53</v>
      </c>
      <c r="AK318" s="13"/>
      <c r="AL318" s="5">
        <f t="shared" si="309"/>
        <v>0</v>
      </c>
      <c r="AM318" s="5">
        <f t="shared" si="310"/>
        <v>0</v>
      </c>
      <c r="AN318" s="11">
        <f t="shared" si="311"/>
        <v>0</v>
      </c>
      <c r="AO318" s="11">
        <f t="shared" si="312"/>
        <v>0</v>
      </c>
      <c r="AP318" s="5">
        <f t="shared" si="313"/>
        <v>0</v>
      </c>
      <c r="AQ318" s="5">
        <f t="shared" si="314"/>
        <v>0</v>
      </c>
      <c r="AR318" s="5">
        <f t="shared" si="315"/>
        <v>0</v>
      </c>
      <c r="AS318" s="5">
        <f t="shared" si="316"/>
        <v>0</v>
      </c>
      <c r="AT318" s="5">
        <f t="shared" si="317"/>
        <v>0</v>
      </c>
      <c r="AU318" s="5">
        <f t="shared" si="318"/>
        <v>0</v>
      </c>
      <c r="AV318" s="5">
        <f t="shared" si="319"/>
        <v>0</v>
      </c>
      <c r="AW318" s="5">
        <f t="shared" si="320"/>
        <v>0</v>
      </c>
      <c r="AX318" s="5">
        <f t="shared" si="321"/>
        <v>0</v>
      </c>
      <c r="AY318" s="5">
        <f t="shared" si="322"/>
        <v>0</v>
      </c>
      <c r="AZ318" s="5">
        <f t="shared" si="323"/>
        <v>0</v>
      </c>
      <c r="BA318" s="5">
        <f t="shared" si="324"/>
        <v>0</v>
      </c>
      <c r="BB318" s="5">
        <f t="shared" si="325"/>
        <v>0</v>
      </c>
      <c r="BC318" s="5">
        <f t="shared" si="326"/>
        <v>0</v>
      </c>
      <c r="BD318" s="5">
        <f t="shared" si="327"/>
        <v>0</v>
      </c>
      <c r="BE318" s="5">
        <f t="shared" si="328"/>
        <v>0</v>
      </c>
      <c r="BF318" s="5">
        <f t="shared" si="329"/>
        <v>0</v>
      </c>
      <c r="BG318" s="5">
        <f t="shared" si="330"/>
        <v>0</v>
      </c>
      <c r="BH318" s="5">
        <f t="shared" si="331"/>
        <v>0</v>
      </c>
      <c r="BI318" s="11">
        <f t="shared" si="332"/>
        <v>0</v>
      </c>
      <c r="BJ318" s="5">
        <f t="shared" si="333"/>
        <v>0</v>
      </c>
      <c r="BK318" s="5">
        <f t="shared" si="334"/>
        <v>0</v>
      </c>
      <c r="BL318" s="5">
        <f t="shared" si="335"/>
        <v>0</v>
      </c>
      <c r="BM318" s="5">
        <f t="shared" si="336"/>
        <v>0</v>
      </c>
      <c r="BN318" s="5">
        <f t="shared" si="337"/>
        <v>0</v>
      </c>
      <c r="BO318" s="5">
        <f t="shared" si="338"/>
        <v>0</v>
      </c>
      <c r="BP318" s="5">
        <f t="shared" si="339"/>
        <v>0</v>
      </c>
      <c r="BQ318" s="5">
        <f t="shared" si="340"/>
        <v>0</v>
      </c>
      <c r="BR318" s="5">
        <f t="shared" si="341"/>
        <v>0</v>
      </c>
      <c r="BS318" s="5">
        <f t="shared" si="342"/>
        <v>0</v>
      </c>
      <c r="BT318" s="11">
        <f t="shared" si="343"/>
        <v>0</v>
      </c>
      <c r="BU318" s="11">
        <f t="shared" si="344"/>
        <v>0</v>
      </c>
      <c r="BV318" s="5">
        <f t="shared" si="345"/>
        <v>0</v>
      </c>
      <c r="BW318" s="5">
        <f t="shared" si="346"/>
        <v>0</v>
      </c>
      <c r="BX318" s="5">
        <f t="shared" si="347"/>
        <v>0</v>
      </c>
      <c r="BY318" s="5">
        <f t="shared" si="348"/>
        <v>0</v>
      </c>
      <c r="BZ318" s="5">
        <f t="shared" si="349"/>
        <v>0</v>
      </c>
      <c r="CA318" s="5">
        <f t="shared" si="350"/>
        <v>0</v>
      </c>
      <c r="CB318" s="5">
        <f t="shared" si="351"/>
        <v>0</v>
      </c>
      <c r="CC318" s="5">
        <f t="shared" si="352"/>
        <v>0</v>
      </c>
      <c r="CD318" s="5">
        <f t="shared" si="353"/>
        <v>0</v>
      </c>
      <c r="CE318" s="5">
        <f t="shared" si="388"/>
        <v>0</v>
      </c>
      <c r="CF318" s="5">
        <f t="shared" si="354"/>
        <v>0</v>
      </c>
      <c r="CG318" s="5">
        <f t="shared" si="355"/>
        <v>0</v>
      </c>
      <c r="CH318" s="5">
        <f t="shared" si="356"/>
        <v>0</v>
      </c>
      <c r="CI318" s="46">
        <f t="shared" si="357"/>
        <v>-53</v>
      </c>
      <c r="CJ318" s="5">
        <f t="shared" si="358"/>
        <v>0</v>
      </c>
      <c r="CK318" s="5">
        <f t="shared" si="359"/>
        <v>0</v>
      </c>
      <c r="CL318" s="5">
        <f t="shared" si="360"/>
        <v>0</v>
      </c>
      <c r="CM318" s="5">
        <f t="shared" si="361"/>
        <v>0</v>
      </c>
      <c r="CN318" s="5">
        <f t="shared" si="362"/>
        <v>0</v>
      </c>
      <c r="CO318" s="5">
        <f t="shared" si="363"/>
        <v>0</v>
      </c>
      <c r="CP318" s="5">
        <f t="shared" si="364"/>
        <v>0</v>
      </c>
      <c r="CQ318" s="5">
        <f t="shared" si="365"/>
        <v>0</v>
      </c>
      <c r="CR318" s="5">
        <f t="shared" si="366"/>
        <v>0</v>
      </c>
      <c r="CS318" s="5">
        <f t="shared" si="367"/>
        <v>0</v>
      </c>
      <c r="CT318" s="11">
        <f t="shared" si="368"/>
        <v>0</v>
      </c>
      <c r="CU318" s="5">
        <f t="shared" si="369"/>
        <v>0</v>
      </c>
      <c r="CV318" s="5">
        <f t="shared" si="370"/>
        <v>0</v>
      </c>
      <c r="CW318" s="5">
        <f t="shared" si="371"/>
        <v>0</v>
      </c>
      <c r="CX318" s="41">
        <f t="shared" si="372"/>
        <v>0</v>
      </c>
      <c r="CY318" s="41">
        <f t="shared" si="373"/>
        <v>0</v>
      </c>
      <c r="CZ318" s="41">
        <f t="shared" si="374"/>
        <v>0</v>
      </c>
      <c r="DA318" s="41">
        <f t="shared" si="375"/>
        <v>0</v>
      </c>
      <c r="DB318" s="28"/>
    </row>
    <row r="319" spans="1:106" s="16" customFormat="1" ht="29.25" customHeight="1" thickTop="1" thickBot="1" x14ac:dyDescent="0.35">
      <c r="A319" s="3">
        <v>44720</v>
      </c>
      <c r="B319" s="4" t="s">
        <v>90</v>
      </c>
      <c r="C319" s="4" t="s">
        <v>25</v>
      </c>
      <c r="D319" s="8" t="s">
        <v>10</v>
      </c>
      <c r="E319" s="4" t="s">
        <v>102</v>
      </c>
      <c r="F319" s="4" t="s">
        <v>24</v>
      </c>
      <c r="G319" s="18" t="s">
        <v>425</v>
      </c>
      <c r="H319" s="25">
        <v>51.5</v>
      </c>
      <c r="I319" s="44">
        <v>-51.5</v>
      </c>
      <c r="J319" s="45">
        <v>-52.5</v>
      </c>
      <c r="K319" s="11">
        <f t="shared" si="376"/>
        <v>1387.5</v>
      </c>
      <c r="L319" s="11"/>
      <c r="M319" s="11"/>
      <c r="N319" s="33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45">
        <v>-52.5</v>
      </c>
      <c r="AB319" s="11"/>
      <c r="AC319" s="37"/>
      <c r="AD319" s="37"/>
      <c r="AE319" s="71" t="s">
        <v>90</v>
      </c>
      <c r="AF319" s="11">
        <f t="shared" si="306"/>
        <v>0</v>
      </c>
      <c r="AG319" s="46">
        <f t="shared" si="387"/>
        <v>-52.5</v>
      </c>
      <c r="AH319" s="11">
        <f t="shared" si="307"/>
        <v>0</v>
      </c>
      <c r="AI319" s="11">
        <f t="shared" si="308"/>
        <v>0</v>
      </c>
      <c r="AJ319" s="13">
        <f t="shared" si="386"/>
        <v>-52.5</v>
      </c>
      <c r="AK319" s="13"/>
      <c r="AL319" s="5">
        <f t="shared" si="309"/>
        <v>0</v>
      </c>
      <c r="AM319" s="5">
        <f t="shared" si="310"/>
        <v>0</v>
      </c>
      <c r="AN319" s="11">
        <f t="shared" si="311"/>
        <v>0</v>
      </c>
      <c r="AO319" s="11">
        <f t="shared" si="312"/>
        <v>0</v>
      </c>
      <c r="AP319" s="5">
        <f t="shared" si="313"/>
        <v>0</v>
      </c>
      <c r="AQ319" s="5">
        <f t="shared" si="314"/>
        <v>0</v>
      </c>
      <c r="AR319" s="5">
        <f t="shared" si="315"/>
        <v>0</v>
      </c>
      <c r="AS319" s="5">
        <f t="shared" si="316"/>
        <v>0</v>
      </c>
      <c r="AT319" s="5">
        <f t="shared" si="317"/>
        <v>0</v>
      </c>
      <c r="AU319" s="5">
        <f t="shared" si="318"/>
        <v>0</v>
      </c>
      <c r="AV319" s="5">
        <f t="shared" si="319"/>
        <v>0</v>
      </c>
      <c r="AW319" s="5">
        <f t="shared" si="320"/>
        <v>0</v>
      </c>
      <c r="AX319" s="5">
        <f t="shared" si="321"/>
        <v>0</v>
      </c>
      <c r="AY319" s="5">
        <f t="shared" si="322"/>
        <v>0</v>
      </c>
      <c r="AZ319" s="5">
        <f t="shared" si="323"/>
        <v>0</v>
      </c>
      <c r="BA319" s="5">
        <f t="shared" si="324"/>
        <v>0</v>
      </c>
      <c r="BB319" s="5">
        <f t="shared" si="325"/>
        <v>0</v>
      </c>
      <c r="BC319" s="5">
        <f t="shared" si="326"/>
        <v>0</v>
      </c>
      <c r="BD319" s="5">
        <f t="shared" si="327"/>
        <v>0</v>
      </c>
      <c r="BE319" s="5">
        <f t="shared" si="328"/>
        <v>0</v>
      </c>
      <c r="BF319" s="5">
        <f t="shared" si="329"/>
        <v>0</v>
      </c>
      <c r="BG319" s="5">
        <f t="shared" si="330"/>
        <v>0</v>
      </c>
      <c r="BH319" s="5">
        <f t="shared" si="331"/>
        <v>0</v>
      </c>
      <c r="BI319" s="11">
        <f t="shared" si="332"/>
        <v>0</v>
      </c>
      <c r="BJ319" s="5">
        <f t="shared" si="333"/>
        <v>0</v>
      </c>
      <c r="BK319" s="5">
        <f t="shared" si="334"/>
        <v>0</v>
      </c>
      <c r="BL319" s="5">
        <f t="shared" si="335"/>
        <v>0</v>
      </c>
      <c r="BM319" s="5">
        <f t="shared" si="336"/>
        <v>0</v>
      </c>
      <c r="BN319" s="5">
        <f t="shared" si="337"/>
        <v>0</v>
      </c>
      <c r="BO319" s="5">
        <f t="shared" si="338"/>
        <v>0</v>
      </c>
      <c r="BP319" s="5">
        <f t="shared" si="339"/>
        <v>0</v>
      </c>
      <c r="BQ319" s="5">
        <f t="shared" si="340"/>
        <v>0</v>
      </c>
      <c r="BR319" s="5">
        <f t="shared" si="341"/>
        <v>0</v>
      </c>
      <c r="BS319" s="5">
        <f t="shared" si="342"/>
        <v>0</v>
      </c>
      <c r="BT319" s="11">
        <f t="shared" si="343"/>
        <v>0</v>
      </c>
      <c r="BU319" s="11">
        <f t="shared" si="344"/>
        <v>0</v>
      </c>
      <c r="BV319" s="5">
        <f t="shared" si="345"/>
        <v>0</v>
      </c>
      <c r="BW319" s="5">
        <f t="shared" si="346"/>
        <v>0</v>
      </c>
      <c r="BX319" s="5">
        <f t="shared" si="347"/>
        <v>0</v>
      </c>
      <c r="BY319" s="5">
        <f t="shared" si="348"/>
        <v>0</v>
      </c>
      <c r="BZ319" s="5">
        <f t="shared" si="349"/>
        <v>0</v>
      </c>
      <c r="CA319" s="5">
        <f t="shared" si="350"/>
        <v>0</v>
      </c>
      <c r="CB319" s="5">
        <f t="shared" si="351"/>
        <v>0</v>
      </c>
      <c r="CC319" s="5">
        <f t="shared" si="352"/>
        <v>0</v>
      </c>
      <c r="CD319" s="5">
        <f t="shared" si="353"/>
        <v>0</v>
      </c>
      <c r="CE319" s="5">
        <f t="shared" si="388"/>
        <v>0</v>
      </c>
      <c r="CF319" s="5">
        <f t="shared" si="354"/>
        <v>0</v>
      </c>
      <c r="CG319" s="5">
        <f t="shared" si="355"/>
        <v>0</v>
      </c>
      <c r="CH319" s="5">
        <f t="shared" si="356"/>
        <v>0</v>
      </c>
      <c r="CI319" s="5">
        <f t="shared" si="357"/>
        <v>0</v>
      </c>
      <c r="CJ319" s="5">
        <f t="shared" si="358"/>
        <v>0</v>
      </c>
      <c r="CK319" s="5">
        <f t="shared" si="359"/>
        <v>0</v>
      </c>
      <c r="CL319" s="5">
        <f t="shared" si="360"/>
        <v>0</v>
      </c>
      <c r="CM319" s="5">
        <f t="shared" si="361"/>
        <v>0</v>
      </c>
      <c r="CN319" s="5">
        <f t="shared" si="362"/>
        <v>0</v>
      </c>
      <c r="CO319" s="5">
        <f t="shared" si="363"/>
        <v>0</v>
      </c>
      <c r="CP319" s="5">
        <f t="shared" si="364"/>
        <v>0</v>
      </c>
      <c r="CQ319" s="5">
        <f t="shared" si="365"/>
        <v>0</v>
      </c>
      <c r="CR319" s="5">
        <f t="shared" si="366"/>
        <v>0</v>
      </c>
      <c r="CS319" s="5">
        <f t="shared" si="367"/>
        <v>0</v>
      </c>
      <c r="CT319" s="11">
        <f t="shared" si="368"/>
        <v>0</v>
      </c>
      <c r="CU319" s="46">
        <f t="shared" si="369"/>
        <v>-52.5</v>
      </c>
      <c r="CV319" s="5">
        <f t="shared" si="370"/>
        <v>0</v>
      </c>
      <c r="CW319" s="5">
        <f t="shared" si="371"/>
        <v>0</v>
      </c>
      <c r="CX319" s="41">
        <f t="shared" si="372"/>
        <v>0</v>
      </c>
      <c r="CY319" s="41">
        <f t="shared" si="373"/>
        <v>0</v>
      </c>
      <c r="CZ319" s="41">
        <f t="shared" si="374"/>
        <v>0</v>
      </c>
      <c r="DA319" s="41">
        <f t="shared" si="375"/>
        <v>0</v>
      </c>
      <c r="DB319" s="28"/>
    </row>
    <row r="320" spans="1:106" s="16" customFormat="1" ht="29.25" customHeight="1" thickTop="1" thickBot="1" x14ac:dyDescent="0.35">
      <c r="A320" s="3">
        <v>44720</v>
      </c>
      <c r="B320" s="4" t="s">
        <v>92</v>
      </c>
      <c r="C320" s="4" t="s">
        <v>25</v>
      </c>
      <c r="D320" s="8" t="s">
        <v>10</v>
      </c>
      <c r="E320" s="4" t="s">
        <v>102</v>
      </c>
      <c r="F320" s="4" t="s">
        <v>24</v>
      </c>
      <c r="G320" s="18" t="s">
        <v>426</v>
      </c>
      <c r="H320" s="25">
        <v>52</v>
      </c>
      <c r="I320" s="44">
        <v>-52</v>
      </c>
      <c r="J320" s="45">
        <v>-53</v>
      </c>
      <c r="K320" s="11">
        <f t="shared" si="376"/>
        <v>1334.5</v>
      </c>
      <c r="L320" s="11"/>
      <c r="M320" s="11"/>
      <c r="N320" s="33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45">
        <v>-53</v>
      </c>
      <c r="AC320" s="37"/>
      <c r="AD320" s="37"/>
      <c r="AE320" s="71" t="s">
        <v>92</v>
      </c>
      <c r="AF320" s="11">
        <f t="shared" si="306"/>
        <v>0</v>
      </c>
      <c r="AG320" s="46">
        <f t="shared" si="387"/>
        <v>-53</v>
      </c>
      <c r="AH320" s="11">
        <f t="shared" si="307"/>
        <v>0</v>
      </c>
      <c r="AI320" s="11">
        <f t="shared" si="308"/>
        <v>0</v>
      </c>
      <c r="AJ320" s="13">
        <f t="shared" si="386"/>
        <v>-53</v>
      </c>
      <c r="AK320" s="13"/>
      <c r="AL320" s="5">
        <f t="shared" si="309"/>
        <v>0</v>
      </c>
      <c r="AM320" s="5">
        <f t="shared" si="310"/>
        <v>0</v>
      </c>
      <c r="AN320" s="11">
        <f t="shared" si="311"/>
        <v>0</v>
      </c>
      <c r="AO320" s="11">
        <f t="shared" si="312"/>
        <v>0</v>
      </c>
      <c r="AP320" s="5">
        <f t="shared" si="313"/>
        <v>0</v>
      </c>
      <c r="AQ320" s="5">
        <f t="shared" si="314"/>
        <v>0</v>
      </c>
      <c r="AR320" s="5">
        <f t="shared" si="315"/>
        <v>0</v>
      </c>
      <c r="AS320" s="5">
        <f t="shared" si="316"/>
        <v>0</v>
      </c>
      <c r="AT320" s="5">
        <f t="shared" si="317"/>
        <v>0</v>
      </c>
      <c r="AU320" s="5">
        <f t="shared" si="318"/>
        <v>0</v>
      </c>
      <c r="AV320" s="5">
        <f t="shared" si="319"/>
        <v>0</v>
      </c>
      <c r="AW320" s="5">
        <f t="shared" si="320"/>
        <v>0</v>
      </c>
      <c r="AX320" s="5">
        <f t="shared" si="321"/>
        <v>0</v>
      </c>
      <c r="AY320" s="5">
        <f t="shared" si="322"/>
        <v>0</v>
      </c>
      <c r="AZ320" s="5">
        <f t="shared" si="323"/>
        <v>0</v>
      </c>
      <c r="BA320" s="5">
        <f t="shared" si="324"/>
        <v>0</v>
      </c>
      <c r="BB320" s="5">
        <f t="shared" si="325"/>
        <v>0</v>
      </c>
      <c r="BC320" s="5">
        <f t="shared" si="326"/>
        <v>0</v>
      </c>
      <c r="BD320" s="5">
        <f t="shared" si="327"/>
        <v>0</v>
      </c>
      <c r="BE320" s="5">
        <f t="shared" si="328"/>
        <v>0</v>
      </c>
      <c r="BF320" s="5">
        <f t="shared" si="329"/>
        <v>0</v>
      </c>
      <c r="BG320" s="5">
        <f t="shared" si="330"/>
        <v>0</v>
      </c>
      <c r="BH320" s="5">
        <f t="shared" si="331"/>
        <v>0</v>
      </c>
      <c r="BI320" s="11">
        <f t="shared" si="332"/>
        <v>0</v>
      </c>
      <c r="BJ320" s="5">
        <f t="shared" si="333"/>
        <v>0</v>
      </c>
      <c r="BK320" s="5">
        <f t="shared" si="334"/>
        <v>0</v>
      </c>
      <c r="BL320" s="5">
        <f t="shared" si="335"/>
        <v>0</v>
      </c>
      <c r="BM320" s="5">
        <f t="shared" si="336"/>
        <v>0</v>
      </c>
      <c r="BN320" s="5">
        <f t="shared" si="337"/>
        <v>0</v>
      </c>
      <c r="BO320" s="5">
        <f t="shared" si="338"/>
        <v>0</v>
      </c>
      <c r="BP320" s="5">
        <f t="shared" si="339"/>
        <v>0</v>
      </c>
      <c r="BQ320" s="5">
        <f t="shared" si="340"/>
        <v>0</v>
      </c>
      <c r="BR320" s="5">
        <f t="shared" si="341"/>
        <v>0</v>
      </c>
      <c r="BS320" s="5">
        <f t="shared" si="342"/>
        <v>0</v>
      </c>
      <c r="BT320" s="11">
        <f t="shared" si="343"/>
        <v>0</v>
      </c>
      <c r="BU320" s="11">
        <f t="shared" si="344"/>
        <v>0</v>
      </c>
      <c r="BV320" s="5">
        <f t="shared" si="345"/>
        <v>0</v>
      </c>
      <c r="BW320" s="5">
        <f t="shared" si="346"/>
        <v>0</v>
      </c>
      <c r="BX320" s="5">
        <f t="shared" si="347"/>
        <v>0</v>
      </c>
      <c r="BY320" s="5">
        <f t="shared" si="348"/>
        <v>0</v>
      </c>
      <c r="BZ320" s="5">
        <f t="shared" si="349"/>
        <v>0</v>
      </c>
      <c r="CA320" s="5">
        <f t="shared" si="350"/>
        <v>0</v>
      </c>
      <c r="CB320" s="5">
        <f t="shared" si="351"/>
        <v>0</v>
      </c>
      <c r="CC320" s="5">
        <f t="shared" si="352"/>
        <v>0</v>
      </c>
      <c r="CD320" s="5">
        <f t="shared" si="353"/>
        <v>0</v>
      </c>
      <c r="CE320" s="5">
        <f t="shared" si="388"/>
        <v>0</v>
      </c>
      <c r="CF320" s="5">
        <f t="shared" si="354"/>
        <v>0</v>
      </c>
      <c r="CG320" s="5">
        <f t="shared" si="355"/>
        <v>0</v>
      </c>
      <c r="CH320" s="5">
        <f t="shared" si="356"/>
        <v>0</v>
      </c>
      <c r="CI320" s="5">
        <f t="shared" si="357"/>
        <v>0</v>
      </c>
      <c r="CJ320" s="5">
        <f t="shared" si="358"/>
        <v>0</v>
      </c>
      <c r="CK320" s="5">
        <f t="shared" si="359"/>
        <v>0</v>
      </c>
      <c r="CL320" s="5">
        <f t="shared" si="360"/>
        <v>0</v>
      </c>
      <c r="CM320" s="5">
        <f t="shared" si="361"/>
        <v>0</v>
      </c>
      <c r="CN320" s="5">
        <f t="shared" si="362"/>
        <v>0</v>
      </c>
      <c r="CO320" s="5">
        <f t="shared" si="363"/>
        <v>0</v>
      </c>
      <c r="CP320" s="5">
        <f t="shared" si="364"/>
        <v>0</v>
      </c>
      <c r="CQ320" s="5">
        <f t="shared" si="365"/>
        <v>0</v>
      </c>
      <c r="CR320" s="5">
        <f t="shared" si="366"/>
        <v>0</v>
      </c>
      <c r="CS320" s="5">
        <f t="shared" si="367"/>
        <v>0</v>
      </c>
      <c r="CT320" s="11">
        <f t="shared" si="368"/>
        <v>0</v>
      </c>
      <c r="CU320" s="5">
        <f t="shared" si="369"/>
        <v>0</v>
      </c>
      <c r="CV320" s="5">
        <f t="shared" si="370"/>
        <v>0</v>
      </c>
      <c r="CW320" s="5">
        <f t="shared" si="371"/>
        <v>0</v>
      </c>
      <c r="CX320" s="41">
        <f t="shared" si="372"/>
        <v>0</v>
      </c>
      <c r="CY320" s="52">
        <f t="shared" si="373"/>
        <v>-53</v>
      </c>
      <c r="CZ320" s="41">
        <f t="shared" si="374"/>
        <v>0</v>
      </c>
      <c r="DA320" s="41">
        <f t="shared" si="375"/>
        <v>0</v>
      </c>
      <c r="DB320" s="28"/>
    </row>
    <row r="321" spans="1:106" s="16" customFormat="1" ht="29.25" customHeight="1" thickTop="1" thickBot="1" x14ac:dyDescent="0.35">
      <c r="A321" s="3">
        <v>44720</v>
      </c>
      <c r="B321" s="4" t="s">
        <v>66</v>
      </c>
      <c r="C321" s="4" t="s">
        <v>25</v>
      </c>
      <c r="D321" s="8" t="s">
        <v>10</v>
      </c>
      <c r="E321" s="4" t="s">
        <v>103</v>
      </c>
      <c r="F321" s="4" t="s">
        <v>104</v>
      </c>
      <c r="G321" s="18" t="s">
        <v>427</v>
      </c>
      <c r="H321" s="25">
        <v>53</v>
      </c>
      <c r="I321" s="44">
        <v>-47</v>
      </c>
      <c r="J321" s="45">
        <v>-48</v>
      </c>
      <c r="K321" s="11">
        <f t="shared" si="376"/>
        <v>1286.5</v>
      </c>
      <c r="L321" s="11"/>
      <c r="M321" s="11"/>
      <c r="N321" s="33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45">
        <v>-48</v>
      </c>
      <c r="Z321" s="11"/>
      <c r="AA321" s="11"/>
      <c r="AB321" s="11"/>
      <c r="AC321" s="37"/>
      <c r="AD321" s="37"/>
      <c r="AE321" s="71" t="s">
        <v>66</v>
      </c>
      <c r="AF321" s="11">
        <f t="shared" si="306"/>
        <v>0</v>
      </c>
      <c r="AG321" s="46">
        <f t="shared" si="387"/>
        <v>-48</v>
      </c>
      <c r="AH321" s="11">
        <f t="shared" si="307"/>
        <v>0</v>
      </c>
      <c r="AI321" s="11">
        <f t="shared" si="308"/>
        <v>0</v>
      </c>
      <c r="AJ321" s="13">
        <f t="shared" ref="AJ321:AJ331" si="389">+SUM(AF321+AG321+AH321+AI321)</f>
        <v>-48</v>
      </c>
      <c r="AK321" s="13"/>
      <c r="AL321" s="5">
        <f t="shared" si="309"/>
        <v>0</v>
      </c>
      <c r="AM321" s="5">
        <f t="shared" si="310"/>
        <v>0</v>
      </c>
      <c r="AN321" s="11">
        <f t="shared" si="311"/>
        <v>0</v>
      </c>
      <c r="AO321" s="11">
        <f t="shared" si="312"/>
        <v>0</v>
      </c>
      <c r="AP321" s="5">
        <f t="shared" si="313"/>
        <v>0</v>
      </c>
      <c r="AQ321" s="5">
        <f t="shared" si="314"/>
        <v>0</v>
      </c>
      <c r="AR321" s="5">
        <f t="shared" si="315"/>
        <v>0</v>
      </c>
      <c r="AS321" s="5">
        <f t="shared" si="316"/>
        <v>0</v>
      </c>
      <c r="AT321" s="5">
        <f t="shared" si="317"/>
        <v>0</v>
      </c>
      <c r="AU321" s="5">
        <f t="shared" si="318"/>
        <v>0</v>
      </c>
      <c r="AV321" s="5">
        <f t="shared" si="319"/>
        <v>0</v>
      </c>
      <c r="AW321" s="5">
        <f t="shared" si="320"/>
        <v>0</v>
      </c>
      <c r="AX321" s="5">
        <f t="shared" si="321"/>
        <v>0</v>
      </c>
      <c r="AY321" s="5">
        <f t="shared" si="322"/>
        <v>0</v>
      </c>
      <c r="AZ321" s="5">
        <f t="shared" si="323"/>
        <v>0</v>
      </c>
      <c r="BA321" s="5">
        <f t="shared" si="324"/>
        <v>0</v>
      </c>
      <c r="BB321" s="5">
        <f t="shared" si="325"/>
        <v>0</v>
      </c>
      <c r="BC321" s="5">
        <f t="shared" si="326"/>
        <v>0</v>
      </c>
      <c r="BD321" s="5">
        <f t="shared" si="327"/>
        <v>0</v>
      </c>
      <c r="BE321" s="5">
        <f t="shared" si="328"/>
        <v>0</v>
      </c>
      <c r="BF321" s="5">
        <f t="shared" si="329"/>
        <v>0</v>
      </c>
      <c r="BG321" s="5">
        <f t="shared" si="330"/>
        <v>0</v>
      </c>
      <c r="BH321" s="5">
        <f t="shared" si="331"/>
        <v>0</v>
      </c>
      <c r="BI321" s="11">
        <f t="shared" si="332"/>
        <v>0</v>
      </c>
      <c r="BJ321" s="5">
        <f t="shared" si="333"/>
        <v>0</v>
      </c>
      <c r="BK321" s="5">
        <f t="shared" si="334"/>
        <v>0</v>
      </c>
      <c r="BL321" s="5">
        <f t="shared" si="335"/>
        <v>0</v>
      </c>
      <c r="BM321" s="5">
        <f t="shared" si="336"/>
        <v>0</v>
      </c>
      <c r="BN321" s="5">
        <f t="shared" si="337"/>
        <v>0</v>
      </c>
      <c r="BO321" s="5">
        <f t="shared" si="338"/>
        <v>0</v>
      </c>
      <c r="BP321" s="5">
        <f t="shared" si="339"/>
        <v>0</v>
      </c>
      <c r="BQ321" s="5">
        <f t="shared" si="340"/>
        <v>0</v>
      </c>
      <c r="BR321" s="5">
        <f t="shared" si="341"/>
        <v>0</v>
      </c>
      <c r="BS321" s="5">
        <f t="shared" si="342"/>
        <v>0</v>
      </c>
      <c r="BT321" s="11">
        <f t="shared" si="343"/>
        <v>0</v>
      </c>
      <c r="BU321" s="11">
        <f t="shared" si="344"/>
        <v>0</v>
      </c>
      <c r="BV321" s="5">
        <f t="shared" si="345"/>
        <v>0</v>
      </c>
      <c r="BW321" s="5">
        <f t="shared" si="346"/>
        <v>0</v>
      </c>
      <c r="BX321" s="5">
        <f t="shared" si="347"/>
        <v>0</v>
      </c>
      <c r="BY321" s="5">
        <f t="shared" si="348"/>
        <v>0</v>
      </c>
      <c r="BZ321" s="5">
        <f t="shared" si="349"/>
        <v>0</v>
      </c>
      <c r="CA321" s="5">
        <f t="shared" si="350"/>
        <v>0</v>
      </c>
      <c r="CB321" s="5">
        <f t="shared" si="351"/>
        <v>0</v>
      </c>
      <c r="CC321" s="5">
        <f t="shared" si="352"/>
        <v>0</v>
      </c>
      <c r="CD321" s="5">
        <f t="shared" si="353"/>
        <v>0</v>
      </c>
      <c r="CE321" s="5">
        <f t="shared" si="388"/>
        <v>0</v>
      </c>
      <c r="CF321" s="5">
        <f t="shared" si="354"/>
        <v>0</v>
      </c>
      <c r="CG321" s="5">
        <f t="shared" si="355"/>
        <v>0</v>
      </c>
      <c r="CH321" s="5">
        <f t="shared" si="356"/>
        <v>0</v>
      </c>
      <c r="CI321" s="5">
        <f t="shared" si="357"/>
        <v>0</v>
      </c>
      <c r="CJ321" s="5">
        <f t="shared" si="358"/>
        <v>0</v>
      </c>
      <c r="CK321" s="5">
        <f t="shared" si="359"/>
        <v>0</v>
      </c>
      <c r="CL321" s="5">
        <f t="shared" si="360"/>
        <v>0</v>
      </c>
      <c r="CM321" s="46">
        <f t="shared" si="361"/>
        <v>-48</v>
      </c>
      <c r="CN321" s="5">
        <f t="shared" si="362"/>
        <v>0</v>
      </c>
      <c r="CO321" s="5">
        <f t="shared" si="363"/>
        <v>0</v>
      </c>
      <c r="CP321" s="5">
        <f t="shared" si="364"/>
        <v>0</v>
      </c>
      <c r="CQ321" s="5">
        <f t="shared" si="365"/>
        <v>0</v>
      </c>
      <c r="CR321" s="5">
        <f t="shared" si="366"/>
        <v>0</v>
      </c>
      <c r="CS321" s="5">
        <f t="shared" si="367"/>
        <v>0</v>
      </c>
      <c r="CT321" s="11">
        <f t="shared" si="368"/>
        <v>0</v>
      </c>
      <c r="CU321" s="5">
        <f t="shared" si="369"/>
        <v>0</v>
      </c>
      <c r="CV321" s="5">
        <f t="shared" si="370"/>
        <v>0</v>
      </c>
      <c r="CW321" s="5">
        <f t="shared" si="371"/>
        <v>0</v>
      </c>
      <c r="CX321" s="41">
        <f t="shared" si="372"/>
        <v>0</v>
      </c>
      <c r="CY321" s="41">
        <f t="shared" si="373"/>
        <v>0</v>
      </c>
      <c r="CZ321" s="41">
        <f t="shared" si="374"/>
        <v>0</v>
      </c>
      <c r="DA321" s="41">
        <f t="shared" si="375"/>
        <v>0</v>
      </c>
      <c r="DB321" s="28"/>
    </row>
    <row r="322" spans="1:106" s="16" customFormat="1" ht="29.25" customHeight="1" thickTop="1" thickBot="1" x14ac:dyDescent="0.35">
      <c r="A322" s="3">
        <v>44720</v>
      </c>
      <c r="B322" s="4" t="s">
        <v>1</v>
      </c>
      <c r="C322" s="4" t="s">
        <v>25</v>
      </c>
      <c r="D322" s="8" t="s">
        <v>10</v>
      </c>
      <c r="E322" s="4" t="s">
        <v>110</v>
      </c>
      <c r="F322" s="4" t="s">
        <v>24</v>
      </c>
      <c r="G322" s="18" t="s">
        <v>428</v>
      </c>
      <c r="H322" s="25">
        <v>45.75</v>
      </c>
      <c r="I322" s="44">
        <v>-45.75</v>
      </c>
      <c r="J322" s="45">
        <v>-46.75</v>
      </c>
      <c r="K322" s="11">
        <f t="shared" si="376"/>
        <v>1239.75</v>
      </c>
      <c r="L322" s="11"/>
      <c r="M322" s="45">
        <v>-46.75</v>
      </c>
      <c r="N322" s="33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37"/>
      <c r="AD322" s="37"/>
      <c r="AE322" s="71" t="s">
        <v>1</v>
      </c>
      <c r="AF322" s="11">
        <f t="shared" ref="AF322:AF365" si="390">IF(C322="HF",J322,0)</f>
        <v>0</v>
      </c>
      <c r="AG322" s="46">
        <f t="shared" si="387"/>
        <v>-46.75</v>
      </c>
      <c r="AH322" s="11">
        <f t="shared" ref="AH322:AH365" si="391">IF(C322="HF3",J322,0)</f>
        <v>0</v>
      </c>
      <c r="AI322" s="11">
        <f t="shared" ref="AI322:AI365" si="392">IF(C322="DP",J322,0)</f>
        <v>0</v>
      </c>
      <c r="AJ322" s="13">
        <f t="shared" si="389"/>
        <v>-46.75</v>
      </c>
      <c r="AK322" s="13"/>
      <c r="AL322" s="5">
        <f t="shared" ref="AL322:AL365" si="393">IF(B322="AUD/JPY",AF322,0)</f>
        <v>0</v>
      </c>
      <c r="AM322" s="5">
        <f t="shared" ref="AM322:AM365" si="394">IF(B322="AUD/JPY",AG322,0)</f>
        <v>0</v>
      </c>
      <c r="AN322" s="11">
        <f t="shared" ref="AN322:AN365" si="395">IF(B322="AUD/JPY",AH322,0)</f>
        <v>0</v>
      </c>
      <c r="AO322" s="11">
        <f t="shared" ref="AO322:AO365" si="396">IF(B322="AUD/JPY",AI322,0)</f>
        <v>0</v>
      </c>
      <c r="AP322" s="5">
        <f t="shared" ref="AP322:AP365" si="397">IF(B322="AUD/USD",AF322,0)</f>
        <v>0</v>
      </c>
      <c r="AQ322" s="46">
        <f t="shared" ref="AQ322:AQ365" si="398">IF(B322="AUD/USD",AG322,0)</f>
        <v>-46.75</v>
      </c>
      <c r="AR322" s="5">
        <f t="shared" ref="AR322:AR365" si="399">IF(B322="AUD/USD",AH322,0)</f>
        <v>0</v>
      </c>
      <c r="AS322" s="5">
        <f t="shared" ref="AS322:AS365" si="400">IF(B322="AUD/USD",AI322,0)</f>
        <v>0</v>
      </c>
      <c r="AT322" s="5">
        <f t="shared" ref="AT322:AT365" si="401">IF(B322="EUR/GBP",AF322,0)</f>
        <v>0</v>
      </c>
      <c r="AU322" s="5">
        <f t="shared" ref="AU322:AU365" si="402">IF(B322="EUR/GBP",AG322,0)</f>
        <v>0</v>
      </c>
      <c r="AV322" s="5">
        <f t="shared" ref="AV322:AV365" si="403">IF(B322="EUR/GBP",AH322,0)</f>
        <v>0</v>
      </c>
      <c r="AW322" s="5">
        <f t="shared" ref="AW322:AW365" si="404">IF(B322="EUR/GBP",AI322,0)</f>
        <v>0</v>
      </c>
      <c r="AX322" s="5">
        <f t="shared" ref="AX322:AX365" si="405">IF(B322="EUR/JPY",AF322,0)</f>
        <v>0</v>
      </c>
      <c r="AY322" s="5">
        <f t="shared" ref="AY322:AY365" si="406">IF(B322="EUR/JPY",AG322,0)</f>
        <v>0</v>
      </c>
      <c r="AZ322" s="5">
        <f t="shared" ref="AZ322:AZ365" si="407">IF(B322="EUR/JPY",AH322,0)</f>
        <v>0</v>
      </c>
      <c r="BA322" s="5">
        <f t="shared" ref="BA322:BA365" si="408">IF(B322="EUR/JPY",AI322,0)</f>
        <v>0</v>
      </c>
      <c r="BB322" s="5">
        <f t="shared" ref="BB322:BB365" si="409">IF(B322="EUR/USD",AF322,0)</f>
        <v>0</v>
      </c>
      <c r="BC322" s="5">
        <f t="shared" ref="BC322:BC365" si="410">IF(B322="EUR/USD",AG322,0)</f>
        <v>0</v>
      </c>
      <c r="BD322" s="5">
        <f t="shared" ref="BD322:BD365" si="411">IF(B322="EUR/USD",AH322,0)</f>
        <v>0</v>
      </c>
      <c r="BE322" s="5">
        <f t="shared" ref="BE322:BE365" si="412">IF(B322="EUR/USD",AI322,0)</f>
        <v>0</v>
      </c>
      <c r="BF322" s="5">
        <f t="shared" ref="BF322:BF365" si="413">IF(B322="GBP/JPY",AF322,0)</f>
        <v>0</v>
      </c>
      <c r="BG322" s="5">
        <f t="shared" ref="BG322:BG365" si="414">IF(B322="GBP/JPY",AG322,0)</f>
        <v>0</v>
      </c>
      <c r="BH322" s="5">
        <f t="shared" ref="BH322:BH365" si="415">IF(B322="GBP/JPY",AH322,0)</f>
        <v>0</v>
      </c>
      <c r="BI322" s="11">
        <f t="shared" ref="BI322:BI365" si="416">IF(B322="GBP/JPY",AI322,0)</f>
        <v>0</v>
      </c>
      <c r="BJ322" s="5">
        <f t="shared" ref="BJ322:BJ365" si="417">IF(B322="GBP/USD",AF322,0)</f>
        <v>0</v>
      </c>
      <c r="BK322" s="5">
        <f t="shared" ref="BK322:BK365" si="418">IF(B322="GBP/USD",AG322,0)</f>
        <v>0</v>
      </c>
      <c r="BL322" s="5">
        <f t="shared" ref="BL322:BL365" si="419">IF(B322="GBP/USD",AH322,0)</f>
        <v>0</v>
      </c>
      <c r="BM322" s="5">
        <f t="shared" ref="BM322:BM365" si="420">IF(B322="GBP/USD",AI322,0)</f>
        <v>0</v>
      </c>
      <c r="BN322" s="5">
        <f t="shared" ref="BN322:BN365" si="421">IF(B322="USD/CAD",AF322,0)</f>
        <v>0</v>
      </c>
      <c r="BO322" s="5">
        <f t="shared" ref="BO322:BO365" si="422">IF(B322="USD/CAD",AG322,0)</f>
        <v>0</v>
      </c>
      <c r="BP322" s="5">
        <f t="shared" ref="BP322:BP365" si="423">IF(B322="USD/CAD",AH322,0)</f>
        <v>0</v>
      </c>
      <c r="BQ322" s="5">
        <f t="shared" ref="BQ322:BQ365" si="424">IF(B322="USD/CAD",AI322,0)</f>
        <v>0</v>
      </c>
      <c r="BR322" s="5">
        <f t="shared" ref="BR322:BR365" si="425">IF(B322="USD/CHF",AF322,0)</f>
        <v>0</v>
      </c>
      <c r="BS322" s="5">
        <f t="shared" ref="BS322:BS365" si="426">IF(B322="USD/CHF",AG322,0)</f>
        <v>0</v>
      </c>
      <c r="BT322" s="11">
        <f t="shared" ref="BT322:BT365" si="427">IF(B322="USD/CHF",AH322,0)</f>
        <v>0</v>
      </c>
      <c r="BU322" s="11">
        <f t="shared" ref="BU322:BU365" si="428">IF(B322="USD/CHF",AI322,0)</f>
        <v>0</v>
      </c>
      <c r="BV322" s="5">
        <f t="shared" ref="BV322:BV365" si="429">IF(B322="USD/JPY",AF322,0)</f>
        <v>0</v>
      </c>
      <c r="BW322" s="5">
        <f t="shared" ref="BW322:BW365" si="430">IF(B322="USD/JPY",AG322,0)</f>
        <v>0</v>
      </c>
      <c r="BX322" s="5">
        <f t="shared" ref="BX322:BX365" si="431">IF(B322="USD/JPY",AH322,0)</f>
        <v>0</v>
      </c>
      <c r="BY322" s="5">
        <f t="shared" ref="BY322:BY365" si="432">IF(B322="USD/JPY",AI322,0)</f>
        <v>0</v>
      </c>
      <c r="BZ322" s="5">
        <f t="shared" ref="BZ322:BZ365" si="433">IF(B322="CRUDE",AF322,0)</f>
        <v>0</v>
      </c>
      <c r="CA322" s="5">
        <f t="shared" ref="CA322:CA365" si="434">IF(B322="CRUDE",AG322,0)</f>
        <v>0</v>
      </c>
      <c r="CB322" s="5">
        <f t="shared" ref="CB322:CB365" si="435">IF(B322="CRUDE",AH322,0)</f>
        <v>0</v>
      </c>
      <c r="CC322" s="5">
        <f t="shared" ref="CC322:CC365" si="436">IF(B322="CRUDE",AI322,0)</f>
        <v>0</v>
      </c>
      <c r="CD322" s="5">
        <f t="shared" ref="CD322:CD365" si="437">IF(B322="GOLD",AF322,0)</f>
        <v>0</v>
      </c>
      <c r="CE322" s="5">
        <f t="shared" si="388"/>
        <v>0</v>
      </c>
      <c r="CF322" s="5">
        <f t="shared" ref="CF322:CF365" si="438">IF(B322="GOLD",AH322,0)</f>
        <v>0</v>
      </c>
      <c r="CG322" s="5">
        <f t="shared" ref="CG322:CG365" si="439">IF(B322="GOLD",AI322,0)</f>
        <v>0</v>
      </c>
      <c r="CH322" s="5">
        <f t="shared" ref="CH322:CH365" si="440">IF(B322="US 500",AF322,0)</f>
        <v>0</v>
      </c>
      <c r="CI322" s="5">
        <f t="shared" ref="CI322:CI365" si="441">IF(B322="US 500",AG322,0)</f>
        <v>0</v>
      </c>
      <c r="CJ322" s="5">
        <f t="shared" ref="CJ322:CJ365" si="442">IF(B322="US 500",AH322,0)</f>
        <v>0</v>
      </c>
      <c r="CK322" s="5">
        <f t="shared" ref="CK322:CK365" si="443">IF(B322="US 500",AI322,0)</f>
        <v>0</v>
      </c>
      <c r="CL322" s="5">
        <f t="shared" ref="CL322:CL365" si="444">IF(B322="N GAS",AF322,0)</f>
        <v>0</v>
      </c>
      <c r="CM322" s="5">
        <f t="shared" ref="CM322:CM365" si="445">IF(B322="N GAS",AG322,0)</f>
        <v>0</v>
      </c>
      <c r="CN322" s="5">
        <f t="shared" ref="CN322:CN365" si="446">IF(B322="N GAS",AH322,0)</f>
        <v>0</v>
      </c>
      <c r="CO322" s="5">
        <f t="shared" ref="CO322:CO365" si="447">IF(B322="N GAS",AI322,0)</f>
        <v>0</v>
      </c>
      <c r="CP322" s="5">
        <f t="shared" ref="CP322:CP365" si="448">IF(B322="SMALLCAP 2000",AF322,0)</f>
        <v>0</v>
      </c>
      <c r="CQ322" s="5">
        <f t="shared" ref="CQ322:CQ365" si="449">IF(B322="SMALLCAP 2000",AG322,0)</f>
        <v>0</v>
      </c>
      <c r="CR322" s="5">
        <f t="shared" ref="CR322:CR365" si="450">IF(B322="SMALLCAP 2000",AH322,0)</f>
        <v>0</v>
      </c>
      <c r="CS322" s="5">
        <f t="shared" ref="CS322:CS365" si="451">IF(B322="SMALLCAP 2000",AI322,0)</f>
        <v>0</v>
      </c>
      <c r="CT322" s="11">
        <f t="shared" ref="CT322:CT365" si="452">IF(B322="US TECH",AF322,0)</f>
        <v>0</v>
      </c>
      <c r="CU322" s="5">
        <f t="shared" ref="CU322:CU365" si="453">IF(B322="US TECH",AG322,0)</f>
        <v>0</v>
      </c>
      <c r="CV322" s="5">
        <f t="shared" ref="CV322:CV365" si="454">IF(B322="US TECH",AH322,0)</f>
        <v>0</v>
      </c>
      <c r="CW322" s="5">
        <f t="shared" ref="CW322:CW365" si="455">IF(B322="US TECH",AI322,0)</f>
        <v>0</v>
      </c>
      <c r="CX322" s="41">
        <f t="shared" ref="CX322:CX365" si="456">IF(B322="WALL ST 30",AF322,0)</f>
        <v>0</v>
      </c>
      <c r="CY322" s="41">
        <f t="shared" ref="CY322:CY365" si="457">IF(B322="WALL ST 30",AG322,0)</f>
        <v>0</v>
      </c>
      <c r="CZ322" s="41">
        <f t="shared" ref="CZ322:CZ365" si="458">IF(B322="WALL ST 30",AH322,0)</f>
        <v>0</v>
      </c>
      <c r="DA322" s="41">
        <f t="shared" ref="DA322:DA365" si="459">IF(B322="WALL ST 30",AI322,0)</f>
        <v>0</v>
      </c>
      <c r="DB322" s="28"/>
    </row>
    <row r="323" spans="1:106" s="16" customFormat="1" ht="29.25" customHeight="1" thickTop="1" thickBot="1" x14ac:dyDescent="0.35">
      <c r="A323" s="3">
        <v>44720</v>
      </c>
      <c r="B323" s="4" t="s">
        <v>5</v>
      </c>
      <c r="C323" s="4" t="s">
        <v>25</v>
      </c>
      <c r="D323" s="8" t="s">
        <v>10</v>
      </c>
      <c r="E323" s="4" t="s">
        <v>110</v>
      </c>
      <c r="F323" s="4" t="s">
        <v>24</v>
      </c>
      <c r="G323" s="18" t="s">
        <v>429</v>
      </c>
      <c r="H323" s="25">
        <v>51</v>
      </c>
      <c r="I323" s="44">
        <v>-51</v>
      </c>
      <c r="J323" s="45">
        <v>-52</v>
      </c>
      <c r="K323" s="11">
        <f t="shared" ref="K323:K386" si="460">+SUM(K322+J323)</f>
        <v>1187.75</v>
      </c>
      <c r="L323" s="11"/>
      <c r="M323" s="11"/>
      <c r="N323" s="33"/>
      <c r="O323" s="11"/>
      <c r="P323" s="45">
        <v>-52</v>
      </c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37"/>
      <c r="AD323" s="37"/>
      <c r="AE323" s="71" t="s">
        <v>5</v>
      </c>
      <c r="AF323" s="11">
        <f t="shared" si="390"/>
        <v>0</v>
      </c>
      <c r="AG323" s="46">
        <f t="shared" si="387"/>
        <v>-52</v>
      </c>
      <c r="AH323" s="11">
        <f t="shared" si="391"/>
        <v>0</v>
      </c>
      <c r="AI323" s="11">
        <f t="shared" si="392"/>
        <v>0</v>
      </c>
      <c r="AJ323" s="13">
        <f t="shared" si="389"/>
        <v>-52</v>
      </c>
      <c r="AK323" s="13"/>
      <c r="AL323" s="5">
        <f t="shared" si="393"/>
        <v>0</v>
      </c>
      <c r="AM323" s="5">
        <f t="shared" si="394"/>
        <v>0</v>
      </c>
      <c r="AN323" s="11">
        <f t="shared" si="395"/>
        <v>0</v>
      </c>
      <c r="AO323" s="11">
        <f t="shared" si="396"/>
        <v>0</v>
      </c>
      <c r="AP323" s="5">
        <f t="shared" si="397"/>
        <v>0</v>
      </c>
      <c r="AQ323" s="5">
        <f t="shared" si="398"/>
        <v>0</v>
      </c>
      <c r="AR323" s="5">
        <f t="shared" si="399"/>
        <v>0</v>
      </c>
      <c r="AS323" s="5">
        <f t="shared" si="400"/>
        <v>0</v>
      </c>
      <c r="AT323" s="5">
        <f t="shared" si="401"/>
        <v>0</v>
      </c>
      <c r="AU323" s="5">
        <f t="shared" si="402"/>
        <v>0</v>
      </c>
      <c r="AV323" s="5">
        <f t="shared" si="403"/>
        <v>0</v>
      </c>
      <c r="AW323" s="5">
        <f t="shared" si="404"/>
        <v>0</v>
      </c>
      <c r="AX323" s="5">
        <f t="shared" si="405"/>
        <v>0</v>
      </c>
      <c r="AY323" s="5">
        <f t="shared" si="406"/>
        <v>0</v>
      </c>
      <c r="AZ323" s="5">
        <f t="shared" si="407"/>
        <v>0</v>
      </c>
      <c r="BA323" s="5">
        <f t="shared" si="408"/>
        <v>0</v>
      </c>
      <c r="BB323" s="5">
        <f t="shared" si="409"/>
        <v>0</v>
      </c>
      <c r="BC323" s="46">
        <f t="shared" si="410"/>
        <v>-52</v>
      </c>
      <c r="BD323" s="5">
        <f t="shared" si="411"/>
        <v>0</v>
      </c>
      <c r="BE323" s="5">
        <f t="shared" si="412"/>
        <v>0</v>
      </c>
      <c r="BF323" s="5">
        <f t="shared" si="413"/>
        <v>0</v>
      </c>
      <c r="BG323" s="5">
        <f t="shared" si="414"/>
        <v>0</v>
      </c>
      <c r="BH323" s="5">
        <f t="shared" si="415"/>
        <v>0</v>
      </c>
      <c r="BI323" s="11">
        <f t="shared" si="416"/>
        <v>0</v>
      </c>
      <c r="BJ323" s="5">
        <f t="shared" si="417"/>
        <v>0</v>
      </c>
      <c r="BK323" s="5">
        <f t="shared" si="418"/>
        <v>0</v>
      </c>
      <c r="BL323" s="5">
        <f t="shared" si="419"/>
        <v>0</v>
      </c>
      <c r="BM323" s="5">
        <f t="shared" si="420"/>
        <v>0</v>
      </c>
      <c r="BN323" s="5">
        <f t="shared" si="421"/>
        <v>0</v>
      </c>
      <c r="BO323" s="5">
        <f t="shared" si="422"/>
        <v>0</v>
      </c>
      <c r="BP323" s="5">
        <f t="shared" si="423"/>
        <v>0</v>
      </c>
      <c r="BQ323" s="5">
        <f t="shared" si="424"/>
        <v>0</v>
      </c>
      <c r="BR323" s="5">
        <f t="shared" si="425"/>
        <v>0</v>
      </c>
      <c r="BS323" s="5">
        <f t="shared" si="426"/>
        <v>0</v>
      </c>
      <c r="BT323" s="11">
        <f t="shared" si="427"/>
        <v>0</v>
      </c>
      <c r="BU323" s="11">
        <f t="shared" si="428"/>
        <v>0</v>
      </c>
      <c r="BV323" s="5">
        <f t="shared" si="429"/>
        <v>0</v>
      </c>
      <c r="BW323" s="5">
        <f t="shared" si="430"/>
        <v>0</v>
      </c>
      <c r="BX323" s="5">
        <f t="shared" si="431"/>
        <v>0</v>
      </c>
      <c r="BY323" s="5">
        <f t="shared" si="432"/>
        <v>0</v>
      </c>
      <c r="BZ323" s="5">
        <f t="shared" si="433"/>
        <v>0</v>
      </c>
      <c r="CA323" s="5">
        <f t="shared" si="434"/>
        <v>0</v>
      </c>
      <c r="CB323" s="5">
        <f t="shared" si="435"/>
        <v>0</v>
      </c>
      <c r="CC323" s="5">
        <f t="shared" si="436"/>
        <v>0</v>
      </c>
      <c r="CD323" s="5">
        <f t="shared" si="437"/>
        <v>0</v>
      </c>
      <c r="CE323" s="5">
        <f t="shared" si="388"/>
        <v>0</v>
      </c>
      <c r="CF323" s="5">
        <f t="shared" si="438"/>
        <v>0</v>
      </c>
      <c r="CG323" s="5">
        <f t="shared" si="439"/>
        <v>0</v>
      </c>
      <c r="CH323" s="5">
        <f t="shared" si="440"/>
        <v>0</v>
      </c>
      <c r="CI323" s="5">
        <f t="shared" si="441"/>
        <v>0</v>
      </c>
      <c r="CJ323" s="5">
        <f t="shared" si="442"/>
        <v>0</v>
      </c>
      <c r="CK323" s="5">
        <f t="shared" si="443"/>
        <v>0</v>
      </c>
      <c r="CL323" s="5">
        <f t="shared" si="444"/>
        <v>0</v>
      </c>
      <c r="CM323" s="5">
        <f t="shared" si="445"/>
        <v>0</v>
      </c>
      <c r="CN323" s="5">
        <f t="shared" si="446"/>
        <v>0</v>
      </c>
      <c r="CO323" s="5">
        <f t="shared" si="447"/>
        <v>0</v>
      </c>
      <c r="CP323" s="5">
        <f t="shared" si="448"/>
        <v>0</v>
      </c>
      <c r="CQ323" s="5">
        <f t="shared" si="449"/>
        <v>0</v>
      </c>
      <c r="CR323" s="5">
        <f t="shared" si="450"/>
        <v>0</v>
      </c>
      <c r="CS323" s="5">
        <f t="shared" si="451"/>
        <v>0</v>
      </c>
      <c r="CT323" s="11">
        <f t="shared" si="452"/>
        <v>0</v>
      </c>
      <c r="CU323" s="5">
        <f t="shared" si="453"/>
        <v>0</v>
      </c>
      <c r="CV323" s="5">
        <f t="shared" si="454"/>
        <v>0</v>
      </c>
      <c r="CW323" s="5">
        <f t="shared" si="455"/>
        <v>0</v>
      </c>
      <c r="CX323" s="41">
        <f t="shared" si="456"/>
        <v>0</v>
      </c>
      <c r="CY323" s="41">
        <f t="shared" si="457"/>
        <v>0</v>
      </c>
      <c r="CZ323" s="41">
        <f t="shared" si="458"/>
        <v>0</v>
      </c>
      <c r="DA323" s="41">
        <f t="shared" si="459"/>
        <v>0</v>
      </c>
      <c r="DB323" s="28"/>
    </row>
    <row r="324" spans="1:106" s="16" customFormat="1" ht="29.25" customHeight="1" thickTop="1" thickBot="1" x14ac:dyDescent="0.35">
      <c r="A324" s="3">
        <v>44721</v>
      </c>
      <c r="B324" s="4" t="s">
        <v>22</v>
      </c>
      <c r="C324" s="4" t="s">
        <v>23</v>
      </c>
      <c r="D324" s="8" t="s">
        <v>10</v>
      </c>
      <c r="E324" s="4" t="s">
        <v>102</v>
      </c>
      <c r="F324" s="4" t="s">
        <v>104</v>
      </c>
      <c r="G324" s="18" t="s">
        <v>430</v>
      </c>
      <c r="H324" s="25">
        <v>49.25</v>
      </c>
      <c r="I324" s="33">
        <v>49.25</v>
      </c>
      <c r="J324" s="11">
        <v>47.25</v>
      </c>
      <c r="K324" s="11">
        <f t="shared" si="460"/>
        <v>1235</v>
      </c>
      <c r="L324" s="11"/>
      <c r="M324" s="11"/>
      <c r="N324" s="33"/>
      <c r="O324" s="11"/>
      <c r="P324" s="11"/>
      <c r="Q324" s="11"/>
      <c r="R324" s="11"/>
      <c r="S324" s="11"/>
      <c r="T324" s="11"/>
      <c r="U324" s="11"/>
      <c r="V324" s="11"/>
      <c r="W324" s="11"/>
      <c r="X324" s="47">
        <v>47.25</v>
      </c>
      <c r="Y324" s="11"/>
      <c r="Z324" s="11"/>
      <c r="AA324" s="11"/>
      <c r="AB324" s="11"/>
      <c r="AC324" s="37"/>
      <c r="AD324" s="37"/>
      <c r="AE324" s="71" t="s">
        <v>22</v>
      </c>
      <c r="AF324" s="47">
        <f t="shared" si="390"/>
        <v>47.25</v>
      </c>
      <c r="AG324" s="5">
        <f t="shared" si="387"/>
        <v>0</v>
      </c>
      <c r="AH324" s="11">
        <f t="shared" si="391"/>
        <v>0</v>
      </c>
      <c r="AI324" s="11">
        <f t="shared" si="392"/>
        <v>0</v>
      </c>
      <c r="AJ324" s="13">
        <f t="shared" si="389"/>
        <v>47.25</v>
      </c>
      <c r="AK324" s="13"/>
      <c r="AL324" s="5">
        <f t="shared" si="393"/>
        <v>0</v>
      </c>
      <c r="AM324" s="5">
        <f t="shared" si="394"/>
        <v>0</v>
      </c>
      <c r="AN324" s="11">
        <f t="shared" si="395"/>
        <v>0</v>
      </c>
      <c r="AO324" s="11">
        <f t="shared" si="396"/>
        <v>0</v>
      </c>
      <c r="AP324" s="5">
        <f t="shared" si="397"/>
        <v>0</v>
      </c>
      <c r="AQ324" s="5">
        <f t="shared" si="398"/>
        <v>0</v>
      </c>
      <c r="AR324" s="5">
        <f t="shared" si="399"/>
        <v>0</v>
      </c>
      <c r="AS324" s="5">
        <f t="shared" si="400"/>
        <v>0</v>
      </c>
      <c r="AT324" s="5">
        <f t="shared" si="401"/>
        <v>0</v>
      </c>
      <c r="AU324" s="5">
        <f t="shared" si="402"/>
        <v>0</v>
      </c>
      <c r="AV324" s="5">
        <f t="shared" si="403"/>
        <v>0</v>
      </c>
      <c r="AW324" s="5">
        <f t="shared" si="404"/>
        <v>0</v>
      </c>
      <c r="AX324" s="5">
        <f t="shared" si="405"/>
        <v>0</v>
      </c>
      <c r="AY324" s="5">
        <f t="shared" si="406"/>
        <v>0</v>
      </c>
      <c r="AZ324" s="5">
        <f t="shared" si="407"/>
        <v>0</v>
      </c>
      <c r="BA324" s="5">
        <f t="shared" si="408"/>
        <v>0</v>
      </c>
      <c r="BB324" s="5">
        <f t="shared" si="409"/>
        <v>0</v>
      </c>
      <c r="BC324" s="5">
        <f t="shared" si="410"/>
        <v>0</v>
      </c>
      <c r="BD324" s="5">
        <f t="shared" si="411"/>
        <v>0</v>
      </c>
      <c r="BE324" s="5">
        <f t="shared" si="412"/>
        <v>0</v>
      </c>
      <c r="BF324" s="5">
        <f t="shared" si="413"/>
        <v>0</v>
      </c>
      <c r="BG324" s="5">
        <f t="shared" si="414"/>
        <v>0</v>
      </c>
      <c r="BH324" s="5">
        <f t="shared" si="415"/>
        <v>0</v>
      </c>
      <c r="BI324" s="11">
        <f t="shared" si="416"/>
        <v>0</v>
      </c>
      <c r="BJ324" s="5">
        <f t="shared" si="417"/>
        <v>0</v>
      </c>
      <c r="BK324" s="5">
        <f t="shared" si="418"/>
        <v>0</v>
      </c>
      <c r="BL324" s="5">
        <f t="shared" si="419"/>
        <v>0</v>
      </c>
      <c r="BM324" s="5">
        <f t="shared" si="420"/>
        <v>0</v>
      </c>
      <c r="BN324" s="5">
        <f t="shared" si="421"/>
        <v>0</v>
      </c>
      <c r="BO324" s="5">
        <f t="shared" si="422"/>
        <v>0</v>
      </c>
      <c r="BP324" s="5">
        <f t="shared" si="423"/>
        <v>0</v>
      </c>
      <c r="BQ324" s="5">
        <f t="shared" si="424"/>
        <v>0</v>
      </c>
      <c r="BR324" s="5">
        <f t="shared" si="425"/>
        <v>0</v>
      </c>
      <c r="BS324" s="5">
        <f t="shared" si="426"/>
        <v>0</v>
      </c>
      <c r="BT324" s="11">
        <f t="shared" si="427"/>
        <v>0</v>
      </c>
      <c r="BU324" s="11">
        <f t="shared" si="428"/>
        <v>0</v>
      </c>
      <c r="BV324" s="5">
        <f t="shared" si="429"/>
        <v>0</v>
      </c>
      <c r="BW324" s="5">
        <f t="shared" si="430"/>
        <v>0</v>
      </c>
      <c r="BX324" s="5">
        <f t="shared" si="431"/>
        <v>0</v>
      </c>
      <c r="BY324" s="5">
        <f t="shared" si="432"/>
        <v>0</v>
      </c>
      <c r="BZ324" s="5">
        <f t="shared" si="433"/>
        <v>0</v>
      </c>
      <c r="CA324" s="5">
        <f t="shared" si="434"/>
        <v>0</v>
      </c>
      <c r="CB324" s="5">
        <f t="shared" si="435"/>
        <v>0</v>
      </c>
      <c r="CC324" s="5">
        <f t="shared" si="436"/>
        <v>0</v>
      </c>
      <c r="CD324" s="5">
        <f t="shared" si="437"/>
        <v>0</v>
      </c>
      <c r="CE324" s="5">
        <f t="shared" si="388"/>
        <v>0</v>
      </c>
      <c r="CF324" s="5">
        <f t="shared" si="438"/>
        <v>0</v>
      </c>
      <c r="CG324" s="5">
        <f t="shared" si="439"/>
        <v>0</v>
      </c>
      <c r="CH324" s="48">
        <f t="shared" si="440"/>
        <v>47.25</v>
      </c>
      <c r="CI324" s="5">
        <f t="shared" si="441"/>
        <v>0</v>
      </c>
      <c r="CJ324" s="5">
        <f t="shared" si="442"/>
        <v>0</v>
      </c>
      <c r="CK324" s="5">
        <f t="shared" si="443"/>
        <v>0</v>
      </c>
      <c r="CL324" s="5">
        <f t="shared" si="444"/>
        <v>0</v>
      </c>
      <c r="CM324" s="5">
        <f t="shared" si="445"/>
        <v>0</v>
      </c>
      <c r="CN324" s="5">
        <f t="shared" si="446"/>
        <v>0</v>
      </c>
      <c r="CO324" s="5">
        <f t="shared" si="447"/>
        <v>0</v>
      </c>
      <c r="CP324" s="5">
        <f t="shared" si="448"/>
        <v>0</v>
      </c>
      <c r="CQ324" s="5">
        <f t="shared" si="449"/>
        <v>0</v>
      </c>
      <c r="CR324" s="5">
        <f t="shared" si="450"/>
        <v>0</v>
      </c>
      <c r="CS324" s="5">
        <f t="shared" si="451"/>
        <v>0</v>
      </c>
      <c r="CT324" s="11">
        <f t="shared" si="452"/>
        <v>0</v>
      </c>
      <c r="CU324" s="5">
        <f t="shared" si="453"/>
        <v>0</v>
      </c>
      <c r="CV324" s="5">
        <f t="shared" si="454"/>
        <v>0</v>
      </c>
      <c r="CW324" s="5">
        <f t="shared" si="455"/>
        <v>0</v>
      </c>
      <c r="CX324" s="41">
        <f t="shared" si="456"/>
        <v>0</v>
      </c>
      <c r="CY324" s="41">
        <f t="shared" si="457"/>
        <v>0</v>
      </c>
      <c r="CZ324" s="41">
        <f t="shared" si="458"/>
        <v>0</v>
      </c>
      <c r="DA324" s="41">
        <f t="shared" si="459"/>
        <v>0</v>
      </c>
      <c r="DB324" s="28"/>
    </row>
    <row r="325" spans="1:106" s="16" customFormat="1" ht="29.25" customHeight="1" thickTop="1" thickBot="1" x14ac:dyDescent="0.35">
      <c r="A325" s="3">
        <v>44721</v>
      </c>
      <c r="B325" s="4" t="s">
        <v>92</v>
      </c>
      <c r="C325" s="4" t="s">
        <v>23</v>
      </c>
      <c r="D325" s="8" t="s">
        <v>10</v>
      </c>
      <c r="E325" s="4" t="s">
        <v>102</v>
      </c>
      <c r="F325" s="4" t="s">
        <v>104</v>
      </c>
      <c r="G325" s="18" t="s">
        <v>431</v>
      </c>
      <c r="H325" s="25">
        <v>50.25</v>
      </c>
      <c r="I325" s="33">
        <v>50.25</v>
      </c>
      <c r="J325" s="11">
        <v>48.25</v>
      </c>
      <c r="K325" s="11">
        <f t="shared" si="460"/>
        <v>1283.25</v>
      </c>
      <c r="L325" s="11"/>
      <c r="M325" s="11"/>
      <c r="N325" s="33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47">
        <v>48.25</v>
      </c>
      <c r="AC325" s="37"/>
      <c r="AD325" s="37"/>
      <c r="AE325" s="71" t="s">
        <v>92</v>
      </c>
      <c r="AF325" s="47">
        <f t="shared" si="390"/>
        <v>48.25</v>
      </c>
      <c r="AG325" s="5">
        <f t="shared" si="387"/>
        <v>0</v>
      </c>
      <c r="AH325" s="11">
        <f t="shared" si="391"/>
        <v>0</v>
      </c>
      <c r="AI325" s="11">
        <f t="shared" si="392"/>
        <v>0</v>
      </c>
      <c r="AJ325" s="13">
        <f t="shared" si="389"/>
        <v>48.25</v>
      </c>
      <c r="AK325" s="13"/>
      <c r="AL325" s="5">
        <f t="shared" si="393"/>
        <v>0</v>
      </c>
      <c r="AM325" s="5">
        <f t="shared" si="394"/>
        <v>0</v>
      </c>
      <c r="AN325" s="11">
        <f t="shared" si="395"/>
        <v>0</v>
      </c>
      <c r="AO325" s="11">
        <f t="shared" si="396"/>
        <v>0</v>
      </c>
      <c r="AP325" s="5">
        <f t="shared" si="397"/>
        <v>0</v>
      </c>
      <c r="AQ325" s="5">
        <f t="shared" si="398"/>
        <v>0</v>
      </c>
      <c r="AR325" s="5">
        <f t="shared" si="399"/>
        <v>0</v>
      </c>
      <c r="AS325" s="5">
        <f t="shared" si="400"/>
        <v>0</v>
      </c>
      <c r="AT325" s="5">
        <f t="shared" si="401"/>
        <v>0</v>
      </c>
      <c r="AU325" s="5">
        <f t="shared" si="402"/>
        <v>0</v>
      </c>
      <c r="AV325" s="5">
        <f t="shared" si="403"/>
        <v>0</v>
      </c>
      <c r="AW325" s="5">
        <f t="shared" si="404"/>
        <v>0</v>
      </c>
      <c r="AX325" s="5">
        <f t="shared" si="405"/>
        <v>0</v>
      </c>
      <c r="AY325" s="5">
        <f t="shared" si="406"/>
        <v>0</v>
      </c>
      <c r="AZ325" s="5">
        <f t="shared" si="407"/>
        <v>0</v>
      </c>
      <c r="BA325" s="5">
        <f t="shared" si="408"/>
        <v>0</v>
      </c>
      <c r="BB325" s="5">
        <f t="shared" si="409"/>
        <v>0</v>
      </c>
      <c r="BC325" s="5">
        <f t="shared" si="410"/>
        <v>0</v>
      </c>
      <c r="BD325" s="5">
        <f t="shared" si="411"/>
        <v>0</v>
      </c>
      <c r="BE325" s="5">
        <f t="shared" si="412"/>
        <v>0</v>
      </c>
      <c r="BF325" s="5">
        <f t="shared" si="413"/>
        <v>0</v>
      </c>
      <c r="BG325" s="5">
        <f t="shared" si="414"/>
        <v>0</v>
      </c>
      <c r="BH325" s="5">
        <f t="shared" si="415"/>
        <v>0</v>
      </c>
      <c r="BI325" s="11">
        <f t="shared" si="416"/>
        <v>0</v>
      </c>
      <c r="BJ325" s="5">
        <f t="shared" si="417"/>
        <v>0</v>
      </c>
      <c r="BK325" s="5">
        <f t="shared" si="418"/>
        <v>0</v>
      </c>
      <c r="BL325" s="5">
        <f t="shared" si="419"/>
        <v>0</v>
      </c>
      <c r="BM325" s="5">
        <f t="shared" si="420"/>
        <v>0</v>
      </c>
      <c r="BN325" s="5">
        <f t="shared" si="421"/>
        <v>0</v>
      </c>
      <c r="BO325" s="5">
        <f t="shared" si="422"/>
        <v>0</v>
      </c>
      <c r="BP325" s="5">
        <f t="shared" si="423"/>
        <v>0</v>
      </c>
      <c r="BQ325" s="5">
        <f t="shared" si="424"/>
        <v>0</v>
      </c>
      <c r="BR325" s="5">
        <f t="shared" si="425"/>
        <v>0</v>
      </c>
      <c r="BS325" s="5">
        <f t="shared" si="426"/>
        <v>0</v>
      </c>
      <c r="BT325" s="11">
        <f t="shared" si="427"/>
        <v>0</v>
      </c>
      <c r="BU325" s="11">
        <f t="shared" si="428"/>
        <v>0</v>
      </c>
      <c r="BV325" s="5">
        <f t="shared" si="429"/>
        <v>0</v>
      </c>
      <c r="BW325" s="5">
        <f t="shared" si="430"/>
        <v>0</v>
      </c>
      <c r="BX325" s="5">
        <f t="shared" si="431"/>
        <v>0</v>
      </c>
      <c r="BY325" s="5">
        <f t="shared" si="432"/>
        <v>0</v>
      </c>
      <c r="BZ325" s="5">
        <f t="shared" si="433"/>
        <v>0</v>
      </c>
      <c r="CA325" s="5">
        <f t="shared" si="434"/>
        <v>0</v>
      </c>
      <c r="CB325" s="5">
        <f t="shared" si="435"/>
        <v>0</v>
      </c>
      <c r="CC325" s="5">
        <f t="shared" si="436"/>
        <v>0</v>
      </c>
      <c r="CD325" s="5">
        <f t="shared" si="437"/>
        <v>0</v>
      </c>
      <c r="CE325" s="5">
        <f t="shared" si="388"/>
        <v>0</v>
      </c>
      <c r="CF325" s="5">
        <f t="shared" si="438"/>
        <v>0</v>
      </c>
      <c r="CG325" s="5">
        <f t="shared" si="439"/>
        <v>0</v>
      </c>
      <c r="CH325" s="5">
        <f t="shared" si="440"/>
        <v>0</v>
      </c>
      <c r="CI325" s="5">
        <f t="shared" si="441"/>
        <v>0</v>
      </c>
      <c r="CJ325" s="5">
        <f t="shared" si="442"/>
        <v>0</v>
      </c>
      <c r="CK325" s="5">
        <f t="shared" si="443"/>
        <v>0</v>
      </c>
      <c r="CL325" s="5">
        <f t="shared" si="444"/>
        <v>0</v>
      </c>
      <c r="CM325" s="5">
        <f t="shared" si="445"/>
        <v>0</v>
      </c>
      <c r="CN325" s="5">
        <f t="shared" si="446"/>
        <v>0</v>
      </c>
      <c r="CO325" s="5">
        <f t="shared" si="447"/>
        <v>0</v>
      </c>
      <c r="CP325" s="5">
        <f t="shared" si="448"/>
        <v>0</v>
      </c>
      <c r="CQ325" s="5">
        <f t="shared" si="449"/>
        <v>0</v>
      </c>
      <c r="CR325" s="5">
        <f t="shared" si="450"/>
        <v>0</v>
      </c>
      <c r="CS325" s="5">
        <f t="shared" si="451"/>
        <v>0</v>
      </c>
      <c r="CT325" s="11">
        <f t="shared" si="452"/>
        <v>0</v>
      </c>
      <c r="CU325" s="5">
        <f t="shared" si="453"/>
        <v>0</v>
      </c>
      <c r="CV325" s="5">
        <f t="shared" si="454"/>
        <v>0</v>
      </c>
      <c r="CW325" s="5">
        <f t="shared" si="455"/>
        <v>0</v>
      </c>
      <c r="CX325" s="49">
        <f t="shared" si="456"/>
        <v>48.25</v>
      </c>
      <c r="CY325" s="41">
        <f t="shared" si="457"/>
        <v>0</v>
      </c>
      <c r="CZ325" s="41">
        <f t="shared" si="458"/>
        <v>0</v>
      </c>
      <c r="DA325" s="41">
        <f t="shared" si="459"/>
        <v>0</v>
      </c>
      <c r="DB325" s="28"/>
    </row>
    <row r="326" spans="1:106" s="16" customFormat="1" ht="29.25" customHeight="1" thickTop="1" thickBot="1" x14ac:dyDescent="0.35">
      <c r="A326" s="3">
        <v>44721</v>
      </c>
      <c r="B326" s="4" t="s">
        <v>90</v>
      </c>
      <c r="C326" s="4" t="s">
        <v>23</v>
      </c>
      <c r="D326" s="8" t="s">
        <v>10</v>
      </c>
      <c r="E326" s="4" t="s">
        <v>102</v>
      </c>
      <c r="F326" s="4" t="s">
        <v>104</v>
      </c>
      <c r="G326" s="18" t="s">
        <v>432</v>
      </c>
      <c r="H326" s="25">
        <v>48.25</v>
      </c>
      <c r="I326" s="33">
        <v>48.25</v>
      </c>
      <c r="J326" s="11">
        <v>46.25</v>
      </c>
      <c r="K326" s="11">
        <f t="shared" si="460"/>
        <v>1329.5</v>
      </c>
      <c r="L326" s="11"/>
      <c r="M326" s="11"/>
      <c r="N326" s="33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47">
        <v>46.25</v>
      </c>
      <c r="AB326" s="11"/>
      <c r="AC326" s="37"/>
      <c r="AD326" s="37"/>
      <c r="AE326" s="71" t="s">
        <v>90</v>
      </c>
      <c r="AF326" s="47">
        <f t="shared" si="390"/>
        <v>46.25</v>
      </c>
      <c r="AG326" s="5">
        <f t="shared" si="387"/>
        <v>0</v>
      </c>
      <c r="AH326" s="11">
        <f t="shared" si="391"/>
        <v>0</v>
      </c>
      <c r="AI326" s="11">
        <f t="shared" si="392"/>
        <v>0</v>
      </c>
      <c r="AJ326" s="13">
        <f t="shared" si="389"/>
        <v>46.25</v>
      </c>
      <c r="AK326" s="13"/>
      <c r="AL326" s="5">
        <f t="shared" si="393"/>
        <v>0</v>
      </c>
      <c r="AM326" s="5">
        <f t="shared" si="394"/>
        <v>0</v>
      </c>
      <c r="AN326" s="11">
        <f t="shared" si="395"/>
        <v>0</v>
      </c>
      <c r="AO326" s="11">
        <f t="shared" si="396"/>
        <v>0</v>
      </c>
      <c r="AP326" s="5">
        <f t="shared" si="397"/>
        <v>0</v>
      </c>
      <c r="AQ326" s="5">
        <f t="shared" si="398"/>
        <v>0</v>
      </c>
      <c r="AR326" s="5">
        <f t="shared" si="399"/>
        <v>0</v>
      </c>
      <c r="AS326" s="5">
        <f t="shared" si="400"/>
        <v>0</v>
      </c>
      <c r="AT326" s="5">
        <f t="shared" si="401"/>
        <v>0</v>
      </c>
      <c r="AU326" s="5">
        <f t="shared" si="402"/>
        <v>0</v>
      </c>
      <c r="AV326" s="5">
        <f t="shared" si="403"/>
        <v>0</v>
      </c>
      <c r="AW326" s="5">
        <f t="shared" si="404"/>
        <v>0</v>
      </c>
      <c r="AX326" s="5">
        <f t="shared" si="405"/>
        <v>0</v>
      </c>
      <c r="AY326" s="5">
        <f t="shared" si="406"/>
        <v>0</v>
      </c>
      <c r="AZ326" s="5">
        <f t="shared" si="407"/>
        <v>0</v>
      </c>
      <c r="BA326" s="5">
        <f t="shared" si="408"/>
        <v>0</v>
      </c>
      <c r="BB326" s="5">
        <f t="shared" si="409"/>
        <v>0</v>
      </c>
      <c r="BC326" s="5">
        <f t="shared" si="410"/>
        <v>0</v>
      </c>
      <c r="BD326" s="5">
        <f t="shared" si="411"/>
        <v>0</v>
      </c>
      <c r="BE326" s="5">
        <f t="shared" si="412"/>
        <v>0</v>
      </c>
      <c r="BF326" s="5">
        <f t="shared" si="413"/>
        <v>0</v>
      </c>
      <c r="BG326" s="5">
        <f t="shared" si="414"/>
        <v>0</v>
      </c>
      <c r="BH326" s="5">
        <f t="shared" si="415"/>
        <v>0</v>
      </c>
      <c r="BI326" s="11">
        <f t="shared" si="416"/>
        <v>0</v>
      </c>
      <c r="BJ326" s="5">
        <f t="shared" si="417"/>
        <v>0</v>
      </c>
      <c r="BK326" s="5">
        <f t="shared" si="418"/>
        <v>0</v>
      </c>
      <c r="BL326" s="5">
        <f t="shared" si="419"/>
        <v>0</v>
      </c>
      <c r="BM326" s="5">
        <f t="shared" si="420"/>
        <v>0</v>
      </c>
      <c r="BN326" s="5">
        <f t="shared" si="421"/>
        <v>0</v>
      </c>
      <c r="BO326" s="5">
        <f t="shared" si="422"/>
        <v>0</v>
      </c>
      <c r="BP326" s="5">
        <f t="shared" si="423"/>
        <v>0</v>
      </c>
      <c r="BQ326" s="5">
        <f t="shared" si="424"/>
        <v>0</v>
      </c>
      <c r="BR326" s="5">
        <f t="shared" si="425"/>
        <v>0</v>
      </c>
      <c r="BS326" s="5">
        <f t="shared" si="426"/>
        <v>0</v>
      </c>
      <c r="BT326" s="11">
        <f t="shared" si="427"/>
        <v>0</v>
      </c>
      <c r="BU326" s="11">
        <f t="shared" si="428"/>
        <v>0</v>
      </c>
      <c r="BV326" s="5">
        <f t="shared" si="429"/>
        <v>0</v>
      </c>
      <c r="BW326" s="5">
        <f t="shared" si="430"/>
        <v>0</v>
      </c>
      <c r="BX326" s="5">
        <f t="shared" si="431"/>
        <v>0</v>
      </c>
      <c r="BY326" s="5">
        <f t="shared" si="432"/>
        <v>0</v>
      </c>
      <c r="BZ326" s="5">
        <f t="shared" si="433"/>
        <v>0</v>
      </c>
      <c r="CA326" s="5">
        <f t="shared" si="434"/>
        <v>0</v>
      </c>
      <c r="CB326" s="5">
        <f t="shared" si="435"/>
        <v>0</v>
      </c>
      <c r="CC326" s="5">
        <f t="shared" si="436"/>
        <v>0</v>
      </c>
      <c r="CD326" s="5">
        <f t="shared" si="437"/>
        <v>0</v>
      </c>
      <c r="CE326" s="5">
        <f t="shared" si="388"/>
        <v>0</v>
      </c>
      <c r="CF326" s="5">
        <f t="shared" si="438"/>
        <v>0</v>
      </c>
      <c r="CG326" s="5">
        <f t="shared" si="439"/>
        <v>0</v>
      </c>
      <c r="CH326" s="5">
        <f t="shared" si="440"/>
        <v>0</v>
      </c>
      <c r="CI326" s="5">
        <f t="shared" si="441"/>
        <v>0</v>
      </c>
      <c r="CJ326" s="5">
        <f t="shared" si="442"/>
        <v>0</v>
      </c>
      <c r="CK326" s="5">
        <f t="shared" si="443"/>
        <v>0</v>
      </c>
      <c r="CL326" s="5">
        <f t="shared" si="444"/>
        <v>0</v>
      </c>
      <c r="CM326" s="5">
        <f t="shared" si="445"/>
        <v>0</v>
      </c>
      <c r="CN326" s="5">
        <f t="shared" si="446"/>
        <v>0</v>
      </c>
      <c r="CO326" s="5">
        <f t="shared" si="447"/>
        <v>0</v>
      </c>
      <c r="CP326" s="5">
        <f t="shared" si="448"/>
        <v>0</v>
      </c>
      <c r="CQ326" s="5">
        <f t="shared" si="449"/>
        <v>0</v>
      </c>
      <c r="CR326" s="5">
        <f t="shared" si="450"/>
        <v>0</v>
      </c>
      <c r="CS326" s="5">
        <f t="shared" si="451"/>
        <v>0</v>
      </c>
      <c r="CT326" s="47">
        <f t="shared" si="452"/>
        <v>46.25</v>
      </c>
      <c r="CU326" s="5">
        <f t="shared" si="453"/>
        <v>0</v>
      </c>
      <c r="CV326" s="5">
        <f t="shared" si="454"/>
        <v>0</v>
      </c>
      <c r="CW326" s="5">
        <f t="shared" si="455"/>
        <v>0</v>
      </c>
      <c r="CX326" s="41">
        <f t="shared" si="456"/>
        <v>0</v>
      </c>
      <c r="CY326" s="41">
        <f t="shared" si="457"/>
        <v>0</v>
      </c>
      <c r="CZ326" s="41">
        <f t="shared" si="458"/>
        <v>0</v>
      </c>
      <c r="DA326" s="41">
        <f t="shared" si="459"/>
        <v>0</v>
      </c>
      <c r="DB326" s="28"/>
    </row>
    <row r="327" spans="1:106" s="16" customFormat="1" ht="29.25" customHeight="1" thickTop="1" thickBot="1" x14ac:dyDescent="0.35">
      <c r="A327" s="3">
        <v>44721</v>
      </c>
      <c r="B327" s="4" t="s">
        <v>20</v>
      </c>
      <c r="C327" s="4" t="s">
        <v>23</v>
      </c>
      <c r="D327" s="8" t="s">
        <v>10</v>
      </c>
      <c r="E327" s="4" t="s">
        <v>109</v>
      </c>
      <c r="F327" s="4" t="s">
        <v>104</v>
      </c>
      <c r="G327" s="18" t="s">
        <v>433</v>
      </c>
      <c r="H327" s="25">
        <v>47.25</v>
      </c>
      <c r="I327" s="44">
        <v>-52.75</v>
      </c>
      <c r="J327" s="45">
        <v>-53.75</v>
      </c>
      <c r="K327" s="11">
        <f t="shared" si="460"/>
        <v>1275.75</v>
      </c>
      <c r="L327" s="11"/>
      <c r="M327" s="11"/>
      <c r="N327" s="33"/>
      <c r="O327" s="11"/>
      <c r="P327" s="11"/>
      <c r="Q327" s="11"/>
      <c r="R327" s="11"/>
      <c r="S327" s="11"/>
      <c r="T327" s="11"/>
      <c r="U327" s="11"/>
      <c r="V327" s="11"/>
      <c r="W327" s="45">
        <v>-53.75</v>
      </c>
      <c r="X327" s="11"/>
      <c r="Y327" s="11"/>
      <c r="Z327" s="11"/>
      <c r="AA327" s="11"/>
      <c r="AB327" s="11"/>
      <c r="AC327" s="37"/>
      <c r="AD327" s="37"/>
      <c r="AE327" s="71" t="s">
        <v>20</v>
      </c>
      <c r="AF327" s="45">
        <f t="shared" si="390"/>
        <v>-53.75</v>
      </c>
      <c r="AG327" s="5">
        <f t="shared" si="387"/>
        <v>0</v>
      </c>
      <c r="AH327" s="11">
        <f t="shared" si="391"/>
        <v>0</v>
      </c>
      <c r="AI327" s="11">
        <f t="shared" si="392"/>
        <v>0</v>
      </c>
      <c r="AJ327" s="13">
        <f t="shared" si="389"/>
        <v>-53.75</v>
      </c>
      <c r="AK327" s="13"/>
      <c r="AL327" s="5">
        <f t="shared" si="393"/>
        <v>0</v>
      </c>
      <c r="AM327" s="5">
        <f t="shared" si="394"/>
        <v>0</v>
      </c>
      <c r="AN327" s="11">
        <f t="shared" si="395"/>
        <v>0</v>
      </c>
      <c r="AO327" s="11">
        <f t="shared" si="396"/>
        <v>0</v>
      </c>
      <c r="AP327" s="5">
        <f t="shared" si="397"/>
        <v>0</v>
      </c>
      <c r="AQ327" s="5">
        <f t="shared" si="398"/>
        <v>0</v>
      </c>
      <c r="AR327" s="5">
        <f t="shared" si="399"/>
        <v>0</v>
      </c>
      <c r="AS327" s="5">
        <f t="shared" si="400"/>
        <v>0</v>
      </c>
      <c r="AT327" s="5">
        <f t="shared" si="401"/>
        <v>0</v>
      </c>
      <c r="AU327" s="5">
        <f t="shared" si="402"/>
        <v>0</v>
      </c>
      <c r="AV327" s="5">
        <f t="shared" si="403"/>
        <v>0</v>
      </c>
      <c r="AW327" s="5">
        <f t="shared" si="404"/>
        <v>0</v>
      </c>
      <c r="AX327" s="5">
        <f t="shared" si="405"/>
        <v>0</v>
      </c>
      <c r="AY327" s="5">
        <f t="shared" si="406"/>
        <v>0</v>
      </c>
      <c r="AZ327" s="5">
        <f t="shared" si="407"/>
        <v>0</v>
      </c>
      <c r="BA327" s="5">
        <f t="shared" si="408"/>
        <v>0</v>
      </c>
      <c r="BB327" s="5">
        <f t="shared" si="409"/>
        <v>0</v>
      </c>
      <c r="BC327" s="5">
        <f t="shared" si="410"/>
        <v>0</v>
      </c>
      <c r="BD327" s="5">
        <f t="shared" si="411"/>
        <v>0</v>
      </c>
      <c r="BE327" s="5">
        <f t="shared" si="412"/>
        <v>0</v>
      </c>
      <c r="BF327" s="5">
        <f t="shared" si="413"/>
        <v>0</v>
      </c>
      <c r="BG327" s="5">
        <f t="shared" si="414"/>
        <v>0</v>
      </c>
      <c r="BH327" s="5">
        <f t="shared" si="415"/>
        <v>0</v>
      </c>
      <c r="BI327" s="11">
        <f t="shared" si="416"/>
        <v>0</v>
      </c>
      <c r="BJ327" s="5">
        <f t="shared" si="417"/>
        <v>0</v>
      </c>
      <c r="BK327" s="5">
        <f t="shared" si="418"/>
        <v>0</v>
      </c>
      <c r="BL327" s="5">
        <f t="shared" si="419"/>
        <v>0</v>
      </c>
      <c r="BM327" s="5">
        <f t="shared" si="420"/>
        <v>0</v>
      </c>
      <c r="BN327" s="5">
        <f t="shared" si="421"/>
        <v>0</v>
      </c>
      <c r="BO327" s="5">
        <f t="shared" si="422"/>
        <v>0</v>
      </c>
      <c r="BP327" s="5">
        <f t="shared" si="423"/>
        <v>0</v>
      </c>
      <c r="BQ327" s="5">
        <f t="shared" si="424"/>
        <v>0</v>
      </c>
      <c r="BR327" s="5">
        <f t="shared" si="425"/>
        <v>0</v>
      </c>
      <c r="BS327" s="5">
        <f t="shared" si="426"/>
        <v>0</v>
      </c>
      <c r="BT327" s="11">
        <f t="shared" si="427"/>
        <v>0</v>
      </c>
      <c r="BU327" s="11">
        <f t="shared" si="428"/>
        <v>0</v>
      </c>
      <c r="BV327" s="5">
        <f t="shared" si="429"/>
        <v>0</v>
      </c>
      <c r="BW327" s="5">
        <f t="shared" si="430"/>
        <v>0</v>
      </c>
      <c r="BX327" s="5">
        <f t="shared" si="431"/>
        <v>0</v>
      </c>
      <c r="BY327" s="5">
        <f t="shared" si="432"/>
        <v>0</v>
      </c>
      <c r="BZ327" s="5">
        <f t="shared" si="433"/>
        <v>0</v>
      </c>
      <c r="CA327" s="5">
        <f t="shared" si="434"/>
        <v>0</v>
      </c>
      <c r="CB327" s="5">
        <f t="shared" si="435"/>
        <v>0</v>
      </c>
      <c r="CC327" s="5">
        <f t="shared" si="436"/>
        <v>0</v>
      </c>
      <c r="CD327" s="46">
        <f t="shared" si="437"/>
        <v>-53.75</v>
      </c>
      <c r="CE327" s="5">
        <f t="shared" si="388"/>
        <v>0</v>
      </c>
      <c r="CF327" s="5">
        <f t="shared" si="438"/>
        <v>0</v>
      </c>
      <c r="CG327" s="5">
        <f t="shared" si="439"/>
        <v>0</v>
      </c>
      <c r="CH327" s="5">
        <f t="shared" si="440"/>
        <v>0</v>
      </c>
      <c r="CI327" s="5">
        <f t="shared" si="441"/>
        <v>0</v>
      </c>
      <c r="CJ327" s="5">
        <f t="shared" si="442"/>
        <v>0</v>
      </c>
      <c r="CK327" s="5">
        <f t="shared" si="443"/>
        <v>0</v>
      </c>
      <c r="CL327" s="5">
        <f t="shared" si="444"/>
        <v>0</v>
      </c>
      <c r="CM327" s="5">
        <f t="shared" si="445"/>
        <v>0</v>
      </c>
      <c r="CN327" s="5">
        <f t="shared" si="446"/>
        <v>0</v>
      </c>
      <c r="CO327" s="5">
        <f t="shared" si="447"/>
        <v>0</v>
      </c>
      <c r="CP327" s="5">
        <f t="shared" si="448"/>
        <v>0</v>
      </c>
      <c r="CQ327" s="5">
        <f t="shared" si="449"/>
        <v>0</v>
      </c>
      <c r="CR327" s="5">
        <f t="shared" si="450"/>
        <v>0</v>
      </c>
      <c r="CS327" s="5">
        <f t="shared" si="451"/>
        <v>0</v>
      </c>
      <c r="CT327" s="11">
        <f t="shared" si="452"/>
        <v>0</v>
      </c>
      <c r="CU327" s="5">
        <f t="shared" si="453"/>
        <v>0</v>
      </c>
      <c r="CV327" s="5">
        <f t="shared" si="454"/>
        <v>0</v>
      </c>
      <c r="CW327" s="5">
        <f t="shared" si="455"/>
        <v>0</v>
      </c>
      <c r="CX327" s="41">
        <f t="shared" si="456"/>
        <v>0</v>
      </c>
      <c r="CY327" s="41">
        <f t="shared" si="457"/>
        <v>0</v>
      </c>
      <c r="CZ327" s="41">
        <f t="shared" si="458"/>
        <v>0</v>
      </c>
      <c r="DA327" s="41">
        <f t="shared" si="459"/>
        <v>0</v>
      </c>
      <c r="DB327" s="28"/>
    </row>
    <row r="328" spans="1:106" s="16" customFormat="1" ht="29.25" customHeight="1" thickTop="1" thickBot="1" x14ac:dyDescent="0.35">
      <c r="A328" s="3">
        <v>44721</v>
      </c>
      <c r="B328" s="4" t="s">
        <v>1</v>
      </c>
      <c r="C328" s="4" t="s">
        <v>23</v>
      </c>
      <c r="D328" s="8" t="s">
        <v>10</v>
      </c>
      <c r="E328" s="4" t="s">
        <v>110</v>
      </c>
      <c r="F328" s="4" t="s">
        <v>104</v>
      </c>
      <c r="G328" s="18" t="s">
        <v>434</v>
      </c>
      <c r="H328" s="25">
        <v>47</v>
      </c>
      <c r="I328" s="33">
        <v>47</v>
      </c>
      <c r="J328" s="11">
        <v>45</v>
      </c>
      <c r="K328" s="11">
        <f t="shared" si="460"/>
        <v>1320.75</v>
      </c>
      <c r="L328" s="11"/>
      <c r="M328" s="47">
        <v>45</v>
      </c>
      <c r="N328" s="33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37"/>
      <c r="AD328" s="37"/>
      <c r="AE328" s="71" t="s">
        <v>1</v>
      </c>
      <c r="AF328" s="47">
        <f t="shared" si="390"/>
        <v>45</v>
      </c>
      <c r="AG328" s="5">
        <f t="shared" si="387"/>
        <v>0</v>
      </c>
      <c r="AH328" s="11">
        <f t="shared" si="391"/>
        <v>0</v>
      </c>
      <c r="AI328" s="11">
        <f t="shared" si="392"/>
        <v>0</v>
      </c>
      <c r="AJ328" s="13">
        <f t="shared" si="389"/>
        <v>45</v>
      </c>
      <c r="AK328" s="13"/>
      <c r="AL328" s="5">
        <f t="shared" si="393"/>
        <v>0</v>
      </c>
      <c r="AM328" s="5">
        <f t="shared" si="394"/>
        <v>0</v>
      </c>
      <c r="AN328" s="11">
        <f t="shared" si="395"/>
        <v>0</v>
      </c>
      <c r="AO328" s="11">
        <f t="shared" si="396"/>
        <v>0</v>
      </c>
      <c r="AP328" s="48">
        <f t="shared" si="397"/>
        <v>45</v>
      </c>
      <c r="AQ328" s="5">
        <f t="shared" si="398"/>
        <v>0</v>
      </c>
      <c r="AR328" s="5">
        <f t="shared" si="399"/>
        <v>0</v>
      </c>
      <c r="AS328" s="5">
        <f t="shared" si="400"/>
        <v>0</v>
      </c>
      <c r="AT328" s="5">
        <f t="shared" si="401"/>
        <v>0</v>
      </c>
      <c r="AU328" s="5">
        <f t="shared" si="402"/>
        <v>0</v>
      </c>
      <c r="AV328" s="5">
        <f t="shared" si="403"/>
        <v>0</v>
      </c>
      <c r="AW328" s="5">
        <f t="shared" si="404"/>
        <v>0</v>
      </c>
      <c r="AX328" s="5">
        <f t="shared" si="405"/>
        <v>0</v>
      </c>
      <c r="AY328" s="5">
        <f t="shared" si="406"/>
        <v>0</v>
      </c>
      <c r="AZ328" s="5">
        <f t="shared" si="407"/>
        <v>0</v>
      </c>
      <c r="BA328" s="5">
        <f t="shared" si="408"/>
        <v>0</v>
      </c>
      <c r="BB328" s="5">
        <f t="shared" si="409"/>
        <v>0</v>
      </c>
      <c r="BC328" s="5">
        <f t="shared" si="410"/>
        <v>0</v>
      </c>
      <c r="BD328" s="5">
        <f t="shared" si="411"/>
        <v>0</v>
      </c>
      <c r="BE328" s="5">
        <f t="shared" si="412"/>
        <v>0</v>
      </c>
      <c r="BF328" s="5">
        <f t="shared" si="413"/>
        <v>0</v>
      </c>
      <c r="BG328" s="5">
        <f t="shared" si="414"/>
        <v>0</v>
      </c>
      <c r="BH328" s="5">
        <f t="shared" si="415"/>
        <v>0</v>
      </c>
      <c r="BI328" s="11">
        <f t="shared" si="416"/>
        <v>0</v>
      </c>
      <c r="BJ328" s="5">
        <f t="shared" si="417"/>
        <v>0</v>
      </c>
      <c r="BK328" s="5">
        <f t="shared" si="418"/>
        <v>0</v>
      </c>
      <c r="BL328" s="5">
        <f t="shared" si="419"/>
        <v>0</v>
      </c>
      <c r="BM328" s="5">
        <f t="shared" si="420"/>
        <v>0</v>
      </c>
      <c r="BN328" s="5">
        <f t="shared" si="421"/>
        <v>0</v>
      </c>
      <c r="BO328" s="5">
        <f t="shared" si="422"/>
        <v>0</v>
      </c>
      <c r="BP328" s="5">
        <f t="shared" si="423"/>
        <v>0</v>
      </c>
      <c r="BQ328" s="5">
        <f t="shared" si="424"/>
        <v>0</v>
      </c>
      <c r="BR328" s="5">
        <f t="shared" si="425"/>
        <v>0</v>
      </c>
      <c r="BS328" s="5">
        <f t="shared" si="426"/>
        <v>0</v>
      </c>
      <c r="BT328" s="11">
        <f t="shared" si="427"/>
        <v>0</v>
      </c>
      <c r="BU328" s="11">
        <f t="shared" si="428"/>
        <v>0</v>
      </c>
      <c r="BV328" s="5">
        <f t="shared" si="429"/>
        <v>0</v>
      </c>
      <c r="BW328" s="5">
        <f t="shared" si="430"/>
        <v>0</v>
      </c>
      <c r="BX328" s="5">
        <f t="shared" si="431"/>
        <v>0</v>
      </c>
      <c r="BY328" s="5">
        <f t="shared" si="432"/>
        <v>0</v>
      </c>
      <c r="BZ328" s="5">
        <f t="shared" si="433"/>
        <v>0</v>
      </c>
      <c r="CA328" s="5">
        <f t="shared" si="434"/>
        <v>0</v>
      </c>
      <c r="CB328" s="5">
        <f t="shared" si="435"/>
        <v>0</v>
      </c>
      <c r="CC328" s="5">
        <f t="shared" si="436"/>
        <v>0</v>
      </c>
      <c r="CD328" s="5">
        <f t="shared" si="437"/>
        <v>0</v>
      </c>
      <c r="CE328" s="5">
        <f t="shared" si="388"/>
        <v>0</v>
      </c>
      <c r="CF328" s="5">
        <f t="shared" si="438"/>
        <v>0</v>
      </c>
      <c r="CG328" s="5">
        <f t="shared" si="439"/>
        <v>0</v>
      </c>
      <c r="CH328" s="5">
        <f t="shared" si="440"/>
        <v>0</v>
      </c>
      <c r="CI328" s="5">
        <f t="shared" si="441"/>
        <v>0</v>
      </c>
      <c r="CJ328" s="5">
        <f t="shared" si="442"/>
        <v>0</v>
      </c>
      <c r="CK328" s="5">
        <f t="shared" si="443"/>
        <v>0</v>
      </c>
      <c r="CL328" s="5">
        <f t="shared" si="444"/>
        <v>0</v>
      </c>
      <c r="CM328" s="5">
        <f t="shared" si="445"/>
        <v>0</v>
      </c>
      <c r="CN328" s="5">
        <f t="shared" si="446"/>
        <v>0</v>
      </c>
      <c r="CO328" s="5">
        <f t="shared" si="447"/>
        <v>0</v>
      </c>
      <c r="CP328" s="5">
        <f t="shared" si="448"/>
        <v>0</v>
      </c>
      <c r="CQ328" s="5">
        <f t="shared" si="449"/>
        <v>0</v>
      </c>
      <c r="CR328" s="5">
        <f t="shared" si="450"/>
        <v>0</v>
      </c>
      <c r="CS328" s="5">
        <f t="shared" si="451"/>
        <v>0</v>
      </c>
      <c r="CT328" s="11">
        <f t="shared" si="452"/>
        <v>0</v>
      </c>
      <c r="CU328" s="5">
        <f t="shared" si="453"/>
        <v>0</v>
      </c>
      <c r="CV328" s="5">
        <f t="shared" si="454"/>
        <v>0</v>
      </c>
      <c r="CW328" s="5">
        <f t="shared" si="455"/>
        <v>0</v>
      </c>
      <c r="CX328" s="41">
        <f t="shared" si="456"/>
        <v>0</v>
      </c>
      <c r="CY328" s="41">
        <f t="shared" si="457"/>
        <v>0</v>
      </c>
      <c r="CZ328" s="41">
        <f t="shared" si="458"/>
        <v>0</v>
      </c>
      <c r="DA328" s="41">
        <f t="shared" si="459"/>
        <v>0</v>
      </c>
      <c r="DB328" s="28"/>
    </row>
    <row r="329" spans="1:106" s="16" customFormat="1" ht="29.25" customHeight="1" thickTop="1" thickBot="1" x14ac:dyDescent="0.35">
      <c r="A329" s="3">
        <v>44721</v>
      </c>
      <c r="B329" s="4" t="s">
        <v>5</v>
      </c>
      <c r="C329" s="4" t="s">
        <v>23</v>
      </c>
      <c r="D329" s="8" t="s">
        <v>10</v>
      </c>
      <c r="E329" s="4" t="s">
        <v>110</v>
      </c>
      <c r="F329" s="4" t="s">
        <v>104</v>
      </c>
      <c r="G329" s="18" t="s">
        <v>435</v>
      </c>
      <c r="H329" s="25">
        <v>46.5</v>
      </c>
      <c r="I329" s="33">
        <v>46.5</v>
      </c>
      <c r="J329" s="11">
        <v>44.5</v>
      </c>
      <c r="K329" s="11">
        <f t="shared" si="460"/>
        <v>1365.25</v>
      </c>
      <c r="L329" s="11"/>
      <c r="M329" s="11"/>
      <c r="N329" s="33"/>
      <c r="O329" s="11"/>
      <c r="P329" s="47">
        <v>44.5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37"/>
      <c r="AD329" s="37"/>
      <c r="AE329" s="71" t="s">
        <v>5</v>
      </c>
      <c r="AF329" s="47">
        <f t="shared" si="390"/>
        <v>44.5</v>
      </c>
      <c r="AG329" s="5">
        <f t="shared" si="387"/>
        <v>0</v>
      </c>
      <c r="AH329" s="11">
        <f t="shared" si="391"/>
        <v>0</v>
      </c>
      <c r="AI329" s="11">
        <f t="shared" si="392"/>
        <v>0</v>
      </c>
      <c r="AJ329" s="13">
        <f t="shared" si="389"/>
        <v>44.5</v>
      </c>
      <c r="AK329" s="13"/>
      <c r="AL329" s="5">
        <f t="shared" si="393"/>
        <v>0</v>
      </c>
      <c r="AM329" s="5">
        <f t="shared" si="394"/>
        <v>0</v>
      </c>
      <c r="AN329" s="11">
        <f t="shared" si="395"/>
        <v>0</v>
      </c>
      <c r="AO329" s="11">
        <f t="shared" si="396"/>
        <v>0</v>
      </c>
      <c r="AP329" s="5">
        <f t="shared" si="397"/>
        <v>0</v>
      </c>
      <c r="AQ329" s="5">
        <f t="shared" si="398"/>
        <v>0</v>
      </c>
      <c r="AR329" s="5">
        <f t="shared" si="399"/>
        <v>0</v>
      </c>
      <c r="AS329" s="5">
        <f t="shared" si="400"/>
        <v>0</v>
      </c>
      <c r="AT329" s="5">
        <f t="shared" si="401"/>
        <v>0</v>
      </c>
      <c r="AU329" s="5">
        <f t="shared" si="402"/>
        <v>0</v>
      </c>
      <c r="AV329" s="5">
        <f t="shared" si="403"/>
        <v>0</v>
      </c>
      <c r="AW329" s="5">
        <f t="shared" si="404"/>
        <v>0</v>
      </c>
      <c r="AX329" s="5">
        <f t="shared" si="405"/>
        <v>0</v>
      </c>
      <c r="AY329" s="5">
        <f t="shared" si="406"/>
        <v>0</v>
      </c>
      <c r="AZ329" s="5">
        <f t="shared" si="407"/>
        <v>0</v>
      </c>
      <c r="BA329" s="5">
        <f t="shared" si="408"/>
        <v>0</v>
      </c>
      <c r="BB329" s="48">
        <f t="shared" si="409"/>
        <v>44.5</v>
      </c>
      <c r="BC329" s="5">
        <f t="shared" si="410"/>
        <v>0</v>
      </c>
      <c r="BD329" s="5">
        <f t="shared" si="411"/>
        <v>0</v>
      </c>
      <c r="BE329" s="5">
        <f t="shared" si="412"/>
        <v>0</v>
      </c>
      <c r="BF329" s="5">
        <f t="shared" si="413"/>
        <v>0</v>
      </c>
      <c r="BG329" s="5">
        <f t="shared" si="414"/>
        <v>0</v>
      </c>
      <c r="BH329" s="5">
        <f t="shared" si="415"/>
        <v>0</v>
      </c>
      <c r="BI329" s="11">
        <f t="shared" si="416"/>
        <v>0</v>
      </c>
      <c r="BJ329" s="5">
        <f t="shared" si="417"/>
        <v>0</v>
      </c>
      <c r="BK329" s="5">
        <f t="shared" si="418"/>
        <v>0</v>
      </c>
      <c r="BL329" s="5">
        <f t="shared" si="419"/>
        <v>0</v>
      </c>
      <c r="BM329" s="5">
        <f t="shared" si="420"/>
        <v>0</v>
      </c>
      <c r="BN329" s="5">
        <f t="shared" si="421"/>
        <v>0</v>
      </c>
      <c r="BO329" s="5">
        <f t="shared" si="422"/>
        <v>0</v>
      </c>
      <c r="BP329" s="5">
        <f t="shared" si="423"/>
        <v>0</v>
      </c>
      <c r="BQ329" s="5">
        <f t="shared" si="424"/>
        <v>0</v>
      </c>
      <c r="BR329" s="5">
        <f t="shared" si="425"/>
        <v>0</v>
      </c>
      <c r="BS329" s="5">
        <f t="shared" si="426"/>
        <v>0</v>
      </c>
      <c r="BT329" s="11">
        <f t="shared" si="427"/>
        <v>0</v>
      </c>
      <c r="BU329" s="11">
        <f t="shared" si="428"/>
        <v>0</v>
      </c>
      <c r="BV329" s="5">
        <f t="shared" si="429"/>
        <v>0</v>
      </c>
      <c r="BW329" s="5">
        <f t="shared" si="430"/>
        <v>0</v>
      </c>
      <c r="BX329" s="5">
        <f t="shared" si="431"/>
        <v>0</v>
      </c>
      <c r="BY329" s="5">
        <f t="shared" si="432"/>
        <v>0</v>
      </c>
      <c r="BZ329" s="5">
        <f t="shared" si="433"/>
        <v>0</v>
      </c>
      <c r="CA329" s="5">
        <f t="shared" si="434"/>
        <v>0</v>
      </c>
      <c r="CB329" s="5">
        <f t="shared" si="435"/>
        <v>0</v>
      </c>
      <c r="CC329" s="5">
        <f t="shared" si="436"/>
        <v>0</v>
      </c>
      <c r="CD329" s="5">
        <f t="shared" si="437"/>
        <v>0</v>
      </c>
      <c r="CE329" s="5">
        <f t="shared" si="388"/>
        <v>0</v>
      </c>
      <c r="CF329" s="5">
        <f t="shared" si="438"/>
        <v>0</v>
      </c>
      <c r="CG329" s="5">
        <f t="shared" si="439"/>
        <v>0</v>
      </c>
      <c r="CH329" s="5">
        <f t="shared" si="440"/>
        <v>0</v>
      </c>
      <c r="CI329" s="5">
        <f t="shared" si="441"/>
        <v>0</v>
      </c>
      <c r="CJ329" s="5">
        <f t="shared" si="442"/>
        <v>0</v>
      </c>
      <c r="CK329" s="5">
        <f t="shared" si="443"/>
        <v>0</v>
      </c>
      <c r="CL329" s="5">
        <f t="shared" si="444"/>
        <v>0</v>
      </c>
      <c r="CM329" s="5">
        <f t="shared" si="445"/>
        <v>0</v>
      </c>
      <c r="CN329" s="5">
        <f t="shared" si="446"/>
        <v>0</v>
      </c>
      <c r="CO329" s="5">
        <f t="shared" si="447"/>
        <v>0</v>
      </c>
      <c r="CP329" s="5">
        <f t="shared" si="448"/>
        <v>0</v>
      </c>
      <c r="CQ329" s="5">
        <f t="shared" si="449"/>
        <v>0</v>
      </c>
      <c r="CR329" s="5">
        <f t="shared" si="450"/>
        <v>0</v>
      </c>
      <c r="CS329" s="5">
        <f t="shared" si="451"/>
        <v>0</v>
      </c>
      <c r="CT329" s="11">
        <f t="shared" si="452"/>
        <v>0</v>
      </c>
      <c r="CU329" s="5">
        <f t="shared" si="453"/>
        <v>0</v>
      </c>
      <c r="CV329" s="5">
        <f t="shared" si="454"/>
        <v>0</v>
      </c>
      <c r="CW329" s="5">
        <f t="shared" si="455"/>
        <v>0</v>
      </c>
      <c r="CX329" s="41">
        <f t="shared" si="456"/>
        <v>0</v>
      </c>
      <c r="CY329" s="41">
        <f t="shared" si="457"/>
        <v>0</v>
      </c>
      <c r="CZ329" s="41">
        <f t="shared" si="458"/>
        <v>0</v>
      </c>
      <c r="DA329" s="41">
        <f t="shared" si="459"/>
        <v>0</v>
      </c>
      <c r="DB329" s="28"/>
    </row>
    <row r="330" spans="1:106" s="16" customFormat="1" ht="29.25" customHeight="1" thickTop="1" thickBot="1" x14ac:dyDescent="0.35">
      <c r="A330" s="3">
        <v>44721</v>
      </c>
      <c r="B330" s="4" t="s">
        <v>7</v>
      </c>
      <c r="C330" s="4" t="s">
        <v>25</v>
      </c>
      <c r="D330" s="8" t="s">
        <v>10</v>
      </c>
      <c r="E330" s="4" t="s">
        <v>110</v>
      </c>
      <c r="F330" s="4" t="s">
        <v>104</v>
      </c>
      <c r="G330" s="18" t="s">
        <v>436</v>
      </c>
      <c r="H330" s="25">
        <v>45.25</v>
      </c>
      <c r="I330" s="33">
        <v>45.25</v>
      </c>
      <c r="J330" s="11">
        <v>43.25</v>
      </c>
      <c r="K330" s="11">
        <f t="shared" si="460"/>
        <v>1408.5</v>
      </c>
      <c r="L330" s="11"/>
      <c r="M330" s="11"/>
      <c r="N330" s="33"/>
      <c r="O330" s="11"/>
      <c r="P330" s="11"/>
      <c r="Q330" s="11"/>
      <c r="R330" s="47">
        <v>43.25</v>
      </c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37"/>
      <c r="AD330" s="37"/>
      <c r="AE330" s="71" t="s">
        <v>7</v>
      </c>
      <c r="AF330" s="11">
        <f t="shared" si="390"/>
        <v>0</v>
      </c>
      <c r="AG330" s="48">
        <f t="shared" si="387"/>
        <v>43.25</v>
      </c>
      <c r="AH330" s="11">
        <f t="shared" si="391"/>
        <v>0</v>
      </c>
      <c r="AI330" s="11">
        <f t="shared" si="392"/>
        <v>0</v>
      </c>
      <c r="AJ330" s="13">
        <f t="shared" si="389"/>
        <v>43.25</v>
      </c>
      <c r="AK330" s="13"/>
      <c r="AL330" s="5">
        <f t="shared" si="393"/>
        <v>0</v>
      </c>
      <c r="AM330" s="5">
        <f t="shared" si="394"/>
        <v>0</v>
      </c>
      <c r="AN330" s="11">
        <f t="shared" si="395"/>
        <v>0</v>
      </c>
      <c r="AO330" s="11">
        <f t="shared" si="396"/>
        <v>0</v>
      </c>
      <c r="AP330" s="5">
        <f t="shared" si="397"/>
        <v>0</v>
      </c>
      <c r="AQ330" s="5">
        <f t="shared" si="398"/>
        <v>0</v>
      </c>
      <c r="AR330" s="5">
        <f t="shared" si="399"/>
        <v>0</v>
      </c>
      <c r="AS330" s="5">
        <f t="shared" si="400"/>
        <v>0</v>
      </c>
      <c r="AT330" s="5">
        <f t="shared" si="401"/>
        <v>0</v>
      </c>
      <c r="AU330" s="5">
        <f t="shared" si="402"/>
        <v>0</v>
      </c>
      <c r="AV330" s="5">
        <f t="shared" si="403"/>
        <v>0</v>
      </c>
      <c r="AW330" s="5">
        <f t="shared" si="404"/>
        <v>0</v>
      </c>
      <c r="AX330" s="5">
        <f t="shared" si="405"/>
        <v>0</v>
      </c>
      <c r="AY330" s="5">
        <f t="shared" si="406"/>
        <v>0</v>
      </c>
      <c r="AZ330" s="5">
        <f t="shared" si="407"/>
        <v>0</v>
      </c>
      <c r="BA330" s="5">
        <f t="shared" si="408"/>
        <v>0</v>
      </c>
      <c r="BB330" s="5">
        <f t="shared" si="409"/>
        <v>0</v>
      </c>
      <c r="BC330" s="5">
        <f t="shared" si="410"/>
        <v>0</v>
      </c>
      <c r="BD330" s="5">
        <f t="shared" si="411"/>
        <v>0</v>
      </c>
      <c r="BE330" s="5">
        <f t="shared" si="412"/>
        <v>0</v>
      </c>
      <c r="BF330" s="5">
        <f t="shared" si="413"/>
        <v>0</v>
      </c>
      <c r="BG330" s="5">
        <f t="shared" si="414"/>
        <v>0</v>
      </c>
      <c r="BH330" s="5">
        <f t="shared" si="415"/>
        <v>0</v>
      </c>
      <c r="BI330" s="11">
        <f t="shared" si="416"/>
        <v>0</v>
      </c>
      <c r="BJ330" s="5">
        <f t="shared" si="417"/>
        <v>0</v>
      </c>
      <c r="BK330" s="48">
        <f t="shared" si="418"/>
        <v>43.25</v>
      </c>
      <c r="BL330" s="5">
        <f t="shared" si="419"/>
        <v>0</v>
      </c>
      <c r="BM330" s="5">
        <f t="shared" si="420"/>
        <v>0</v>
      </c>
      <c r="BN330" s="5">
        <f t="shared" si="421"/>
        <v>0</v>
      </c>
      <c r="BO330" s="5">
        <f t="shared" si="422"/>
        <v>0</v>
      </c>
      <c r="BP330" s="5">
        <f t="shared" si="423"/>
        <v>0</v>
      </c>
      <c r="BQ330" s="5">
        <f t="shared" si="424"/>
        <v>0</v>
      </c>
      <c r="BR330" s="5">
        <f t="shared" si="425"/>
        <v>0</v>
      </c>
      <c r="BS330" s="5">
        <f t="shared" si="426"/>
        <v>0</v>
      </c>
      <c r="BT330" s="11">
        <f t="shared" si="427"/>
        <v>0</v>
      </c>
      <c r="BU330" s="11">
        <f t="shared" si="428"/>
        <v>0</v>
      </c>
      <c r="BV330" s="5">
        <f t="shared" si="429"/>
        <v>0</v>
      </c>
      <c r="BW330" s="5">
        <f t="shared" si="430"/>
        <v>0</v>
      </c>
      <c r="BX330" s="5">
        <f t="shared" si="431"/>
        <v>0</v>
      </c>
      <c r="BY330" s="5">
        <f t="shared" si="432"/>
        <v>0</v>
      </c>
      <c r="BZ330" s="5">
        <f t="shared" si="433"/>
        <v>0</v>
      </c>
      <c r="CA330" s="5">
        <f t="shared" si="434"/>
        <v>0</v>
      </c>
      <c r="CB330" s="5">
        <f t="shared" si="435"/>
        <v>0</v>
      </c>
      <c r="CC330" s="5">
        <f t="shared" si="436"/>
        <v>0</v>
      </c>
      <c r="CD330" s="5">
        <f t="shared" si="437"/>
        <v>0</v>
      </c>
      <c r="CE330" s="5">
        <f t="shared" si="388"/>
        <v>0</v>
      </c>
      <c r="CF330" s="5">
        <f t="shared" si="438"/>
        <v>0</v>
      </c>
      <c r="CG330" s="5">
        <f t="shared" si="439"/>
        <v>0</v>
      </c>
      <c r="CH330" s="5">
        <f t="shared" si="440"/>
        <v>0</v>
      </c>
      <c r="CI330" s="5">
        <f t="shared" si="441"/>
        <v>0</v>
      </c>
      <c r="CJ330" s="5">
        <f t="shared" si="442"/>
        <v>0</v>
      </c>
      <c r="CK330" s="5">
        <f t="shared" si="443"/>
        <v>0</v>
      </c>
      <c r="CL330" s="5">
        <f t="shared" si="444"/>
        <v>0</v>
      </c>
      <c r="CM330" s="5">
        <f t="shared" si="445"/>
        <v>0</v>
      </c>
      <c r="CN330" s="5">
        <f t="shared" si="446"/>
        <v>0</v>
      </c>
      <c r="CO330" s="5">
        <f t="shared" si="447"/>
        <v>0</v>
      </c>
      <c r="CP330" s="5">
        <f t="shared" si="448"/>
        <v>0</v>
      </c>
      <c r="CQ330" s="5">
        <f t="shared" si="449"/>
        <v>0</v>
      </c>
      <c r="CR330" s="5">
        <f t="shared" si="450"/>
        <v>0</v>
      </c>
      <c r="CS330" s="5">
        <f t="shared" si="451"/>
        <v>0</v>
      </c>
      <c r="CT330" s="11">
        <f t="shared" si="452"/>
        <v>0</v>
      </c>
      <c r="CU330" s="5">
        <f t="shared" si="453"/>
        <v>0</v>
      </c>
      <c r="CV330" s="5">
        <f t="shared" si="454"/>
        <v>0</v>
      </c>
      <c r="CW330" s="5">
        <f t="shared" si="455"/>
        <v>0</v>
      </c>
      <c r="CX330" s="41">
        <f t="shared" si="456"/>
        <v>0</v>
      </c>
      <c r="CY330" s="41">
        <f t="shared" si="457"/>
        <v>0</v>
      </c>
      <c r="CZ330" s="41">
        <f t="shared" si="458"/>
        <v>0</v>
      </c>
      <c r="DA330" s="41">
        <f t="shared" si="459"/>
        <v>0</v>
      </c>
      <c r="DB330" s="28"/>
    </row>
    <row r="331" spans="1:106" s="16" customFormat="1" ht="29.25" customHeight="1" thickTop="1" thickBot="1" x14ac:dyDescent="0.35">
      <c r="A331" s="3">
        <v>44724</v>
      </c>
      <c r="B331" s="4" t="s">
        <v>20</v>
      </c>
      <c r="C331" s="4" t="s">
        <v>23</v>
      </c>
      <c r="D331" s="8" t="s">
        <v>10</v>
      </c>
      <c r="E331" s="4" t="s">
        <v>109</v>
      </c>
      <c r="F331" s="4" t="s">
        <v>24</v>
      </c>
      <c r="G331" s="18" t="s">
        <v>437</v>
      </c>
      <c r="H331" s="25">
        <v>50.5</v>
      </c>
      <c r="I331" s="44">
        <v>-50.5</v>
      </c>
      <c r="J331" s="45">
        <v>-51.5</v>
      </c>
      <c r="K331" s="11">
        <f t="shared" si="460"/>
        <v>1357</v>
      </c>
      <c r="L331" s="11"/>
      <c r="M331" s="11"/>
      <c r="N331" s="33"/>
      <c r="O331" s="11"/>
      <c r="P331" s="11"/>
      <c r="Q331" s="11"/>
      <c r="R331" s="11"/>
      <c r="S331" s="11"/>
      <c r="T331" s="11"/>
      <c r="U331" s="11"/>
      <c r="V331" s="11"/>
      <c r="W331" s="45">
        <v>-51.5</v>
      </c>
      <c r="X331" s="11"/>
      <c r="Y331" s="11"/>
      <c r="Z331" s="11"/>
      <c r="AA331" s="11"/>
      <c r="AB331" s="11"/>
      <c r="AC331" s="37"/>
      <c r="AD331" s="37"/>
      <c r="AE331" s="71" t="s">
        <v>20</v>
      </c>
      <c r="AF331" s="45">
        <f t="shared" si="390"/>
        <v>-51.5</v>
      </c>
      <c r="AG331" s="5">
        <f t="shared" si="387"/>
        <v>0</v>
      </c>
      <c r="AH331" s="11">
        <f t="shared" si="391"/>
        <v>0</v>
      </c>
      <c r="AI331" s="11">
        <f t="shared" si="392"/>
        <v>0</v>
      </c>
      <c r="AJ331" s="13">
        <f t="shared" si="389"/>
        <v>-51.5</v>
      </c>
      <c r="AK331" s="13"/>
      <c r="AL331" s="5">
        <f t="shared" si="393"/>
        <v>0</v>
      </c>
      <c r="AM331" s="5">
        <f t="shared" si="394"/>
        <v>0</v>
      </c>
      <c r="AN331" s="11">
        <f t="shared" si="395"/>
        <v>0</v>
      </c>
      <c r="AO331" s="11">
        <f t="shared" si="396"/>
        <v>0</v>
      </c>
      <c r="AP331" s="5">
        <f t="shared" si="397"/>
        <v>0</v>
      </c>
      <c r="AQ331" s="5">
        <f t="shared" si="398"/>
        <v>0</v>
      </c>
      <c r="AR331" s="5">
        <f t="shared" si="399"/>
        <v>0</v>
      </c>
      <c r="AS331" s="5">
        <f t="shared" si="400"/>
        <v>0</v>
      </c>
      <c r="AT331" s="5">
        <f t="shared" si="401"/>
        <v>0</v>
      </c>
      <c r="AU331" s="5">
        <f t="shared" si="402"/>
        <v>0</v>
      </c>
      <c r="AV331" s="5">
        <f t="shared" si="403"/>
        <v>0</v>
      </c>
      <c r="AW331" s="5">
        <f t="shared" si="404"/>
        <v>0</v>
      </c>
      <c r="AX331" s="5">
        <f t="shared" si="405"/>
        <v>0</v>
      </c>
      <c r="AY331" s="5">
        <f t="shared" si="406"/>
        <v>0</v>
      </c>
      <c r="AZ331" s="5">
        <f t="shared" si="407"/>
        <v>0</v>
      </c>
      <c r="BA331" s="5">
        <f t="shared" si="408"/>
        <v>0</v>
      </c>
      <c r="BB331" s="5">
        <f t="shared" si="409"/>
        <v>0</v>
      </c>
      <c r="BC331" s="5">
        <f t="shared" si="410"/>
        <v>0</v>
      </c>
      <c r="BD331" s="5">
        <f t="shared" si="411"/>
        <v>0</v>
      </c>
      <c r="BE331" s="5">
        <f t="shared" si="412"/>
        <v>0</v>
      </c>
      <c r="BF331" s="5">
        <f t="shared" si="413"/>
        <v>0</v>
      </c>
      <c r="BG331" s="5">
        <f t="shared" si="414"/>
        <v>0</v>
      </c>
      <c r="BH331" s="5">
        <f t="shared" si="415"/>
        <v>0</v>
      </c>
      <c r="BI331" s="11">
        <f t="shared" si="416"/>
        <v>0</v>
      </c>
      <c r="BJ331" s="5">
        <f t="shared" si="417"/>
        <v>0</v>
      </c>
      <c r="BK331" s="5">
        <f t="shared" si="418"/>
        <v>0</v>
      </c>
      <c r="BL331" s="5">
        <f t="shared" si="419"/>
        <v>0</v>
      </c>
      <c r="BM331" s="5">
        <f t="shared" si="420"/>
        <v>0</v>
      </c>
      <c r="BN331" s="5">
        <f t="shared" si="421"/>
        <v>0</v>
      </c>
      <c r="BO331" s="5">
        <f t="shared" si="422"/>
        <v>0</v>
      </c>
      <c r="BP331" s="5">
        <f t="shared" si="423"/>
        <v>0</v>
      </c>
      <c r="BQ331" s="5">
        <f t="shared" si="424"/>
        <v>0</v>
      </c>
      <c r="BR331" s="5">
        <f t="shared" si="425"/>
        <v>0</v>
      </c>
      <c r="BS331" s="5">
        <f t="shared" si="426"/>
        <v>0</v>
      </c>
      <c r="BT331" s="11">
        <f t="shared" si="427"/>
        <v>0</v>
      </c>
      <c r="BU331" s="11">
        <f t="shared" si="428"/>
        <v>0</v>
      </c>
      <c r="BV331" s="5">
        <f t="shared" si="429"/>
        <v>0</v>
      </c>
      <c r="BW331" s="5">
        <f t="shared" si="430"/>
        <v>0</v>
      </c>
      <c r="BX331" s="5">
        <f t="shared" si="431"/>
        <v>0</v>
      </c>
      <c r="BY331" s="5">
        <f t="shared" si="432"/>
        <v>0</v>
      </c>
      <c r="BZ331" s="5">
        <f t="shared" si="433"/>
        <v>0</v>
      </c>
      <c r="CA331" s="5">
        <f t="shared" si="434"/>
        <v>0</v>
      </c>
      <c r="CB331" s="5">
        <f t="shared" si="435"/>
        <v>0</v>
      </c>
      <c r="CC331" s="5">
        <f t="shared" si="436"/>
        <v>0</v>
      </c>
      <c r="CD331" s="46">
        <f t="shared" si="437"/>
        <v>-51.5</v>
      </c>
      <c r="CE331" s="5">
        <f t="shared" si="388"/>
        <v>0</v>
      </c>
      <c r="CF331" s="5">
        <f t="shared" si="438"/>
        <v>0</v>
      </c>
      <c r="CG331" s="5">
        <f t="shared" si="439"/>
        <v>0</v>
      </c>
      <c r="CH331" s="5">
        <f t="shared" si="440"/>
        <v>0</v>
      </c>
      <c r="CI331" s="5">
        <f t="shared" si="441"/>
        <v>0</v>
      </c>
      <c r="CJ331" s="5">
        <f t="shared" si="442"/>
        <v>0</v>
      </c>
      <c r="CK331" s="5">
        <f t="shared" si="443"/>
        <v>0</v>
      </c>
      <c r="CL331" s="5">
        <f t="shared" si="444"/>
        <v>0</v>
      </c>
      <c r="CM331" s="5">
        <f t="shared" si="445"/>
        <v>0</v>
      </c>
      <c r="CN331" s="5">
        <f t="shared" si="446"/>
        <v>0</v>
      </c>
      <c r="CO331" s="5">
        <f t="shared" si="447"/>
        <v>0</v>
      </c>
      <c r="CP331" s="5">
        <f t="shared" si="448"/>
        <v>0</v>
      </c>
      <c r="CQ331" s="5">
        <f t="shared" si="449"/>
        <v>0</v>
      </c>
      <c r="CR331" s="5">
        <f t="shared" si="450"/>
        <v>0</v>
      </c>
      <c r="CS331" s="5">
        <f t="shared" si="451"/>
        <v>0</v>
      </c>
      <c r="CT331" s="11">
        <f t="shared" si="452"/>
        <v>0</v>
      </c>
      <c r="CU331" s="5">
        <f t="shared" si="453"/>
        <v>0</v>
      </c>
      <c r="CV331" s="5">
        <f t="shared" si="454"/>
        <v>0</v>
      </c>
      <c r="CW331" s="5">
        <f t="shared" si="455"/>
        <v>0</v>
      </c>
      <c r="CX331" s="41">
        <f t="shared" si="456"/>
        <v>0</v>
      </c>
      <c r="CY331" s="41">
        <f t="shared" si="457"/>
        <v>0</v>
      </c>
      <c r="CZ331" s="41">
        <f t="shared" si="458"/>
        <v>0</v>
      </c>
      <c r="DA331" s="41">
        <f t="shared" si="459"/>
        <v>0</v>
      </c>
      <c r="DB331" s="28"/>
    </row>
    <row r="332" spans="1:106" s="16" customFormat="1" ht="29.25" customHeight="1" thickTop="1" thickBot="1" x14ac:dyDescent="0.35">
      <c r="A332" s="3">
        <v>44724</v>
      </c>
      <c r="B332" s="4" t="s">
        <v>66</v>
      </c>
      <c r="C332" s="4" t="s">
        <v>25</v>
      </c>
      <c r="D332" s="8" t="s">
        <v>10</v>
      </c>
      <c r="E332" s="4" t="s">
        <v>103</v>
      </c>
      <c r="F332" s="4" t="s">
        <v>24</v>
      </c>
      <c r="G332" s="18" t="s">
        <v>438</v>
      </c>
      <c r="H332" s="25">
        <v>57.75</v>
      </c>
      <c r="I332" s="44">
        <v>-57.75</v>
      </c>
      <c r="J332" s="45">
        <v>-58.75</v>
      </c>
      <c r="K332" s="11">
        <f t="shared" si="460"/>
        <v>1298.25</v>
      </c>
      <c r="L332" s="11"/>
      <c r="M332" s="11"/>
      <c r="N332" s="33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45">
        <v>-58.75</v>
      </c>
      <c r="Z332" s="11"/>
      <c r="AA332" s="11"/>
      <c r="AB332" s="11"/>
      <c r="AC332" s="37"/>
      <c r="AD332" s="37"/>
      <c r="AE332" s="71" t="s">
        <v>66</v>
      </c>
      <c r="AF332" s="11">
        <f t="shared" si="390"/>
        <v>0</v>
      </c>
      <c r="AG332" s="46">
        <f t="shared" si="387"/>
        <v>-58.75</v>
      </c>
      <c r="AH332" s="11">
        <f t="shared" si="391"/>
        <v>0</v>
      </c>
      <c r="AI332" s="11">
        <f t="shared" si="392"/>
        <v>0</v>
      </c>
      <c r="AJ332" s="13">
        <f t="shared" ref="AJ332:AJ336" si="461">+SUM(AF332+AG332+AH332+AI332)</f>
        <v>-58.75</v>
      </c>
      <c r="AK332" s="13"/>
      <c r="AL332" s="5">
        <f t="shared" si="393"/>
        <v>0</v>
      </c>
      <c r="AM332" s="5">
        <f t="shared" si="394"/>
        <v>0</v>
      </c>
      <c r="AN332" s="11">
        <f t="shared" si="395"/>
        <v>0</v>
      </c>
      <c r="AO332" s="11">
        <f t="shared" si="396"/>
        <v>0</v>
      </c>
      <c r="AP332" s="5">
        <f t="shared" si="397"/>
        <v>0</v>
      </c>
      <c r="AQ332" s="5">
        <f t="shared" si="398"/>
        <v>0</v>
      </c>
      <c r="AR332" s="5">
        <f t="shared" si="399"/>
        <v>0</v>
      </c>
      <c r="AS332" s="5">
        <f t="shared" si="400"/>
        <v>0</v>
      </c>
      <c r="AT332" s="5">
        <f t="shared" si="401"/>
        <v>0</v>
      </c>
      <c r="AU332" s="5">
        <f t="shared" si="402"/>
        <v>0</v>
      </c>
      <c r="AV332" s="5">
        <f t="shared" si="403"/>
        <v>0</v>
      </c>
      <c r="AW332" s="5">
        <f t="shared" si="404"/>
        <v>0</v>
      </c>
      <c r="AX332" s="5">
        <f t="shared" si="405"/>
        <v>0</v>
      </c>
      <c r="AY332" s="5">
        <f t="shared" si="406"/>
        <v>0</v>
      </c>
      <c r="AZ332" s="5">
        <f t="shared" si="407"/>
        <v>0</v>
      </c>
      <c r="BA332" s="5">
        <f t="shared" si="408"/>
        <v>0</v>
      </c>
      <c r="BB332" s="5">
        <f t="shared" si="409"/>
        <v>0</v>
      </c>
      <c r="BC332" s="5">
        <f t="shared" si="410"/>
        <v>0</v>
      </c>
      <c r="BD332" s="5">
        <f t="shared" si="411"/>
        <v>0</v>
      </c>
      <c r="BE332" s="5">
        <f t="shared" si="412"/>
        <v>0</v>
      </c>
      <c r="BF332" s="5">
        <f t="shared" si="413"/>
        <v>0</v>
      </c>
      <c r="BG332" s="5">
        <f t="shared" si="414"/>
        <v>0</v>
      </c>
      <c r="BH332" s="5">
        <f t="shared" si="415"/>
        <v>0</v>
      </c>
      <c r="BI332" s="11">
        <f t="shared" si="416"/>
        <v>0</v>
      </c>
      <c r="BJ332" s="5">
        <f t="shared" si="417"/>
        <v>0</v>
      </c>
      <c r="BK332" s="5">
        <f t="shared" si="418"/>
        <v>0</v>
      </c>
      <c r="BL332" s="5">
        <f t="shared" si="419"/>
        <v>0</v>
      </c>
      <c r="BM332" s="5">
        <f t="shared" si="420"/>
        <v>0</v>
      </c>
      <c r="BN332" s="5">
        <f t="shared" si="421"/>
        <v>0</v>
      </c>
      <c r="BO332" s="5">
        <f t="shared" si="422"/>
        <v>0</v>
      </c>
      <c r="BP332" s="5">
        <f t="shared" si="423"/>
        <v>0</v>
      </c>
      <c r="BQ332" s="5">
        <f t="shared" si="424"/>
        <v>0</v>
      </c>
      <c r="BR332" s="5">
        <f t="shared" si="425"/>
        <v>0</v>
      </c>
      <c r="BS332" s="5">
        <f t="shared" si="426"/>
        <v>0</v>
      </c>
      <c r="BT332" s="11">
        <f t="shared" si="427"/>
        <v>0</v>
      </c>
      <c r="BU332" s="11">
        <f t="shared" si="428"/>
        <v>0</v>
      </c>
      <c r="BV332" s="5">
        <f t="shared" si="429"/>
        <v>0</v>
      </c>
      <c r="BW332" s="5">
        <f t="shared" si="430"/>
        <v>0</v>
      </c>
      <c r="BX332" s="5">
        <f t="shared" si="431"/>
        <v>0</v>
      </c>
      <c r="BY332" s="5">
        <f t="shared" si="432"/>
        <v>0</v>
      </c>
      <c r="BZ332" s="5">
        <f t="shared" si="433"/>
        <v>0</v>
      </c>
      <c r="CA332" s="5">
        <f t="shared" si="434"/>
        <v>0</v>
      </c>
      <c r="CB332" s="5">
        <f t="shared" si="435"/>
        <v>0</v>
      </c>
      <c r="CC332" s="5">
        <f t="shared" si="436"/>
        <v>0</v>
      </c>
      <c r="CD332" s="5">
        <f t="shared" si="437"/>
        <v>0</v>
      </c>
      <c r="CE332" s="5">
        <f t="shared" si="388"/>
        <v>0</v>
      </c>
      <c r="CF332" s="5">
        <f t="shared" si="438"/>
        <v>0</v>
      </c>
      <c r="CG332" s="5">
        <f t="shared" si="439"/>
        <v>0</v>
      </c>
      <c r="CH332" s="5">
        <f t="shared" si="440"/>
        <v>0</v>
      </c>
      <c r="CI332" s="5">
        <f t="shared" si="441"/>
        <v>0</v>
      </c>
      <c r="CJ332" s="5">
        <f t="shared" si="442"/>
        <v>0</v>
      </c>
      <c r="CK332" s="5">
        <f t="shared" si="443"/>
        <v>0</v>
      </c>
      <c r="CL332" s="5">
        <f t="shared" si="444"/>
        <v>0</v>
      </c>
      <c r="CM332" s="46">
        <f t="shared" si="445"/>
        <v>-58.75</v>
      </c>
      <c r="CN332" s="5">
        <f t="shared" si="446"/>
        <v>0</v>
      </c>
      <c r="CO332" s="5">
        <f t="shared" si="447"/>
        <v>0</v>
      </c>
      <c r="CP332" s="5">
        <f t="shared" si="448"/>
        <v>0</v>
      </c>
      <c r="CQ332" s="5">
        <f t="shared" si="449"/>
        <v>0</v>
      </c>
      <c r="CR332" s="5">
        <f t="shared" si="450"/>
        <v>0</v>
      </c>
      <c r="CS332" s="5">
        <f t="shared" si="451"/>
        <v>0</v>
      </c>
      <c r="CT332" s="11">
        <f t="shared" si="452"/>
        <v>0</v>
      </c>
      <c r="CU332" s="5">
        <f t="shared" si="453"/>
        <v>0</v>
      </c>
      <c r="CV332" s="5">
        <f t="shared" si="454"/>
        <v>0</v>
      </c>
      <c r="CW332" s="5">
        <f t="shared" si="455"/>
        <v>0</v>
      </c>
      <c r="CX332" s="41">
        <f t="shared" si="456"/>
        <v>0</v>
      </c>
      <c r="CY332" s="41">
        <f t="shared" si="457"/>
        <v>0</v>
      </c>
      <c r="CZ332" s="41">
        <f t="shared" si="458"/>
        <v>0</v>
      </c>
      <c r="DA332" s="41">
        <f t="shared" si="459"/>
        <v>0</v>
      </c>
      <c r="DB332" s="28"/>
    </row>
    <row r="333" spans="1:106" s="16" customFormat="1" ht="29.25" customHeight="1" thickTop="1" thickBot="1" x14ac:dyDescent="0.35">
      <c r="A333" s="3">
        <v>44725</v>
      </c>
      <c r="B333" s="4" t="s">
        <v>20</v>
      </c>
      <c r="C333" s="4" t="s">
        <v>23</v>
      </c>
      <c r="D333" s="8" t="s">
        <v>10</v>
      </c>
      <c r="E333" s="4" t="s">
        <v>109</v>
      </c>
      <c r="F333" s="4" t="s">
        <v>104</v>
      </c>
      <c r="G333" s="18" t="s">
        <v>439</v>
      </c>
      <c r="H333" s="25">
        <v>49.25</v>
      </c>
      <c r="I333" s="33">
        <v>49.25</v>
      </c>
      <c r="J333" s="11">
        <v>47.25</v>
      </c>
      <c r="K333" s="11">
        <f t="shared" si="460"/>
        <v>1345.5</v>
      </c>
      <c r="L333" s="11"/>
      <c r="M333" s="11"/>
      <c r="N333" s="33"/>
      <c r="O333" s="11"/>
      <c r="P333" s="11"/>
      <c r="Q333" s="11"/>
      <c r="R333" s="11"/>
      <c r="S333" s="11"/>
      <c r="T333" s="11"/>
      <c r="U333" s="11"/>
      <c r="V333" s="11"/>
      <c r="W333" s="47">
        <v>47.25</v>
      </c>
      <c r="X333" s="11"/>
      <c r="Y333" s="11"/>
      <c r="Z333" s="11"/>
      <c r="AA333" s="11"/>
      <c r="AB333" s="11"/>
      <c r="AC333" s="37"/>
      <c r="AD333" s="37"/>
      <c r="AE333" s="71" t="s">
        <v>20</v>
      </c>
      <c r="AF333" s="47">
        <f t="shared" si="390"/>
        <v>47.25</v>
      </c>
      <c r="AG333" s="5">
        <f t="shared" si="387"/>
        <v>0</v>
      </c>
      <c r="AH333" s="11">
        <f t="shared" si="391"/>
        <v>0</v>
      </c>
      <c r="AI333" s="11">
        <f t="shared" si="392"/>
        <v>0</v>
      </c>
      <c r="AJ333" s="13">
        <f t="shared" si="461"/>
        <v>47.25</v>
      </c>
      <c r="AK333" s="13"/>
      <c r="AL333" s="5">
        <f t="shared" si="393"/>
        <v>0</v>
      </c>
      <c r="AM333" s="5">
        <f t="shared" si="394"/>
        <v>0</v>
      </c>
      <c r="AN333" s="11">
        <f t="shared" si="395"/>
        <v>0</v>
      </c>
      <c r="AO333" s="11">
        <f t="shared" si="396"/>
        <v>0</v>
      </c>
      <c r="AP333" s="5">
        <f t="shared" si="397"/>
        <v>0</v>
      </c>
      <c r="AQ333" s="5">
        <f t="shared" si="398"/>
        <v>0</v>
      </c>
      <c r="AR333" s="5">
        <f t="shared" si="399"/>
        <v>0</v>
      </c>
      <c r="AS333" s="5">
        <f t="shared" si="400"/>
        <v>0</v>
      </c>
      <c r="AT333" s="5">
        <f t="shared" si="401"/>
        <v>0</v>
      </c>
      <c r="AU333" s="5">
        <f t="shared" si="402"/>
        <v>0</v>
      </c>
      <c r="AV333" s="5">
        <f t="shared" si="403"/>
        <v>0</v>
      </c>
      <c r="AW333" s="5">
        <f t="shared" si="404"/>
        <v>0</v>
      </c>
      <c r="AX333" s="5">
        <f t="shared" si="405"/>
        <v>0</v>
      </c>
      <c r="AY333" s="5">
        <f t="shared" si="406"/>
        <v>0</v>
      </c>
      <c r="AZ333" s="5">
        <f t="shared" si="407"/>
        <v>0</v>
      </c>
      <c r="BA333" s="5">
        <f t="shared" si="408"/>
        <v>0</v>
      </c>
      <c r="BB333" s="5">
        <f t="shared" si="409"/>
        <v>0</v>
      </c>
      <c r="BC333" s="5">
        <f t="shared" si="410"/>
        <v>0</v>
      </c>
      <c r="BD333" s="5">
        <f t="shared" si="411"/>
        <v>0</v>
      </c>
      <c r="BE333" s="5">
        <f t="shared" si="412"/>
        <v>0</v>
      </c>
      <c r="BF333" s="5">
        <f t="shared" si="413"/>
        <v>0</v>
      </c>
      <c r="BG333" s="5">
        <f t="shared" si="414"/>
        <v>0</v>
      </c>
      <c r="BH333" s="5">
        <f t="shared" si="415"/>
        <v>0</v>
      </c>
      <c r="BI333" s="11">
        <f t="shared" si="416"/>
        <v>0</v>
      </c>
      <c r="BJ333" s="5">
        <f t="shared" si="417"/>
        <v>0</v>
      </c>
      <c r="BK333" s="5">
        <f t="shared" si="418"/>
        <v>0</v>
      </c>
      <c r="BL333" s="5">
        <f t="shared" si="419"/>
        <v>0</v>
      </c>
      <c r="BM333" s="5">
        <f t="shared" si="420"/>
        <v>0</v>
      </c>
      <c r="BN333" s="5">
        <f t="shared" si="421"/>
        <v>0</v>
      </c>
      <c r="BO333" s="5">
        <f t="shared" si="422"/>
        <v>0</v>
      </c>
      <c r="BP333" s="5">
        <f t="shared" si="423"/>
        <v>0</v>
      </c>
      <c r="BQ333" s="5">
        <f t="shared" si="424"/>
        <v>0</v>
      </c>
      <c r="BR333" s="5">
        <f t="shared" si="425"/>
        <v>0</v>
      </c>
      <c r="BS333" s="5">
        <f t="shared" si="426"/>
        <v>0</v>
      </c>
      <c r="BT333" s="11">
        <f t="shared" si="427"/>
        <v>0</v>
      </c>
      <c r="BU333" s="11">
        <f t="shared" si="428"/>
        <v>0</v>
      </c>
      <c r="BV333" s="5">
        <f t="shared" si="429"/>
        <v>0</v>
      </c>
      <c r="BW333" s="5">
        <f t="shared" si="430"/>
        <v>0</v>
      </c>
      <c r="BX333" s="5">
        <f t="shared" si="431"/>
        <v>0</v>
      </c>
      <c r="BY333" s="5">
        <f t="shared" si="432"/>
        <v>0</v>
      </c>
      <c r="BZ333" s="5">
        <f t="shared" si="433"/>
        <v>0</v>
      </c>
      <c r="CA333" s="5">
        <f t="shared" si="434"/>
        <v>0</v>
      </c>
      <c r="CB333" s="5">
        <f t="shared" si="435"/>
        <v>0</v>
      </c>
      <c r="CC333" s="5">
        <f t="shared" si="436"/>
        <v>0</v>
      </c>
      <c r="CD333" s="48">
        <f t="shared" si="437"/>
        <v>47.25</v>
      </c>
      <c r="CE333" s="5">
        <f t="shared" si="388"/>
        <v>0</v>
      </c>
      <c r="CF333" s="5">
        <f t="shared" si="438"/>
        <v>0</v>
      </c>
      <c r="CG333" s="5">
        <f t="shared" si="439"/>
        <v>0</v>
      </c>
      <c r="CH333" s="5">
        <f t="shared" si="440"/>
        <v>0</v>
      </c>
      <c r="CI333" s="5">
        <f t="shared" si="441"/>
        <v>0</v>
      </c>
      <c r="CJ333" s="5">
        <f t="shared" si="442"/>
        <v>0</v>
      </c>
      <c r="CK333" s="5">
        <f t="shared" si="443"/>
        <v>0</v>
      </c>
      <c r="CL333" s="5">
        <f t="shared" si="444"/>
        <v>0</v>
      </c>
      <c r="CM333" s="5">
        <f t="shared" si="445"/>
        <v>0</v>
      </c>
      <c r="CN333" s="5">
        <f t="shared" si="446"/>
        <v>0</v>
      </c>
      <c r="CO333" s="5">
        <f t="shared" si="447"/>
        <v>0</v>
      </c>
      <c r="CP333" s="5">
        <f t="shared" si="448"/>
        <v>0</v>
      </c>
      <c r="CQ333" s="5">
        <f t="shared" si="449"/>
        <v>0</v>
      </c>
      <c r="CR333" s="5">
        <f t="shared" si="450"/>
        <v>0</v>
      </c>
      <c r="CS333" s="5">
        <f t="shared" si="451"/>
        <v>0</v>
      </c>
      <c r="CT333" s="11">
        <f t="shared" si="452"/>
        <v>0</v>
      </c>
      <c r="CU333" s="5">
        <f t="shared" si="453"/>
        <v>0</v>
      </c>
      <c r="CV333" s="5">
        <f t="shared" si="454"/>
        <v>0</v>
      </c>
      <c r="CW333" s="5">
        <f t="shared" si="455"/>
        <v>0</v>
      </c>
      <c r="CX333" s="41">
        <f t="shared" si="456"/>
        <v>0</v>
      </c>
      <c r="CY333" s="41">
        <f t="shared" si="457"/>
        <v>0</v>
      </c>
      <c r="CZ333" s="41">
        <f t="shared" si="458"/>
        <v>0</v>
      </c>
      <c r="DA333" s="41">
        <f t="shared" si="459"/>
        <v>0</v>
      </c>
      <c r="DB333" s="28"/>
    </row>
    <row r="334" spans="1:106" s="16" customFormat="1" ht="29.25" customHeight="1" thickTop="1" thickBot="1" x14ac:dyDescent="0.35">
      <c r="A334" s="3">
        <v>44725</v>
      </c>
      <c r="B334" s="4" t="s">
        <v>66</v>
      </c>
      <c r="C334" s="4" t="s">
        <v>23</v>
      </c>
      <c r="D334" s="8" t="s">
        <v>10</v>
      </c>
      <c r="E334" s="4" t="s">
        <v>103</v>
      </c>
      <c r="F334" s="4" t="s">
        <v>104</v>
      </c>
      <c r="G334" s="18" t="s">
        <v>440</v>
      </c>
      <c r="H334" s="25">
        <v>44.25</v>
      </c>
      <c r="I334" s="33">
        <v>44.25</v>
      </c>
      <c r="J334" s="11">
        <v>42.25</v>
      </c>
      <c r="K334" s="11">
        <f t="shared" si="460"/>
        <v>1387.75</v>
      </c>
      <c r="L334" s="11"/>
      <c r="M334" s="11"/>
      <c r="N334" s="33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47">
        <v>42.25</v>
      </c>
      <c r="Z334" s="11"/>
      <c r="AA334" s="11"/>
      <c r="AB334" s="11"/>
      <c r="AC334" s="37"/>
      <c r="AD334" s="37"/>
      <c r="AE334" s="71" t="s">
        <v>66</v>
      </c>
      <c r="AF334" s="47">
        <f t="shared" si="390"/>
        <v>42.25</v>
      </c>
      <c r="AG334" s="5">
        <f t="shared" si="387"/>
        <v>0</v>
      </c>
      <c r="AH334" s="11">
        <f t="shared" si="391"/>
        <v>0</v>
      </c>
      <c r="AI334" s="11">
        <f t="shared" si="392"/>
        <v>0</v>
      </c>
      <c r="AJ334" s="13">
        <f t="shared" si="461"/>
        <v>42.25</v>
      </c>
      <c r="AK334" s="13"/>
      <c r="AL334" s="5">
        <f t="shared" si="393"/>
        <v>0</v>
      </c>
      <c r="AM334" s="5">
        <f t="shared" si="394"/>
        <v>0</v>
      </c>
      <c r="AN334" s="11">
        <f t="shared" si="395"/>
        <v>0</v>
      </c>
      <c r="AO334" s="11">
        <f t="shared" si="396"/>
        <v>0</v>
      </c>
      <c r="AP334" s="5">
        <f t="shared" si="397"/>
        <v>0</v>
      </c>
      <c r="AQ334" s="5">
        <f t="shared" si="398"/>
        <v>0</v>
      </c>
      <c r="AR334" s="5">
        <f t="shared" si="399"/>
        <v>0</v>
      </c>
      <c r="AS334" s="5">
        <f t="shared" si="400"/>
        <v>0</v>
      </c>
      <c r="AT334" s="5">
        <f t="shared" si="401"/>
        <v>0</v>
      </c>
      <c r="AU334" s="5">
        <f t="shared" si="402"/>
        <v>0</v>
      </c>
      <c r="AV334" s="5">
        <f t="shared" si="403"/>
        <v>0</v>
      </c>
      <c r="AW334" s="5">
        <f t="shared" si="404"/>
        <v>0</v>
      </c>
      <c r="AX334" s="5">
        <f t="shared" si="405"/>
        <v>0</v>
      </c>
      <c r="AY334" s="5">
        <f t="shared" si="406"/>
        <v>0</v>
      </c>
      <c r="AZ334" s="5">
        <f t="shared" si="407"/>
        <v>0</v>
      </c>
      <c r="BA334" s="5">
        <f t="shared" si="408"/>
        <v>0</v>
      </c>
      <c r="BB334" s="5">
        <f t="shared" si="409"/>
        <v>0</v>
      </c>
      <c r="BC334" s="5">
        <f t="shared" si="410"/>
        <v>0</v>
      </c>
      <c r="BD334" s="5">
        <f t="shared" si="411"/>
        <v>0</v>
      </c>
      <c r="BE334" s="5">
        <f t="shared" si="412"/>
        <v>0</v>
      </c>
      <c r="BF334" s="5">
        <f t="shared" si="413"/>
        <v>0</v>
      </c>
      <c r="BG334" s="5">
        <f t="shared" si="414"/>
        <v>0</v>
      </c>
      <c r="BH334" s="5">
        <f t="shared" si="415"/>
        <v>0</v>
      </c>
      <c r="BI334" s="11">
        <f t="shared" si="416"/>
        <v>0</v>
      </c>
      <c r="BJ334" s="5">
        <f t="shared" si="417"/>
        <v>0</v>
      </c>
      <c r="BK334" s="5">
        <f t="shared" si="418"/>
        <v>0</v>
      </c>
      <c r="BL334" s="5">
        <f t="shared" si="419"/>
        <v>0</v>
      </c>
      <c r="BM334" s="5">
        <f t="shared" si="420"/>
        <v>0</v>
      </c>
      <c r="BN334" s="5">
        <f t="shared" si="421"/>
        <v>0</v>
      </c>
      <c r="BO334" s="5">
        <f t="shared" si="422"/>
        <v>0</v>
      </c>
      <c r="BP334" s="5">
        <f t="shared" si="423"/>
        <v>0</v>
      </c>
      <c r="BQ334" s="5">
        <f t="shared" si="424"/>
        <v>0</v>
      </c>
      <c r="BR334" s="5">
        <f t="shared" si="425"/>
        <v>0</v>
      </c>
      <c r="BS334" s="5">
        <f t="shared" si="426"/>
        <v>0</v>
      </c>
      <c r="BT334" s="11">
        <f t="shared" si="427"/>
        <v>0</v>
      </c>
      <c r="BU334" s="11">
        <f t="shared" si="428"/>
        <v>0</v>
      </c>
      <c r="BV334" s="5">
        <f t="shared" si="429"/>
        <v>0</v>
      </c>
      <c r="BW334" s="5">
        <f t="shared" si="430"/>
        <v>0</v>
      </c>
      <c r="BX334" s="5">
        <f t="shared" si="431"/>
        <v>0</v>
      </c>
      <c r="BY334" s="5">
        <f t="shared" si="432"/>
        <v>0</v>
      </c>
      <c r="BZ334" s="5">
        <f t="shared" si="433"/>
        <v>0</v>
      </c>
      <c r="CA334" s="5">
        <f t="shared" si="434"/>
        <v>0</v>
      </c>
      <c r="CB334" s="5">
        <f t="shared" si="435"/>
        <v>0</v>
      </c>
      <c r="CC334" s="5">
        <f t="shared" si="436"/>
        <v>0</v>
      </c>
      <c r="CD334" s="5">
        <f t="shared" si="437"/>
        <v>0</v>
      </c>
      <c r="CE334" s="5">
        <f t="shared" si="388"/>
        <v>0</v>
      </c>
      <c r="CF334" s="5">
        <f t="shared" si="438"/>
        <v>0</v>
      </c>
      <c r="CG334" s="5">
        <f t="shared" si="439"/>
        <v>0</v>
      </c>
      <c r="CH334" s="5">
        <f t="shared" si="440"/>
        <v>0</v>
      </c>
      <c r="CI334" s="5">
        <f t="shared" si="441"/>
        <v>0</v>
      </c>
      <c r="CJ334" s="5">
        <f t="shared" si="442"/>
        <v>0</v>
      </c>
      <c r="CK334" s="5">
        <f t="shared" si="443"/>
        <v>0</v>
      </c>
      <c r="CL334" s="48">
        <f t="shared" si="444"/>
        <v>42.25</v>
      </c>
      <c r="CM334" s="5">
        <f t="shared" si="445"/>
        <v>0</v>
      </c>
      <c r="CN334" s="5">
        <f t="shared" si="446"/>
        <v>0</v>
      </c>
      <c r="CO334" s="5">
        <f t="shared" si="447"/>
        <v>0</v>
      </c>
      <c r="CP334" s="5">
        <f t="shared" si="448"/>
        <v>0</v>
      </c>
      <c r="CQ334" s="5">
        <f t="shared" si="449"/>
        <v>0</v>
      </c>
      <c r="CR334" s="5">
        <f t="shared" si="450"/>
        <v>0</v>
      </c>
      <c r="CS334" s="5">
        <f t="shared" si="451"/>
        <v>0</v>
      </c>
      <c r="CT334" s="11">
        <f t="shared" si="452"/>
        <v>0</v>
      </c>
      <c r="CU334" s="5">
        <f t="shared" si="453"/>
        <v>0</v>
      </c>
      <c r="CV334" s="5">
        <f t="shared" si="454"/>
        <v>0</v>
      </c>
      <c r="CW334" s="5">
        <f t="shared" si="455"/>
        <v>0</v>
      </c>
      <c r="CX334" s="41">
        <f t="shared" si="456"/>
        <v>0</v>
      </c>
      <c r="CY334" s="41">
        <f t="shared" si="457"/>
        <v>0</v>
      </c>
      <c r="CZ334" s="41">
        <f t="shared" si="458"/>
        <v>0</v>
      </c>
      <c r="DA334" s="41">
        <f t="shared" si="459"/>
        <v>0</v>
      </c>
      <c r="DB334" s="28"/>
    </row>
    <row r="335" spans="1:106" s="16" customFormat="1" ht="29.25" customHeight="1" thickTop="1" thickBot="1" x14ac:dyDescent="0.35">
      <c r="A335" s="3">
        <v>44727</v>
      </c>
      <c r="B335" s="4" t="s">
        <v>5</v>
      </c>
      <c r="C335" s="4" t="s">
        <v>70</v>
      </c>
      <c r="D335" s="8" t="s">
        <v>10</v>
      </c>
      <c r="E335" s="4" t="s">
        <v>110</v>
      </c>
      <c r="F335" s="4" t="s">
        <v>104</v>
      </c>
      <c r="G335" s="18" t="s">
        <v>441</v>
      </c>
      <c r="H335" s="25">
        <v>50.5</v>
      </c>
      <c r="I335" s="44">
        <v>-49.5</v>
      </c>
      <c r="J335" s="45">
        <v>-50.5</v>
      </c>
      <c r="K335" s="11">
        <f t="shared" si="460"/>
        <v>1337.25</v>
      </c>
      <c r="L335" s="11"/>
      <c r="M335" s="11"/>
      <c r="N335" s="33"/>
      <c r="O335" s="11"/>
      <c r="P335" s="45">
        <v>-50.5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37"/>
      <c r="AD335" s="37"/>
      <c r="AE335" s="71" t="s">
        <v>5</v>
      </c>
      <c r="AF335" s="11">
        <f t="shared" si="390"/>
        <v>0</v>
      </c>
      <c r="AG335" s="5">
        <f t="shared" si="387"/>
        <v>0</v>
      </c>
      <c r="AH335" s="11">
        <f t="shared" si="391"/>
        <v>0</v>
      </c>
      <c r="AI335" s="45">
        <f t="shared" si="392"/>
        <v>-50.5</v>
      </c>
      <c r="AJ335" s="13">
        <f t="shared" si="461"/>
        <v>-50.5</v>
      </c>
      <c r="AK335" s="13"/>
      <c r="AL335" s="5">
        <f t="shared" si="393"/>
        <v>0</v>
      </c>
      <c r="AM335" s="5">
        <f t="shared" si="394"/>
        <v>0</v>
      </c>
      <c r="AN335" s="11">
        <f t="shared" si="395"/>
        <v>0</v>
      </c>
      <c r="AO335" s="11">
        <f t="shared" si="396"/>
        <v>0</v>
      </c>
      <c r="AP335" s="5">
        <f t="shared" si="397"/>
        <v>0</v>
      </c>
      <c r="AQ335" s="5">
        <f t="shared" si="398"/>
        <v>0</v>
      </c>
      <c r="AR335" s="5">
        <f t="shared" si="399"/>
        <v>0</v>
      </c>
      <c r="AS335" s="5">
        <f t="shared" si="400"/>
        <v>0</v>
      </c>
      <c r="AT335" s="5">
        <f t="shared" si="401"/>
        <v>0</v>
      </c>
      <c r="AU335" s="5">
        <f t="shared" si="402"/>
        <v>0</v>
      </c>
      <c r="AV335" s="5">
        <f t="shared" si="403"/>
        <v>0</v>
      </c>
      <c r="AW335" s="5">
        <f t="shared" si="404"/>
        <v>0</v>
      </c>
      <c r="AX335" s="5">
        <f t="shared" si="405"/>
        <v>0</v>
      </c>
      <c r="AY335" s="5">
        <f t="shared" si="406"/>
        <v>0</v>
      </c>
      <c r="AZ335" s="5">
        <f t="shared" si="407"/>
        <v>0</v>
      </c>
      <c r="BA335" s="5">
        <f t="shared" si="408"/>
        <v>0</v>
      </c>
      <c r="BB335" s="5">
        <f t="shared" si="409"/>
        <v>0</v>
      </c>
      <c r="BC335" s="5">
        <f t="shared" si="410"/>
        <v>0</v>
      </c>
      <c r="BD335" s="5">
        <f t="shared" si="411"/>
        <v>0</v>
      </c>
      <c r="BE335" s="46">
        <f t="shared" si="412"/>
        <v>-50.5</v>
      </c>
      <c r="BF335" s="5">
        <f t="shared" si="413"/>
        <v>0</v>
      </c>
      <c r="BG335" s="5">
        <f t="shared" si="414"/>
        <v>0</v>
      </c>
      <c r="BH335" s="5">
        <f t="shared" si="415"/>
        <v>0</v>
      </c>
      <c r="BI335" s="11">
        <f t="shared" si="416"/>
        <v>0</v>
      </c>
      <c r="BJ335" s="5">
        <f t="shared" si="417"/>
        <v>0</v>
      </c>
      <c r="BK335" s="5">
        <f t="shared" si="418"/>
        <v>0</v>
      </c>
      <c r="BL335" s="5">
        <f t="shared" si="419"/>
        <v>0</v>
      </c>
      <c r="BM335" s="5">
        <f t="shared" si="420"/>
        <v>0</v>
      </c>
      <c r="BN335" s="5">
        <f t="shared" si="421"/>
        <v>0</v>
      </c>
      <c r="BO335" s="5">
        <f t="shared" si="422"/>
        <v>0</v>
      </c>
      <c r="BP335" s="5">
        <f t="shared" si="423"/>
        <v>0</v>
      </c>
      <c r="BQ335" s="5">
        <f t="shared" si="424"/>
        <v>0</v>
      </c>
      <c r="BR335" s="5">
        <f t="shared" si="425"/>
        <v>0</v>
      </c>
      <c r="BS335" s="5">
        <f t="shared" si="426"/>
        <v>0</v>
      </c>
      <c r="BT335" s="11">
        <f t="shared" si="427"/>
        <v>0</v>
      </c>
      <c r="BU335" s="11">
        <f t="shared" si="428"/>
        <v>0</v>
      </c>
      <c r="BV335" s="5">
        <f t="shared" si="429"/>
        <v>0</v>
      </c>
      <c r="BW335" s="5">
        <f t="shared" si="430"/>
        <v>0</v>
      </c>
      <c r="BX335" s="5">
        <f t="shared" si="431"/>
        <v>0</v>
      </c>
      <c r="BY335" s="5">
        <f t="shared" si="432"/>
        <v>0</v>
      </c>
      <c r="BZ335" s="5">
        <f t="shared" si="433"/>
        <v>0</v>
      </c>
      <c r="CA335" s="5">
        <f t="shared" si="434"/>
        <v>0</v>
      </c>
      <c r="CB335" s="5">
        <f t="shared" si="435"/>
        <v>0</v>
      </c>
      <c r="CC335" s="5">
        <f t="shared" si="436"/>
        <v>0</v>
      </c>
      <c r="CD335" s="5">
        <f t="shared" si="437"/>
        <v>0</v>
      </c>
      <c r="CE335" s="5">
        <f t="shared" si="388"/>
        <v>0</v>
      </c>
      <c r="CF335" s="5">
        <f t="shared" si="438"/>
        <v>0</v>
      </c>
      <c r="CG335" s="5">
        <f t="shared" si="439"/>
        <v>0</v>
      </c>
      <c r="CH335" s="5">
        <f t="shared" si="440"/>
        <v>0</v>
      </c>
      <c r="CI335" s="5">
        <f t="shared" si="441"/>
        <v>0</v>
      </c>
      <c r="CJ335" s="5">
        <f t="shared" si="442"/>
        <v>0</v>
      </c>
      <c r="CK335" s="5">
        <f t="shared" si="443"/>
        <v>0</v>
      </c>
      <c r="CL335" s="5">
        <f t="shared" si="444"/>
        <v>0</v>
      </c>
      <c r="CM335" s="5">
        <f t="shared" si="445"/>
        <v>0</v>
      </c>
      <c r="CN335" s="5">
        <f t="shared" si="446"/>
        <v>0</v>
      </c>
      <c r="CO335" s="5">
        <f t="shared" si="447"/>
        <v>0</v>
      </c>
      <c r="CP335" s="5">
        <f t="shared" si="448"/>
        <v>0</v>
      </c>
      <c r="CQ335" s="5">
        <f t="shared" si="449"/>
        <v>0</v>
      </c>
      <c r="CR335" s="5">
        <f t="shared" si="450"/>
        <v>0</v>
      </c>
      <c r="CS335" s="5">
        <f t="shared" si="451"/>
        <v>0</v>
      </c>
      <c r="CT335" s="11">
        <f t="shared" si="452"/>
        <v>0</v>
      </c>
      <c r="CU335" s="5">
        <f t="shared" si="453"/>
        <v>0</v>
      </c>
      <c r="CV335" s="5">
        <f t="shared" si="454"/>
        <v>0</v>
      </c>
      <c r="CW335" s="5">
        <f t="shared" si="455"/>
        <v>0</v>
      </c>
      <c r="CX335" s="41">
        <f t="shared" si="456"/>
        <v>0</v>
      </c>
      <c r="CY335" s="41">
        <f t="shared" si="457"/>
        <v>0</v>
      </c>
      <c r="CZ335" s="41">
        <f t="shared" si="458"/>
        <v>0</v>
      </c>
      <c r="DA335" s="41">
        <f t="shared" si="459"/>
        <v>0</v>
      </c>
      <c r="DB335" s="28"/>
    </row>
    <row r="336" spans="1:106" s="16" customFormat="1" ht="29.25" customHeight="1" thickTop="1" thickBot="1" x14ac:dyDescent="0.35">
      <c r="A336" s="3">
        <v>44728</v>
      </c>
      <c r="B336" s="4" t="s">
        <v>20</v>
      </c>
      <c r="C336" s="4" t="s">
        <v>26</v>
      </c>
      <c r="D336" s="8" t="s">
        <v>10</v>
      </c>
      <c r="E336" s="4" t="s">
        <v>109</v>
      </c>
      <c r="F336" s="4" t="s">
        <v>24</v>
      </c>
      <c r="G336" s="18" t="s">
        <v>444</v>
      </c>
      <c r="H336" s="25">
        <v>47</v>
      </c>
      <c r="I336" s="44">
        <v>-47</v>
      </c>
      <c r="J336" s="45">
        <v>-48</v>
      </c>
      <c r="K336" s="11">
        <f t="shared" si="460"/>
        <v>1289.25</v>
      </c>
      <c r="L336" s="11"/>
      <c r="M336" s="11"/>
      <c r="N336" s="33"/>
      <c r="O336" s="11"/>
      <c r="P336" s="11"/>
      <c r="Q336" s="11"/>
      <c r="R336" s="11"/>
      <c r="S336" s="11"/>
      <c r="T336" s="11"/>
      <c r="U336" s="11"/>
      <c r="V336" s="11"/>
      <c r="W336" s="45">
        <v>-48</v>
      </c>
      <c r="X336" s="11"/>
      <c r="Y336" s="11"/>
      <c r="Z336" s="11"/>
      <c r="AA336" s="11"/>
      <c r="AB336" s="11"/>
      <c r="AC336" s="37"/>
      <c r="AD336" s="37"/>
      <c r="AE336" s="71" t="s">
        <v>20</v>
      </c>
      <c r="AF336" s="11">
        <f t="shared" si="390"/>
        <v>0</v>
      </c>
      <c r="AG336" s="5">
        <f t="shared" si="387"/>
        <v>0</v>
      </c>
      <c r="AH336" s="45">
        <f t="shared" si="391"/>
        <v>-48</v>
      </c>
      <c r="AI336" s="11">
        <f t="shared" si="392"/>
        <v>0</v>
      </c>
      <c r="AJ336" s="13">
        <f t="shared" si="461"/>
        <v>-48</v>
      </c>
      <c r="AK336" s="13"/>
      <c r="AL336" s="5">
        <f t="shared" si="393"/>
        <v>0</v>
      </c>
      <c r="AM336" s="5">
        <f t="shared" si="394"/>
        <v>0</v>
      </c>
      <c r="AN336" s="11">
        <f t="shared" si="395"/>
        <v>0</v>
      </c>
      <c r="AO336" s="11">
        <f t="shared" si="396"/>
        <v>0</v>
      </c>
      <c r="AP336" s="5">
        <f t="shared" si="397"/>
        <v>0</v>
      </c>
      <c r="AQ336" s="5">
        <f t="shared" si="398"/>
        <v>0</v>
      </c>
      <c r="AR336" s="5">
        <f t="shared" si="399"/>
        <v>0</v>
      </c>
      <c r="AS336" s="5">
        <f t="shared" si="400"/>
        <v>0</v>
      </c>
      <c r="AT336" s="5">
        <f t="shared" si="401"/>
        <v>0</v>
      </c>
      <c r="AU336" s="5">
        <f t="shared" si="402"/>
        <v>0</v>
      </c>
      <c r="AV336" s="5">
        <f t="shared" si="403"/>
        <v>0</v>
      </c>
      <c r="AW336" s="5">
        <f t="shared" si="404"/>
        <v>0</v>
      </c>
      <c r="AX336" s="5">
        <f t="shared" si="405"/>
        <v>0</v>
      </c>
      <c r="AY336" s="5">
        <f t="shared" si="406"/>
        <v>0</v>
      </c>
      <c r="AZ336" s="5">
        <f t="shared" si="407"/>
        <v>0</v>
      </c>
      <c r="BA336" s="5">
        <f t="shared" si="408"/>
        <v>0</v>
      </c>
      <c r="BB336" s="5">
        <f t="shared" si="409"/>
        <v>0</v>
      </c>
      <c r="BC336" s="5">
        <f t="shared" si="410"/>
        <v>0</v>
      </c>
      <c r="BD336" s="5">
        <f t="shared" si="411"/>
        <v>0</v>
      </c>
      <c r="BE336" s="5">
        <f t="shared" si="412"/>
        <v>0</v>
      </c>
      <c r="BF336" s="5">
        <f t="shared" si="413"/>
        <v>0</v>
      </c>
      <c r="BG336" s="5">
        <f t="shared" si="414"/>
        <v>0</v>
      </c>
      <c r="BH336" s="5">
        <f t="shared" si="415"/>
        <v>0</v>
      </c>
      <c r="BI336" s="11">
        <f t="shared" si="416"/>
        <v>0</v>
      </c>
      <c r="BJ336" s="5">
        <f t="shared" si="417"/>
        <v>0</v>
      </c>
      <c r="BK336" s="5">
        <f t="shared" si="418"/>
        <v>0</v>
      </c>
      <c r="BL336" s="5">
        <f t="shared" si="419"/>
        <v>0</v>
      </c>
      <c r="BM336" s="5">
        <f t="shared" si="420"/>
        <v>0</v>
      </c>
      <c r="BN336" s="5">
        <f t="shared" si="421"/>
        <v>0</v>
      </c>
      <c r="BO336" s="5">
        <f t="shared" si="422"/>
        <v>0</v>
      </c>
      <c r="BP336" s="5">
        <f t="shared" si="423"/>
        <v>0</v>
      </c>
      <c r="BQ336" s="5">
        <f t="shared" si="424"/>
        <v>0</v>
      </c>
      <c r="BR336" s="5">
        <f t="shared" si="425"/>
        <v>0</v>
      </c>
      <c r="BS336" s="5">
        <f t="shared" si="426"/>
        <v>0</v>
      </c>
      <c r="BT336" s="11">
        <f t="shared" si="427"/>
        <v>0</v>
      </c>
      <c r="BU336" s="11">
        <f t="shared" si="428"/>
        <v>0</v>
      </c>
      <c r="BV336" s="5">
        <f t="shared" si="429"/>
        <v>0</v>
      </c>
      <c r="BW336" s="5">
        <f t="shared" si="430"/>
        <v>0</v>
      </c>
      <c r="BX336" s="5">
        <f t="shared" si="431"/>
        <v>0</v>
      </c>
      <c r="BY336" s="5">
        <f t="shared" si="432"/>
        <v>0</v>
      </c>
      <c r="BZ336" s="5">
        <f t="shared" si="433"/>
        <v>0</v>
      </c>
      <c r="CA336" s="5">
        <f t="shared" si="434"/>
        <v>0</v>
      </c>
      <c r="CB336" s="5">
        <f t="shared" si="435"/>
        <v>0</v>
      </c>
      <c r="CC336" s="5">
        <f t="shared" si="436"/>
        <v>0</v>
      </c>
      <c r="CD336" s="5">
        <f t="shared" si="437"/>
        <v>0</v>
      </c>
      <c r="CE336" s="5">
        <f t="shared" si="388"/>
        <v>0</v>
      </c>
      <c r="CF336" s="46">
        <f t="shared" si="438"/>
        <v>-48</v>
      </c>
      <c r="CG336" s="5">
        <f t="shared" si="439"/>
        <v>0</v>
      </c>
      <c r="CH336" s="5">
        <f t="shared" si="440"/>
        <v>0</v>
      </c>
      <c r="CI336" s="5">
        <f t="shared" si="441"/>
        <v>0</v>
      </c>
      <c r="CJ336" s="5">
        <f t="shared" si="442"/>
        <v>0</v>
      </c>
      <c r="CK336" s="5">
        <f t="shared" si="443"/>
        <v>0</v>
      </c>
      <c r="CL336" s="5">
        <f t="shared" si="444"/>
        <v>0</v>
      </c>
      <c r="CM336" s="5">
        <f t="shared" si="445"/>
        <v>0</v>
      </c>
      <c r="CN336" s="5">
        <f t="shared" si="446"/>
        <v>0</v>
      </c>
      <c r="CO336" s="5">
        <f t="shared" si="447"/>
        <v>0</v>
      </c>
      <c r="CP336" s="5">
        <f t="shared" si="448"/>
        <v>0</v>
      </c>
      <c r="CQ336" s="5">
        <f t="shared" si="449"/>
        <v>0</v>
      </c>
      <c r="CR336" s="5">
        <f t="shared" si="450"/>
        <v>0</v>
      </c>
      <c r="CS336" s="5">
        <f t="shared" si="451"/>
        <v>0</v>
      </c>
      <c r="CT336" s="11">
        <f t="shared" si="452"/>
        <v>0</v>
      </c>
      <c r="CU336" s="5">
        <f t="shared" si="453"/>
        <v>0</v>
      </c>
      <c r="CV336" s="5">
        <f t="shared" si="454"/>
        <v>0</v>
      </c>
      <c r="CW336" s="5">
        <f t="shared" si="455"/>
        <v>0</v>
      </c>
      <c r="CX336" s="41">
        <f t="shared" si="456"/>
        <v>0</v>
      </c>
      <c r="CY336" s="41">
        <f t="shared" si="457"/>
        <v>0</v>
      </c>
      <c r="CZ336" s="41">
        <f t="shared" si="458"/>
        <v>0</v>
      </c>
      <c r="DA336" s="41">
        <f t="shared" si="459"/>
        <v>0</v>
      </c>
      <c r="DB336" s="28"/>
    </row>
    <row r="337" spans="1:106" s="16" customFormat="1" ht="29.25" customHeight="1" thickTop="1" thickBot="1" x14ac:dyDescent="0.35">
      <c r="A337" s="3">
        <v>44728</v>
      </c>
      <c r="B337" s="4" t="s">
        <v>3</v>
      </c>
      <c r="C337" s="4" t="s">
        <v>26</v>
      </c>
      <c r="D337" s="8" t="s">
        <v>10</v>
      </c>
      <c r="E337" s="4" t="s">
        <v>110</v>
      </c>
      <c r="F337" s="4" t="s">
        <v>104</v>
      </c>
      <c r="G337" s="18" t="s">
        <v>443</v>
      </c>
      <c r="H337" s="25">
        <v>49.75</v>
      </c>
      <c r="I337" s="44">
        <v>-50.25</v>
      </c>
      <c r="J337" s="45">
        <v>-51.25</v>
      </c>
      <c r="K337" s="11">
        <f t="shared" si="460"/>
        <v>1238</v>
      </c>
      <c r="L337" s="11"/>
      <c r="M337" s="11"/>
      <c r="N337" s="45">
        <v>-51.25</v>
      </c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37"/>
      <c r="AD337" s="37"/>
      <c r="AE337" s="71" t="s">
        <v>3</v>
      </c>
      <c r="AF337" s="11">
        <f t="shared" si="390"/>
        <v>0</v>
      </c>
      <c r="AG337" s="5">
        <f t="shared" si="387"/>
        <v>0</v>
      </c>
      <c r="AH337" s="45">
        <f t="shared" si="391"/>
        <v>-51.25</v>
      </c>
      <c r="AI337" s="11">
        <f t="shared" si="392"/>
        <v>0</v>
      </c>
      <c r="AJ337" s="13">
        <f t="shared" ref="AJ337:AJ339" si="462">+SUM(AF337+AG337+AH337+AI337)</f>
        <v>-51.25</v>
      </c>
      <c r="AK337" s="13"/>
      <c r="AL337" s="5">
        <f t="shared" si="393"/>
        <v>0</v>
      </c>
      <c r="AM337" s="5">
        <f t="shared" si="394"/>
        <v>0</v>
      </c>
      <c r="AN337" s="11">
        <f t="shared" si="395"/>
        <v>0</v>
      </c>
      <c r="AO337" s="11">
        <f t="shared" si="396"/>
        <v>0</v>
      </c>
      <c r="AP337" s="5">
        <f t="shared" si="397"/>
        <v>0</v>
      </c>
      <c r="AQ337" s="5">
        <f t="shared" si="398"/>
        <v>0</v>
      </c>
      <c r="AR337" s="5">
        <f t="shared" si="399"/>
        <v>0</v>
      </c>
      <c r="AS337" s="5">
        <f t="shared" si="400"/>
        <v>0</v>
      </c>
      <c r="AT337" s="5">
        <f t="shared" si="401"/>
        <v>0</v>
      </c>
      <c r="AU337" s="5">
        <f t="shared" si="402"/>
        <v>0</v>
      </c>
      <c r="AV337" s="46">
        <f t="shared" si="403"/>
        <v>-51.25</v>
      </c>
      <c r="AW337" s="5">
        <f t="shared" si="404"/>
        <v>0</v>
      </c>
      <c r="AX337" s="5">
        <f t="shared" si="405"/>
        <v>0</v>
      </c>
      <c r="AY337" s="5">
        <f t="shared" si="406"/>
        <v>0</v>
      </c>
      <c r="AZ337" s="5">
        <f t="shared" si="407"/>
        <v>0</v>
      </c>
      <c r="BA337" s="5">
        <f t="shared" si="408"/>
        <v>0</v>
      </c>
      <c r="BB337" s="5">
        <f t="shared" si="409"/>
        <v>0</v>
      </c>
      <c r="BC337" s="5">
        <f t="shared" si="410"/>
        <v>0</v>
      </c>
      <c r="BD337" s="5">
        <f t="shared" si="411"/>
        <v>0</v>
      </c>
      <c r="BE337" s="5">
        <f t="shared" si="412"/>
        <v>0</v>
      </c>
      <c r="BF337" s="5">
        <f t="shared" si="413"/>
        <v>0</v>
      </c>
      <c r="BG337" s="5">
        <f t="shared" si="414"/>
        <v>0</v>
      </c>
      <c r="BH337" s="5">
        <f t="shared" si="415"/>
        <v>0</v>
      </c>
      <c r="BI337" s="11">
        <f t="shared" si="416"/>
        <v>0</v>
      </c>
      <c r="BJ337" s="5">
        <f t="shared" si="417"/>
        <v>0</v>
      </c>
      <c r="BK337" s="5">
        <f t="shared" si="418"/>
        <v>0</v>
      </c>
      <c r="BL337" s="5">
        <f t="shared" si="419"/>
        <v>0</v>
      </c>
      <c r="BM337" s="5">
        <f t="shared" si="420"/>
        <v>0</v>
      </c>
      <c r="BN337" s="5">
        <f t="shared" si="421"/>
        <v>0</v>
      </c>
      <c r="BO337" s="5">
        <f t="shared" si="422"/>
        <v>0</v>
      </c>
      <c r="BP337" s="5">
        <f t="shared" si="423"/>
        <v>0</v>
      </c>
      <c r="BQ337" s="5">
        <f t="shared" si="424"/>
        <v>0</v>
      </c>
      <c r="BR337" s="5">
        <f t="shared" si="425"/>
        <v>0</v>
      </c>
      <c r="BS337" s="5">
        <f t="shared" si="426"/>
        <v>0</v>
      </c>
      <c r="BT337" s="11">
        <f t="shared" si="427"/>
        <v>0</v>
      </c>
      <c r="BU337" s="11">
        <f t="shared" si="428"/>
        <v>0</v>
      </c>
      <c r="BV337" s="5">
        <f t="shared" si="429"/>
        <v>0</v>
      </c>
      <c r="BW337" s="5">
        <f t="shared" si="430"/>
        <v>0</v>
      </c>
      <c r="BX337" s="5">
        <f t="shared" si="431"/>
        <v>0</v>
      </c>
      <c r="BY337" s="5">
        <f t="shared" si="432"/>
        <v>0</v>
      </c>
      <c r="BZ337" s="5">
        <f t="shared" si="433"/>
        <v>0</v>
      </c>
      <c r="CA337" s="5">
        <f t="shared" si="434"/>
        <v>0</v>
      </c>
      <c r="CB337" s="5">
        <f t="shared" si="435"/>
        <v>0</v>
      </c>
      <c r="CC337" s="5">
        <f t="shared" si="436"/>
        <v>0</v>
      </c>
      <c r="CD337" s="5">
        <f t="shared" si="437"/>
        <v>0</v>
      </c>
      <c r="CE337" s="5">
        <f t="shared" si="388"/>
        <v>0</v>
      </c>
      <c r="CF337" s="5">
        <f t="shared" si="438"/>
        <v>0</v>
      </c>
      <c r="CG337" s="5">
        <f t="shared" si="439"/>
        <v>0</v>
      </c>
      <c r="CH337" s="5">
        <f t="shared" si="440"/>
        <v>0</v>
      </c>
      <c r="CI337" s="5">
        <f t="shared" si="441"/>
        <v>0</v>
      </c>
      <c r="CJ337" s="5">
        <f t="shared" si="442"/>
        <v>0</v>
      </c>
      <c r="CK337" s="5">
        <f t="shared" si="443"/>
        <v>0</v>
      </c>
      <c r="CL337" s="5">
        <f t="shared" si="444"/>
        <v>0</v>
      </c>
      <c r="CM337" s="5">
        <f t="shared" si="445"/>
        <v>0</v>
      </c>
      <c r="CN337" s="5">
        <f t="shared" si="446"/>
        <v>0</v>
      </c>
      <c r="CO337" s="5">
        <f t="shared" si="447"/>
        <v>0</v>
      </c>
      <c r="CP337" s="5">
        <f t="shared" si="448"/>
        <v>0</v>
      </c>
      <c r="CQ337" s="5">
        <f t="shared" si="449"/>
        <v>0</v>
      </c>
      <c r="CR337" s="5">
        <f t="shared" si="450"/>
        <v>0</v>
      </c>
      <c r="CS337" s="5">
        <f t="shared" si="451"/>
        <v>0</v>
      </c>
      <c r="CT337" s="11">
        <f t="shared" si="452"/>
        <v>0</v>
      </c>
      <c r="CU337" s="5">
        <f t="shared" si="453"/>
        <v>0</v>
      </c>
      <c r="CV337" s="5">
        <f t="shared" si="454"/>
        <v>0</v>
      </c>
      <c r="CW337" s="5">
        <f t="shared" si="455"/>
        <v>0</v>
      </c>
      <c r="CX337" s="41">
        <f t="shared" si="456"/>
        <v>0</v>
      </c>
      <c r="CY337" s="41">
        <f t="shared" si="457"/>
        <v>0</v>
      </c>
      <c r="CZ337" s="41">
        <f t="shared" si="458"/>
        <v>0</v>
      </c>
      <c r="DA337" s="41">
        <f t="shared" si="459"/>
        <v>0</v>
      </c>
      <c r="DB337" s="28"/>
    </row>
    <row r="338" spans="1:106" s="16" customFormat="1" ht="29.25" customHeight="1" thickTop="1" thickBot="1" x14ac:dyDescent="0.35">
      <c r="A338" s="3">
        <v>44728</v>
      </c>
      <c r="B338" s="4" t="s">
        <v>6</v>
      </c>
      <c r="C338" s="4" t="s">
        <v>70</v>
      </c>
      <c r="D338" s="8" t="s">
        <v>10</v>
      </c>
      <c r="E338" s="4" t="s">
        <v>110</v>
      </c>
      <c r="F338" s="4" t="s">
        <v>104</v>
      </c>
      <c r="G338" s="18" t="s">
        <v>442</v>
      </c>
      <c r="H338" s="25">
        <v>50.75</v>
      </c>
      <c r="I338" s="44">
        <v>-49.25</v>
      </c>
      <c r="J338" s="45">
        <v>-50.25</v>
      </c>
      <c r="K338" s="11">
        <f t="shared" si="460"/>
        <v>1187.75</v>
      </c>
      <c r="L338" s="11"/>
      <c r="M338" s="11"/>
      <c r="N338" s="33"/>
      <c r="O338" s="11"/>
      <c r="P338" s="11"/>
      <c r="Q338" s="45">
        <v>-50.25</v>
      </c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37"/>
      <c r="AD338" s="37"/>
      <c r="AE338" s="71" t="s">
        <v>6</v>
      </c>
      <c r="AF338" s="11">
        <f t="shared" si="390"/>
        <v>0</v>
      </c>
      <c r="AG338" s="5">
        <f t="shared" si="387"/>
        <v>0</v>
      </c>
      <c r="AH338" s="11">
        <f t="shared" si="391"/>
        <v>0</v>
      </c>
      <c r="AI338" s="45">
        <f t="shared" si="392"/>
        <v>-50.25</v>
      </c>
      <c r="AJ338" s="13">
        <f t="shared" si="462"/>
        <v>-50.25</v>
      </c>
      <c r="AK338" s="13"/>
      <c r="AL338" s="5">
        <f t="shared" si="393"/>
        <v>0</v>
      </c>
      <c r="AM338" s="5">
        <f t="shared" si="394"/>
        <v>0</v>
      </c>
      <c r="AN338" s="11">
        <f t="shared" si="395"/>
        <v>0</v>
      </c>
      <c r="AO338" s="11">
        <f t="shared" si="396"/>
        <v>0</v>
      </c>
      <c r="AP338" s="5">
        <f t="shared" si="397"/>
        <v>0</v>
      </c>
      <c r="AQ338" s="5">
        <f t="shared" si="398"/>
        <v>0</v>
      </c>
      <c r="AR338" s="5">
        <f t="shared" si="399"/>
        <v>0</v>
      </c>
      <c r="AS338" s="5">
        <f t="shared" si="400"/>
        <v>0</v>
      </c>
      <c r="AT338" s="5">
        <f t="shared" si="401"/>
        <v>0</v>
      </c>
      <c r="AU338" s="5">
        <f t="shared" si="402"/>
        <v>0</v>
      </c>
      <c r="AV338" s="5">
        <f t="shared" si="403"/>
        <v>0</v>
      </c>
      <c r="AW338" s="5">
        <f t="shared" si="404"/>
        <v>0</v>
      </c>
      <c r="AX338" s="5">
        <f t="shared" si="405"/>
        <v>0</v>
      </c>
      <c r="AY338" s="5">
        <f t="shared" si="406"/>
        <v>0</v>
      </c>
      <c r="AZ338" s="5">
        <f t="shared" si="407"/>
        <v>0</v>
      </c>
      <c r="BA338" s="5">
        <f t="shared" si="408"/>
        <v>0</v>
      </c>
      <c r="BB338" s="5">
        <f t="shared" si="409"/>
        <v>0</v>
      </c>
      <c r="BC338" s="5">
        <f t="shared" si="410"/>
        <v>0</v>
      </c>
      <c r="BD338" s="5">
        <f t="shared" si="411"/>
        <v>0</v>
      </c>
      <c r="BE338" s="5">
        <f t="shared" si="412"/>
        <v>0</v>
      </c>
      <c r="BF338" s="5">
        <f t="shared" si="413"/>
        <v>0</v>
      </c>
      <c r="BG338" s="5">
        <f t="shared" si="414"/>
        <v>0</v>
      </c>
      <c r="BH338" s="5">
        <f t="shared" si="415"/>
        <v>0</v>
      </c>
      <c r="BI338" s="45">
        <f t="shared" si="416"/>
        <v>-50.25</v>
      </c>
      <c r="BJ338" s="5">
        <f t="shared" si="417"/>
        <v>0</v>
      </c>
      <c r="BK338" s="5">
        <f t="shared" si="418"/>
        <v>0</v>
      </c>
      <c r="BL338" s="5">
        <f t="shared" si="419"/>
        <v>0</v>
      </c>
      <c r="BM338" s="5">
        <f t="shared" si="420"/>
        <v>0</v>
      </c>
      <c r="BN338" s="5">
        <f t="shared" si="421"/>
        <v>0</v>
      </c>
      <c r="BO338" s="5">
        <f t="shared" si="422"/>
        <v>0</v>
      </c>
      <c r="BP338" s="5">
        <f t="shared" si="423"/>
        <v>0</v>
      </c>
      <c r="BQ338" s="5">
        <f t="shared" si="424"/>
        <v>0</v>
      </c>
      <c r="BR338" s="5">
        <f t="shared" si="425"/>
        <v>0</v>
      </c>
      <c r="BS338" s="5">
        <f t="shared" si="426"/>
        <v>0</v>
      </c>
      <c r="BT338" s="11">
        <f t="shared" si="427"/>
        <v>0</v>
      </c>
      <c r="BU338" s="11">
        <f t="shared" si="428"/>
        <v>0</v>
      </c>
      <c r="BV338" s="5">
        <f t="shared" si="429"/>
        <v>0</v>
      </c>
      <c r="BW338" s="5">
        <f t="shared" si="430"/>
        <v>0</v>
      </c>
      <c r="BX338" s="5">
        <f t="shared" si="431"/>
        <v>0</v>
      </c>
      <c r="BY338" s="5">
        <f t="shared" si="432"/>
        <v>0</v>
      </c>
      <c r="BZ338" s="5">
        <f t="shared" si="433"/>
        <v>0</v>
      </c>
      <c r="CA338" s="5">
        <f t="shared" si="434"/>
        <v>0</v>
      </c>
      <c r="CB338" s="5">
        <f t="shared" si="435"/>
        <v>0</v>
      </c>
      <c r="CC338" s="5">
        <f t="shared" si="436"/>
        <v>0</v>
      </c>
      <c r="CD338" s="5">
        <f t="shared" si="437"/>
        <v>0</v>
      </c>
      <c r="CE338" s="5">
        <f t="shared" si="388"/>
        <v>0</v>
      </c>
      <c r="CF338" s="5">
        <f t="shared" si="438"/>
        <v>0</v>
      </c>
      <c r="CG338" s="5">
        <f t="shared" si="439"/>
        <v>0</v>
      </c>
      <c r="CH338" s="5">
        <f t="shared" si="440"/>
        <v>0</v>
      </c>
      <c r="CI338" s="5">
        <f t="shared" si="441"/>
        <v>0</v>
      </c>
      <c r="CJ338" s="5">
        <f t="shared" si="442"/>
        <v>0</v>
      </c>
      <c r="CK338" s="5">
        <f t="shared" si="443"/>
        <v>0</v>
      </c>
      <c r="CL338" s="5">
        <f t="shared" si="444"/>
        <v>0</v>
      </c>
      <c r="CM338" s="5">
        <f t="shared" si="445"/>
        <v>0</v>
      </c>
      <c r="CN338" s="5">
        <f t="shared" si="446"/>
        <v>0</v>
      </c>
      <c r="CO338" s="5">
        <f t="shared" si="447"/>
        <v>0</v>
      </c>
      <c r="CP338" s="5">
        <f t="shared" si="448"/>
        <v>0</v>
      </c>
      <c r="CQ338" s="5">
        <f t="shared" si="449"/>
        <v>0</v>
      </c>
      <c r="CR338" s="5">
        <f t="shared" si="450"/>
        <v>0</v>
      </c>
      <c r="CS338" s="5">
        <f t="shared" si="451"/>
        <v>0</v>
      </c>
      <c r="CT338" s="11">
        <f t="shared" si="452"/>
        <v>0</v>
      </c>
      <c r="CU338" s="5">
        <f t="shared" si="453"/>
        <v>0</v>
      </c>
      <c r="CV338" s="5">
        <f t="shared" si="454"/>
        <v>0</v>
      </c>
      <c r="CW338" s="5">
        <f t="shared" si="455"/>
        <v>0</v>
      </c>
      <c r="CX338" s="41">
        <f t="shared" si="456"/>
        <v>0</v>
      </c>
      <c r="CY338" s="41">
        <f t="shared" si="457"/>
        <v>0</v>
      </c>
      <c r="CZ338" s="41">
        <f t="shared" si="458"/>
        <v>0</v>
      </c>
      <c r="DA338" s="41">
        <f t="shared" si="459"/>
        <v>0</v>
      </c>
      <c r="DB338" s="28"/>
    </row>
    <row r="339" spans="1:106" s="16" customFormat="1" ht="29.25" customHeight="1" thickTop="1" thickBot="1" x14ac:dyDescent="0.35">
      <c r="A339" s="3">
        <v>44731</v>
      </c>
      <c r="B339" s="4" t="s">
        <v>1</v>
      </c>
      <c r="C339" s="4" t="s">
        <v>23</v>
      </c>
      <c r="D339" s="8" t="s">
        <v>10</v>
      </c>
      <c r="E339" s="4" t="s">
        <v>210</v>
      </c>
      <c r="F339" s="4" t="s">
        <v>104</v>
      </c>
      <c r="G339" s="18" t="s">
        <v>445</v>
      </c>
      <c r="H339" s="25">
        <v>52</v>
      </c>
      <c r="I339" s="44">
        <v>-48</v>
      </c>
      <c r="J339" s="45">
        <v>-49</v>
      </c>
      <c r="K339" s="11">
        <f t="shared" si="460"/>
        <v>1138.75</v>
      </c>
      <c r="L339" s="11"/>
      <c r="M339" s="45">
        <v>-49</v>
      </c>
      <c r="N339" s="33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37"/>
      <c r="AD339" s="37"/>
      <c r="AE339" s="71" t="s">
        <v>1</v>
      </c>
      <c r="AF339" s="45">
        <f t="shared" si="390"/>
        <v>-49</v>
      </c>
      <c r="AG339" s="5">
        <f t="shared" si="387"/>
        <v>0</v>
      </c>
      <c r="AH339" s="11">
        <f t="shared" si="391"/>
        <v>0</v>
      </c>
      <c r="AI339" s="11">
        <f t="shared" si="392"/>
        <v>0</v>
      </c>
      <c r="AJ339" s="13">
        <f t="shared" si="462"/>
        <v>-49</v>
      </c>
      <c r="AK339" s="13"/>
      <c r="AL339" s="5">
        <f t="shared" si="393"/>
        <v>0</v>
      </c>
      <c r="AM339" s="5">
        <f t="shared" si="394"/>
        <v>0</v>
      </c>
      <c r="AN339" s="11">
        <f t="shared" si="395"/>
        <v>0</v>
      </c>
      <c r="AO339" s="11">
        <f t="shared" si="396"/>
        <v>0</v>
      </c>
      <c r="AP339" s="46">
        <f t="shared" si="397"/>
        <v>-49</v>
      </c>
      <c r="AQ339" s="5">
        <f t="shared" si="398"/>
        <v>0</v>
      </c>
      <c r="AR339" s="5">
        <f t="shared" si="399"/>
        <v>0</v>
      </c>
      <c r="AS339" s="5">
        <f t="shared" si="400"/>
        <v>0</v>
      </c>
      <c r="AT339" s="5">
        <f t="shared" si="401"/>
        <v>0</v>
      </c>
      <c r="AU339" s="5">
        <f t="shared" si="402"/>
        <v>0</v>
      </c>
      <c r="AV339" s="5">
        <f t="shared" si="403"/>
        <v>0</v>
      </c>
      <c r="AW339" s="5">
        <f t="shared" si="404"/>
        <v>0</v>
      </c>
      <c r="AX339" s="5">
        <f t="shared" si="405"/>
        <v>0</v>
      </c>
      <c r="AY339" s="5">
        <f t="shared" si="406"/>
        <v>0</v>
      </c>
      <c r="AZ339" s="5">
        <f t="shared" si="407"/>
        <v>0</v>
      </c>
      <c r="BA339" s="5">
        <f t="shared" si="408"/>
        <v>0</v>
      </c>
      <c r="BB339" s="5">
        <f t="shared" si="409"/>
        <v>0</v>
      </c>
      <c r="BC339" s="5">
        <f t="shared" si="410"/>
        <v>0</v>
      </c>
      <c r="BD339" s="5">
        <f t="shared" si="411"/>
        <v>0</v>
      </c>
      <c r="BE339" s="5">
        <f t="shared" si="412"/>
        <v>0</v>
      </c>
      <c r="BF339" s="5">
        <f t="shared" si="413"/>
        <v>0</v>
      </c>
      <c r="BG339" s="5">
        <f t="shared" si="414"/>
        <v>0</v>
      </c>
      <c r="BH339" s="5">
        <f t="shared" si="415"/>
        <v>0</v>
      </c>
      <c r="BI339" s="11">
        <f t="shared" si="416"/>
        <v>0</v>
      </c>
      <c r="BJ339" s="5">
        <f t="shared" si="417"/>
        <v>0</v>
      </c>
      <c r="BK339" s="5">
        <f t="shared" si="418"/>
        <v>0</v>
      </c>
      <c r="BL339" s="5">
        <f t="shared" si="419"/>
        <v>0</v>
      </c>
      <c r="BM339" s="5">
        <f t="shared" si="420"/>
        <v>0</v>
      </c>
      <c r="BN339" s="5">
        <f t="shared" si="421"/>
        <v>0</v>
      </c>
      <c r="BO339" s="5">
        <f t="shared" si="422"/>
        <v>0</v>
      </c>
      <c r="BP339" s="5">
        <f t="shared" si="423"/>
        <v>0</v>
      </c>
      <c r="BQ339" s="5">
        <f t="shared" si="424"/>
        <v>0</v>
      </c>
      <c r="BR339" s="5">
        <f t="shared" si="425"/>
        <v>0</v>
      </c>
      <c r="BS339" s="5">
        <f t="shared" si="426"/>
        <v>0</v>
      </c>
      <c r="BT339" s="11">
        <f t="shared" si="427"/>
        <v>0</v>
      </c>
      <c r="BU339" s="11">
        <f t="shared" si="428"/>
        <v>0</v>
      </c>
      <c r="BV339" s="5">
        <f t="shared" si="429"/>
        <v>0</v>
      </c>
      <c r="BW339" s="5">
        <f t="shared" si="430"/>
        <v>0</v>
      </c>
      <c r="BX339" s="5">
        <f t="shared" si="431"/>
        <v>0</v>
      </c>
      <c r="BY339" s="5">
        <f t="shared" si="432"/>
        <v>0</v>
      </c>
      <c r="BZ339" s="5">
        <f t="shared" si="433"/>
        <v>0</v>
      </c>
      <c r="CA339" s="5">
        <f t="shared" si="434"/>
        <v>0</v>
      </c>
      <c r="CB339" s="5">
        <f t="shared" si="435"/>
        <v>0</v>
      </c>
      <c r="CC339" s="5">
        <f t="shared" si="436"/>
        <v>0</v>
      </c>
      <c r="CD339" s="5">
        <f t="shared" si="437"/>
        <v>0</v>
      </c>
      <c r="CE339" s="5">
        <f t="shared" si="388"/>
        <v>0</v>
      </c>
      <c r="CF339" s="5">
        <f t="shared" si="438"/>
        <v>0</v>
      </c>
      <c r="CG339" s="5">
        <f t="shared" si="439"/>
        <v>0</v>
      </c>
      <c r="CH339" s="5">
        <f t="shared" si="440"/>
        <v>0</v>
      </c>
      <c r="CI339" s="5">
        <f t="shared" si="441"/>
        <v>0</v>
      </c>
      <c r="CJ339" s="5">
        <f t="shared" si="442"/>
        <v>0</v>
      </c>
      <c r="CK339" s="5">
        <f t="shared" si="443"/>
        <v>0</v>
      </c>
      <c r="CL339" s="5">
        <f t="shared" si="444"/>
        <v>0</v>
      </c>
      <c r="CM339" s="5">
        <f t="shared" si="445"/>
        <v>0</v>
      </c>
      <c r="CN339" s="5">
        <f t="shared" si="446"/>
        <v>0</v>
      </c>
      <c r="CO339" s="5">
        <f t="shared" si="447"/>
        <v>0</v>
      </c>
      <c r="CP339" s="5">
        <f t="shared" si="448"/>
        <v>0</v>
      </c>
      <c r="CQ339" s="5">
        <f t="shared" si="449"/>
        <v>0</v>
      </c>
      <c r="CR339" s="5">
        <f t="shared" si="450"/>
        <v>0</v>
      </c>
      <c r="CS339" s="5">
        <f t="shared" si="451"/>
        <v>0</v>
      </c>
      <c r="CT339" s="11">
        <f t="shared" si="452"/>
        <v>0</v>
      </c>
      <c r="CU339" s="5">
        <f t="shared" si="453"/>
        <v>0</v>
      </c>
      <c r="CV339" s="5">
        <f t="shared" si="454"/>
        <v>0</v>
      </c>
      <c r="CW339" s="5">
        <f t="shared" si="455"/>
        <v>0</v>
      </c>
      <c r="CX339" s="41">
        <f t="shared" si="456"/>
        <v>0</v>
      </c>
      <c r="CY339" s="41">
        <f t="shared" si="457"/>
        <v>0</v>
      </c>
      <c r="CZ339" s="41">
        <f t="shared" si="458"/>
        <v>0</v>
      </c>
      <c r="DA339" s="41">
        <f t="shared" si="459"/>
        <v>0</v>
      </c>
      <c r="DB339" s="28"/>
    </row>
    <row r="340" spans="1:106" s="16" customFormat="1" ht="29.25" customHeight="1" thickTop="1" thickBot="1" x14ac:dyDescent="0.35">
      <c r="A340" s="3">
        <v>44732</v>
      </c>
      <c r="B340" s="4" t="s">
        <v>20</v>
      </c>
      <c r="C340" s="4" t="s">
        <v>25</v>
      </c>
      <c r="D340" s="8" t="s">
        <v>10</v>
      </c>
      <c r="E340" s="4" t="s">
        <v>109</v>
      </c>
      <c r="F340" s="4" t="s">
        <v>104</v>
      </c>
      <c r="G340" s="18" t="s">
        <v>447</v>
      </c>
      <c r="H340" s="25">
        <v>47.75</v>
      </c>
      <c r="I340" s="33">
        <v>47.75</v>
      </c>
      <c r="J340" s="11">
        <v>45.75</v>
      </c>
      <c r="K340" s="11">
        <f t="shared" si="460"/>
        <v>1184.5</v>
      </c>
      <c r="L340" s="11"/>
      <c r="M340" s="11"/>
      <c r="N340" s="33"/>
      <c r="O340" s="11"/>
      <c r="P340" s="11"/>
      <c r="Q340" s="11"/>
      <c r="R340" s="11"/>
      <c r="S340" s="11"/>
      <c r="T340" s="11"/>
      <c r="U340" s="11"/>
      <c r="V340" s="11"/>
      <c r="W340" s="47">
        <v>45.75</v>
      </c>
      <c r="X340" s="11"/>
      <c r="Y340" s="11"/>
      <c r="Z340" s="11"/>
      <c r="AA340" s="11"/>
      <c r="AB340" s="11"/>
      <c r="AC340" s="37"/>
      <c r="AD340" s="37"/>
      <c r="AE340" s="71" t="s">
        <v>20</v>
      </c>
      <c r="AF340" s="11">
        <f t="shared" si="390"/>
        <v>0</v>
      </c>
      <c r="AG340" s="48">
        <f t="shared" si="387"/>
        <v>45.75</v>
      </c>
      <c r="AH340" s="11">
        <f t="shared" si="391"/>
        <v>0</v>
      </c>
      <c r="AI340" s="11">
        <f t="shared" si="392"/>
        <v>0</v>
      </c>
      <c r="AJ340" s="13">
        <f t="shared" ref="AJ340:AJ346" si="463">+SUM(AF340+AG340+AH340+AI340)</f>
        <v>45.75</v>
      </c>
      <c r="AK340" s="13"/>
      <c r="AL340" s="5">
        <f t="shared" si="393"/>
        <v>0</v>
      </c>
      <c r="AM340" s="5">
        <f t="shared" si="394"/>
        <v>0</v>
      </c>
      <c r="AN340" s="11">
        <f t="shared" si="395"/>
        <v>0</v>
      </c>
      <c r="AO340" s="11">
        <f t="shared" si="396"/>
        <v>0</v>
      </c>
      <c r="AP340" s="5">
        <f t="shared" si="397"/>
        <v>0</v>
      </c>
      <c r="AQ340" s="5">
        <f t="shared" si="398"/>
        <v>0</v>
      </c>
      <c r="AR340" s="5">
        <f t="shared" si="399"/>
        <v>0</v>
      </c>
      <c r="AS340" s="5">
        <f t="shared" si="400"/>
        <v>0</v>
      </c>
      <c r="AT340" s="5">
        <f t="shared" si="401"/>
        <v>0</v>
      </c>
      <c r="AU340" s="5">
        <f t="shared" si="402"/>
        <v>0</v>
      </c>
      <c r="AV340" s="5">
        <f t="shared" si="403"/>
        <v>0</v>
      </c>
      <c r="AW340" s="5">
        <f t="shared" si="404"/>
        <v>0</v>
      </c>
      <c r="AX340" s="5">
        <f t="shared" si="405"/>
        <v>0</v>
      </c>
      <c r="AY340" s="5">
        <f t="shared" si="406"/>
        <v>0</v>
      </c>
      <c r="AZ340" s="5">
        <f t="shared" si="407"/>
        <v>0</v>
      </c>
      <c r="BA340" s="5">
        <f t="shared" si="408"/>
        <v>0</v>
      </c>
      <c r="BB340" s="5">
        <f t="shared" si="409"/>
        <v>0</v>
      </c>
      <c r="BC340" s="5">
        <f t="shared" si="410"/>
        <v>0</v>
      </c>
      <c r="BD340" s="5">
        <f t="shared" si="411"/>
        <v>0</v>
      </c>
      <c r="BE340" s="5">
        <f t="shared" si="412"/>
        <v>0</v>
      </c>
      <c r="BF340" s="5">
        <f t="shared" si="413"/>
        <v>0</v>
      </c>
      <c r="BG340" s="5">
        <f t="shared" si="414"/>
        <v>0</v>
      </c>
      <c r="BH340" s="5">
        <f t="shared" si="415"/>
        <v>0</v>
      </c>
      <c r="BI340" s="11">
        <f t="shared" si="416"/>
        <v>0</v>
      </c>
      <c r="BJ340" s="5">
        <f t="shared" si="417"/>
        <v>0</v>
      </c>
      <c r="BK340" s="5">
        <f t="shared" si="418"/>
        <v>0</v>
      </c>
      <c r="BL340" s="5">
        <f t="shared" si="419"/>
        <v>0</v>
      </c>
      <c r="BM340" s="5">
        <f t="shared" si="420"/>
        <v>0</v>
      </c>
      <c r="BN340" s="5">
        <f t="shared" si="421"/>
        <v>0</v>
      </c>
      <c r="BO340" s="5">
        <f t="shared" si="422"/>
        <v>0</v>
      </c>
      <c r="BP340" s="5">
        <f t="shared" si="423"/>
        <v>0</v>
      </c>
      <c r="BQ340" s="5">
        <f t="shared" si="424"/>
        <v>0</v>
      </c>
      <c r="BR340" s="5">
        <f t="shared" si="425"/>
        <v>0</v>
      </c>
      <c r="BS340" s="5">
        <f t="shared" si="426"/>
        <v>0</v>
      </c>
      <c r="BT340" s="11">
        <f t="shared" si="427"/>
        <v>0</v>
      </c>
      <c r="BU340" s="11">
        <f t="shared" si="428"/>
        <v>0</v>
      </c>
      <c r="BV340" s="5">
        <f t="shared" si="429"/>
        <v>0</v>
      </c>
      <c r="BW340" s="5">
        <f t="shared" si="430"/>
        <v>0</v>
      </c>
      <c r="BX340" s="5">
        <f t="shared" si="431"/>
        <v>0</v>
      </c>
      <c r="BY340" s="5">
        <f t="shared" si="432"/>
        <v>0</v>
      </c>
      <c r="BZ340" s="5">
        <f t="shared" si="433"/>
        <v>0</v>
      </c>
      <c r="CA340" s="5">
        <f t="shared" si="434"/>
        <v>0</v>
      </c>
      <c r="CB340" s="5">
        <f t="shared" si="435"/>
        <v>0</v>
      </c>
      <c r="CC340" s="5">
        <f t="shared" si="436"/>
        <v>0</v>
      </c>
      <c r="CD340" s="5">
        <f t="shared" si="437"/>
        <v>0</v>
      </c>
      <c r="CE340" s="48">
        <f t="shared" si="388"/>
        <v>45.75</v>
      </c>
      <c r="CF340" s="5">
        <f t="shared" si="438"/>
        <v>0</v>
      </c>
      <c r="CG340" s="5">
        <f t="shared" si="439"/>
        <v>0</v>
      </c>
      <c r="CH340" s="5">
        <f t="shared" si="440"/>
        <v>0</v>
      </c>
      <c r="CI340" s="5">
        <f t="shared" si="441"/>
        <v>0</v>
      </c>
      <c r="CJ340" s="5">
        <f t="shared" si="442"/>
        <v>0</v>
      </c>
      <c r="CK340" s="5">
        <f t="shared" si="443"/>
        <v>0</v>
      </c>
      <c r="CL340" s="5">
        <f t="shared" si="444"/>
        <v>0</v>
      </c>
      <c r="CM340" s="5">
        <f t="shared" si="445"/>
        <v>0</v>
      </c>
      <c r="CN340" s="5">
        <f t="shared" si="446"/>
        <v>0</v>
      </c>
      <c r="CO340" s="5">
        <f t="shared" si="447"/>
        <v>0</v>
      </c>
      <c r="CP340" s="5">
        <f t="shared" si="448"/>
        <v>0</v>
      </c>
      <c r="CQ340" s="5">
        <f t="shared" si="449"/>
        <v>0</v>
      </c>
      <c r="CR340" s="5">
        <f t="shared" si="450"/>
        <v>0</v>
      </c>
      <c r="CS340" s="5">
        <f t="shared" si="451"/>
        <v>0</v>
      </c>
      <c r="CT340" s="11">
        <f t="shared" si="452"/>
        <v>0</v>
      </c>
      <c r="CU340" s="5">
        <f t="shared" si="453"/>
        <v>0</v>
      </c>
      <c r="CV340" s="5">
        <f t="shared" si="454"/>
        <v>0</v>
      </c>
      <c r="CW340" s="5">
        <f t="shared" si="455"/>
        <v>0</v>
      </c>
      <c r="CX340" s="41">
        <f t="shared" si="456"/>
        <v>0</v>
      </c>
      <c r="CY340" s="41">
        <f t="shared" si="457"/>
        <v>0</v>
      </c>
      <c r="CZ340" s="41">
        <f t="shared" si="458"/>
        <v>0</v>
      </c>
      <c r="DA340" s="41">
        <f t="shared" si="459"/>
        <v>0</v>
      </c>
      <c r="DB340" s="28"/>
    </row>
    <row r="341" spans="1:106" s="16" customFormat="1" ht="29.25" customHeight="1" thickTop="1" thickBot="1" x14ac:dyDescent="0.35">
      <c r="A341" s="3">
        <v>44732</v>
      </c>
      <c r="B341" s="4" t="s">
        <v>22</v>
      </c>
      <c r="C341" s="4" t="s">
        <v>70</v>
      </c>
      <c r="D341" s="8" t="s">
        <v>10</v>
      </c>
      <c r="E341" s="4" t="s">
        <v>102</v>
      </c>
      <c r="F341" s="4" t="s">
        <v>104</v>
      </c>
      <c r="G341" s="18" t="s">
        <v>446</v>
      </c>
      <c r="H341" s="25">
        <v>49.5</v>
      </c>
      <c r="I341" s="44">
        <v>-50.5</v>
      </c>
      <c r="J341" s="45">
        <v>-51.5</v>
      </c>
      <c r="K341" s="11">
        <f t="shared" si="460"/>
        <v>1133</v>
      </c>
      <c r="L341" s="11"/>
      <c r="M341" s="11"/>
      <c r="N341" s="33"/>
      <c r="O341" s="11"/>
      <c r="P341" s="11"/>
      <c r="Q341" s="11"/>
      <c r="R341" s="11"/>
      <c r="S341" s="11"/>
      <c r="T341" s="11"/>
      <c r="U341" s="11"/>
      <c r="V341" s="11"/>
      <c r="W341" s="11"/>
      <c r="X341" s="45">
        <v>-51.5</v>
      </c>
      <c r="Y341" s="11"/>
      <c r="Z341" s="11"/>
      <c r="AA341" s="11"/>
      <c r="AB341" s="11"/>
      <c r="AC341" s="37"/>
      <c r="AD341" s="37"/>
      <c r="AE341" s="71" t="s">
        <v>22</v>
      </c>
      <c r="AF341" s="11">
        <f t="shared" si="390"/>
        <v>0</v>
      </c>
      <c r="AG341" s="5">
        <f t="shared" si="387"/>
        <v>0</v>
      </c>
      <c r="AH341" s="11">
        <f t="shared" si="391"/>
        <v>0</v>
      </c>
      <c r="AI341" s="45">
        <f t="shared" si="392"/>
        <v>-51.5</v>
      </c>
      <c r="AJ341" s="13">
        <f t="shared" si="463"/>
        <v>-51.5</v>
      </c>
      <c r="AK341" s="13"/>
      <c r="AL341" s="5">
        <f t="shared" si="393"/>
        <v>0</v>
      </c>
      <c r="AM341" s="5">
        <f t="shared" si="394"/>
        <v>0</v>
      </c>
      <c r="AN341" s="11">
        <f t="shared" si="395"/>
        <v>0</v>
      </c>
      <c r="AO341" s="11">
        <f t="shared" si="396"/>
        <v>0</v>
      </c>
      <c r="AP341" s="5">
        <f t="shared" si="397"/>
        <v>0</v>
      </c>
      <c r="AQ341" s="5">
        <f t="shared" si="398"/>
        <v>0</v>
      </c>
      <c r="AR341" s="5">
        <f t="shared" si="399"/>
        <v>0</v>
      </c>
      <c r="AS341" s="5">
        <f t="shared" si="400"/>
        <v>0</v>
      </c>
      <c r="AT341" s="5">
        <f t="shared" si="401"/>
        <v>0</v>
      </c>
      <c r="AU341" s="5">
        <f t="shared" si="402"/>
        <v>0</v>
      </c>
      <c r="AV341" s="5">
        <f t="shared" si="403"/>
        <v>0</v>
      </c>
      <c r="AW341" s="5">
        <f t="shared" si="404"/>
        <v>0</v>
      </c>
      <c r="AX341" s="5">
        <f t="shared" si="405"/>
        <v>0</v>
      </c>
      <c r="AY341" s="5">
        <f t="shared" si="406"/>
        <v>0</v>
      </c>
      <c r="AZ341" s="5">
        <f t="shared" si="407"/>
        <v>0</v>
      </c>
      <c r="BA341" s="5">
        <f t="shared" si="408"/>
        <v>0</v>
      </c>
      <c r="BB341" s="5">
        <f t="shared" si="409"/>
        <v>0</v>
      </c>
      <c r="BC341" s="5">
        <f t="shared" si="410"/>
        <v>0</v>
      </c>
      <c r="BD341" s="5">
        <f t="shared" si="411"/>
        <v>0</v>
      </c>
      <c r="BE341" s="5">
        <f t="shared" si="412"/>
        <v>0</v>
      </c>
      <c r="BF341" s="5">
        <f t="shared" si="413"/>
        <v>0</v>
      </c>
      <c r="BG341" s="5">
        <f t="shared" si="414"/>
        <v>0</v>
      </c>
      <c r="BH341" s="5">
        <f t="shared" si="415"/>
        <v>0</v>
      </c>
      <c r="BI341" s="11">
        <f t="shared" si="416"/>
        <v>0</v>
      </c>
      <c r="BJ341" s="5">
        <f t="shared" si="417"/>
        <v>0</v>
      </c>
      <c r="BK341" s="5">
        <f t="shared" si="418"/>
        <v>0</v>
      </c>
      <c r="BL341" s="5">
        <f t="shared" si="419"/>
        <v>0</v>
      </c>
      <c r="BM341" s="5">
        <f t="shared" si="420"/>
        <v>0</v>
      </c>
      <c r="BN341" s="5">
        <f t="shared" si="421"/>
        <v>0</v>
      </c>
      <c r="BO341" s="5">
        <f t="shared" si="422"/>
        <v>0</v>
      </c>
      <c r="BP341" s="5">
        <f t="shared" si="423"/>
        <v>0</v>
      </c>
      <c r="BQ341" s="5">
        <f t="shared" si="424"/>
        <v>0</v>
      </c>
      <c r="BR341" s="5">
        <f t="shared" si="425"/>
        <v>0</v>
      </c>
      <c r="BS341" s="5">
        <f t="shared" si="426"/>
        <v>0</v>
      </c>
      <c r="BT341" s="11">
        <f t="shared" si="427"/>
        <v>0</v>
      </c>
      <c r="BU341" s="11">
        <f t="shared" si="428"/>
        <v>0</v>
      </c>
      <c r="BV341" s="5">
        <f t="shared" si="429"/>
        <v>0</v>
      </c>
      <c r="BW341" s="5">
        <f t="shared" si="430"/>
        <v>0</v>
      </c>
      <c r="BX341" s="5">
        <f t="shared" si="431"/>
        <v>0</v>
      </c>
      <c r="BY341" s="5">
        <f t="shared" si="432"/>
        <v>0</v>
      </c>
      <c r="BZ341" s="5">
        <f t="shared" si="433"/>
        <v>0</v>
      </c>
      <c r="CA341" s="5">
        <f t="shared" si="434"/>
        <v>0</v>
      </c>
      <c r="CB341" s="5">
        <f t="shared" si="435"/>
        <v>0</v>
      </c>
      <c r="CC341" s="5">
        <f t="shared" si="436"/>
        <v>0</v>
      </c>
      <c r="CD341" s="5">
        <f t="shared" si="437"/>
        <v>0</v>
      </c>
      <c r="CE341" s="5">
        <f t="shared" si="388"/>
        <v>0</v>
      </c>
      <c r="CF341" s="5">
        <f t="shared" si="438"/>
        <v>0</v>
      </c>
      <c r="CG341" s="5">
        <f t="shared" si="439"/>
        <v>0</v>
      </c>
      <c r="CH341" s="5">
        <f t="shared" si="440"/>
        <v>0</v>
      </c>
      <c r="CI341" s="5">
        <f t="shared" si="441"/>
        <v>0</v>
      </c>
      <c r="CJ341" s="5">
        <f t="shared" si="442"/>
        <v>0</v>
      </c>
      <c r="CK341" s="46">
        <f t="shared" si="443"/>
        <v>-51.5</v>
      </c>
      <c r="CL341" s="5">
        <f t="shared" si="444"/>
        <v>0</v>
      </c>
      <c r="CM341" s="5">
        <f t="shared" si="445"/>
        <v>0</v>
      </c>
      <c r="CN341" s="5">
        <f t="shared" si="446"/>
        <v>0</v>
      </c>
      <c r="CO341" s="5">
        <f t="shared" si="447"/>
        <v>0</v>
      </c>
      <c r="CP341" s="5">
        <f t="shared" si="448"/>
        <v>0</v>
      </c>
      <c r="CQ341" s="5">
        <f t="shared" si="449"/>
        <v>0</v>
      </c>
      <c r="CR341" s="5">
        <f t="shared" si="450"/>
        <v>0</v>
      </c>
      <c r="CS341" s="5">
        <f t="shared" si="451"/>
        <v>0</v>
      </c>
      <c r="CT341" s="11">
        <f t="shared" si="452"/>
        <v>0</v>
      </c>
      <c r="CU341" s="5">
        <f t="shared" si="453"/>
        <v>0</v>
      </c>
      <c r="CV341" s="5">
        <f t="shared" si="454"/>
        <v>0</v>
      </c>
      <c r="CW341" s="5">
        <f t="shared" si="455"/>
        <v>0</v>
      </c>
      <c r="CX341" s="41">
        <f t="shared" si="456"/>
        <v>0</v>
      </c>
      <c r="CY341" s="41">
        <f t="shared" si="457"/>
        <v>0</v>
      </c>
      <c r="CZ341" s="41">
        <f t="shared" si="458"/>
        <v>0</v>
      </c>
      <c r="DA341" s="41">
        <f t="shared" si="459"/>
        <v>0</v>
      </c>
      <c r="DB341" s="28"/>
    </row>
    <row r="342" spans="1:106" s="16" customFormat="1" ht="29.25" customHeight="1" thickTop="1" thickBot="1" x14ac:dyDescent="0.35">
      <c r="A342" s="3">
        <v>44732</v>
      </c>
      <c r="B342" s="4" t="s">
        <v>3</v>
      </c>
      <c r="C342" s="4" t="s">
        <v>25</v>
      </c>
      <c r="D342" s="8" t="s">
        <v>10</v>
      </c>
      <c r="E342" s="4" t="s">
        <v>110</v>
      </c>
      <c r="F342" s="4" t="s">
        <v>24</v>
      </c>
      <c r="G342" s="18" t="s">
        <v>448</v>
      </c>
      <c r="H342" s="25">
        <v>48.25</v>
      </c>
      <c r="I342" s="44">
        <v>-48.25</v>
      </c>
      <c r="J342" s="45">
        <v>-49.25</v>
      </c>
      <c r="K342" s="11">
        <f t="shared" si="460"/>
        <v>1083.75</v>
      </c>
      <c r="L342" s="11"/>
      <c r="M342" s="11"/>
      <c r="N342" s="45">
        <v>-49.25</v>
      </c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37"/>
      <c r="AD342" s="37"/>
      <c r="AE342" s="71" t="s">
        <v>3</v>
      </c>
      <c r="AF342" s="11">
        <f t="shared" si="390"/>
        <v>0</v>
      </c>
      <c r="AG342" s="46">
        <f t="shared" si="387"/>
        <v>-49.25</v>
      </c>
      <c r="AH342" s="11">
        <f t="shared" si="391"/>
        <v>0</v>
      </c>
      <c r="AI342" s="11">
        <f t="shared" si="392"/>
        <v>0</v>
      </c>
      <c r="AJ342" s="13">
        <f t="shared" si="463"/>
        <v>-49.25</v>
      </c>
      <c r="AK342" s="13"/>
      <c r="AL342" s="5">
        <f t="shared" si="393"/>
        <v>0</v>
      </c>
      <c r="AM342" s="5">
        <f t="shared" si="394"/>
        <v>0</v>
      </c>
      <c r="AN342" s="11">
        <f t="shared" si="395"/>
        <v>0</v>
      </c>
      <c r="AO342" s="11">
        <f t="shared" si="396"/>
        <v>0</v>
      </c>
      <c r="AP342" s="5">
        <f t="shared" si="397"/>
        <v>0</v>
      </c>
      <c r="AQ342" s="5">
        <f t="shared" si="398"/>
        <v>0</v>
      </c>
      <c r="AR342" s="5">
        <f t="shared" si="399"/>
        <v>0</v>
      </c>
      <c r="AS342" s="5">
        <f t="shared" si="400"/>
        <v>0</v>
      </c>
      <c r="AT342" s="5">
        <f t="shared" si="401"/>
        <v>0</v>
      </c>
      <c r="AU342" s="46">
        <f t="shared" si="402"/>
        <v>-49.25</v>
      </c>
      <c r="AV342" s="5">
        <f t="shared" si="403"/>
        <v>0</v>
      </c>
      <c r="AW342" s="5">
        <f t="shared" si="404"/>
        <v>0</v>
      </c>
      <c r="AX342" s="5">
        <f t="shared" si="405"/>
        <v>0</v>
      </c>
      <c r="AY342" s="5">
        <f t="shared" si="406"/>
        <v>0</v>
      </c>
      <c r="AZ342" s="5">
        <f t="shared" si="407"/>
        <v>0</v>
      </c>
      <c r="BA342" s="5">
        <f t="shared" si="408"/>
        <v>0</v>
      </c>
      <c r="BB342" s="5">
        <f t="shared" si="409"/>
        <v>0</v>
      </c>
      <c r="BC342" s="5">
        <f t="shared" si="410"/>
        <v>0</v>
      </c>
      <c r="BD342" s="5">
        <f t="shared" si="411"/>
        <v>0</v>
      </c>
      <c r="BE342" s="5">
        <f t="shared" si="412"/>
        <v>0</v>
      </c>
      <c r="BF342" s="5">
        <f t="shared" si="413"/>
        <v>0</v>
      </c>
      <c r="BG342" s="5">
        <f t="shared" si="414"/>
        <v>0</v>
      </c>
      <c r="BH342" s="5">
        <f t="shared" si="415"/>
        <v>0</v>
      </c>
      <c r="BI342" s="11">
        <f t="shared" si="416"/>
        <v>0</v>
      </c>
      <c r="BJ342" s="5">
        <f t="shared" si="417"/>
        <v>0</v>
      </c>
      <c r="BK342" s="5">
        <f t="shared" si="418"/>
        <v>0</v>
      </c>
      <c r="BL342" s="5">
        <f t="shared" si="419"/>
        <v>0</v>
      </c>
      <c r="BM342" s="5">
        <f t="shared" si="420"/>
        <v>0</v>
      </c>
      <c r="BN342" s="5">
        <f t="shared" si="421"/>
        <v>0</v>
      </c>
      <c r="BO342" s="5">
        <f t="shared" si="422"/>
        <v>0</v>
      </c>
      <c r="BP342" s="5">
        <f t="shared" si="423"/>
        <v>0</v>
      </c>
      <c r="BQ342" s="5">
        <f t="shared" si="424"/>
        <v>0</v>
      </c>
      <c r="BR342" s="5">
        <f t="shared" si="425"/>
        <v>0</v>
      </c>
      <c r="BS342" s="5">
        <f t="shared" si="426"/>
        <v>0</v>
      </c>
      <c r="BT342" s="11">
        <f t="shared" si="427"/>
        <v>0</v>
      </c>
      <c r="BU342" s="11">
        <f t="shared" si="428"/>
        <v>0</v>
      </c>
      <c r="BV342" s="5">
        <f t="shared" si="429"/>
        <v>0</v>
      </c>
      <c r="BW342" s="5">
        <f t="shared" si="430"/>
        <v>0</v>
      </c>
      <c r="BX342" s="5">
        <f t="shared" si="431"/>
        <v>0</v>
      </c>
      <c r="BY342" s="5">
        <f t="shared" si="432"/>
        <v>0</v>
      </c>
      <c r="BZ342" s="5">
        <f t="shared" si="433"/>
        <v>0</v>
      </c>
      <c r="CA342" s="5">
        <f t="shared" si="434"/>
        <v>0</v>
      </c>
      <c r="CB342" s="5">
        <f t="shared" si="435"/>
        <v>0</v>
      </c>
      <c r="CC342" s="5">
        <f t="shared" si="436"/>
        <v>0</v>
      </c>
      <c r="CD342" s="5">
        <f t="shared" si="437"/>
        <v>0</v>
      </c>
      <c r="CE342" s="5">
        <f t="shared" si="388"/>
        <v>0</v>
      </c>
      <c r="CF342" s="5">
        <f t="shared" si="438"/>
        <v>0</v>
      </c>
      <c r="CG342" s="5">
        <f t="shared" si="439"/>
        <v>0</v>
      </c>
      <c r="CH342" s="5">
        <f t="shared" si="440"/>
        <v>0</v>
      </c>
      <c r="CI342" s="5">
        <f t="shared" si="441"/>
        <v>0</v>
      </c>
      <c r="CJ342" s="5">
        <f t="shared" si="442"/>
        <v>0</v>
      </c>
      <c r="CK342" s="5">
        <f t="shared" si="443"/>
        <v>0</v>
      </c>
      <c r="CL342" s="5">
        <f t="shared" si="444"/>
        <v>0</v>
      </c>
      <c r="CM342" s="5">
        <f t="shared" si="445"/>
        <v>0</v>
      </c>
      <c r="CN342" s="5">
        <f t="shared" si="446"/>
        <v>0</v>
      </c>
      <c r="CO342" s="5">
        <f t="shared" si="447"/>
        <v>0</v>
      </c>
      <c r="CP342" s="5">
        <f t="shared" si="448"/>
        <v>0</v>
      </c>
      <c r="CQ342" s="5">
        <f t="shared" si="449"/>
        <v>0</v>
      </c>
      <c r="CR342" s="5">
        <f t="shared" si="450"/>
        <v>0</v>
      </c>
      <c r="CS342" s="5">
        <f t="shared" si="451"/>
        <v>0</v>
      </c>
      <c r="CT342" s="11">
        <f t="shared" si="452"/>
        <v>0</v>
      </c>
      <c r="CU342" s="5">
        <f t="shared" si="453"/>
        <v>0</v>
      </c>
      <c r="CV342" s="5">
        <f t="shared" si="454"/>
        <v>0</v>
      </c>
      <c r="CW342" s="5">
        <f t="shared" si="455"/>
        <v>0</v>
      </c>
      <c r="CX342" s="41">
        <f t="shared" si="456"/>
        <v>0</v>
      </c>
      <c r="CY342" s="41">
        <f t="shared" si="457"/>
        <v>0</v>
      </c>
      <c r="CZ342" s="41">
        <f t="shared" si="458"/>
        <v>0</v>
      </c>
      <c r="DA342" s="41">
        <f t="shared" si="459"/>
        <v>0</v>
      </c>
      <c r="DB342" s="28"/>
    </row>
    <row r="343" spans="1:106" s="16" customFormat="1" ht="29.25" customHeight="1" thickTop="1" thickBot="1" x14ac:dyDescent="0.35">
      <c r="A343" s="3">
        <v>44732</v>
      </c>
      <c r="B343" s="4" t="s">
        <v>7</v>
      </c>
      <c r="C343" s="4" t="s">
        <v>25</v>
      </c>
      <c r="D343" s="8" t="s">
        <v>10</v>
      </c>
      <c r="E343" s="4" t="s">
        <v>110</v>
      </c>
      <c r="F343" s="4" t="s">
        <v>104</v>
      </c>
      <c r="G343" s="18" t="s">
        <v>449</v>
      </c>
      <c r="H343" s="25">
        <v>50</v>
      </c>
      <c r="I343" s="44">
        <v>-50</v>
      </c>
      <c r="J343" s="45">
        <v>-51</v>
      </c>
      <c r="K343" s="11">
        <f t="shared" si="460"/>
        <v>1032.75</v>
      </c>
      <c r="L343" s="11"/>
      <c r="M343" s="11"/>
      <c r="N343" s="33"/>
      <c r="O343" s="11"/>
      <c r="P343" s="11"/>
      <c r="Q343" s="11"/>
      <c r="R343" s="45">
        <v>-51</v>
      </c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37"/>
      <c r="AD343" s="37"/>
      <c r="AE343" s="71" t="s">
        <v>7</v>
      </c>
      <c r="AF343" s="11">
        <f t="shared" si="390"/>
        <v>0</v>
      </c>
      <c r="AG343" s="46">
        <f t="shared" si="387"/>
        <v>-51</v>
      </c>
      <c r="AH343" s="11">
        <f t="shared" si="391"/>
        <v>0</v>
      </c>
      <c r="AI343" s="11">
        <f t="shared" si="392"/>
        <v>0</v>
      </c>
      <c r="AJ343" s="13">
        <f t="shared" si="463"/>
        <v>-51</v>
      </c>
      <c r="AK343" s="13"/>
      <c r="AL343" s="5">
        <f t="shared" si="393"/>
        <v>0</v>
      </c>
      <c r="AM343" s="5">
        <f t="shared" si="394"/>
        <v>0</v>
      </c>
      <c r="AN343" s="11">
        <f t="shared" si="395"/>
        <v>0</v>
      </c>
      <c r="AO343" s="11">
        <f t="shared" si="396"/>
        <v>0</v>
      </c>
      <c r="AP343" s="5">
        <f t="shared" si="397"/>
        <v>0</v>
      </c>
      <c r="AQ343" s="5">
        <f t="shared" si="398"/>
        <v>0</v>
      </c>
      <c r="AR343" s="5">
        <f t="shared" si="399"/>
        <v>0</v>
      </c>
      <c r="AS343" s="5">
        <f t="shared" si="400"/>
        <v>0</v>
      </c>
      <c r="AT343" s="5">
        <f t="shared" si="401"/>
        <v>0</v>
      </c>
      <c r="AU343" s="5">
        <f t="shared" si="402"/>
        <v>0</v>
      </c>
      <c r="AV343" s="5">
        <f t="shared" si="403"/>
        <v>0</v>
      </c>
      <c r="AW343" s="5">
        <f t="shared" si="404"/>
        <v>0</v>
      </c>
      <c r="AX343" s="5">
        <f t="shared" si="405"/>
        <v>0</v>
      </c>
      <c r="AY343" s="5">
        <f t="shared" si="406"/>
        <v>0</v>
      </c>
      <c r="AZ343" s="5">
        <f t="shared" si="407"/>
        <v>0</v>
      </c>
      <c r="BA343" s="5">
        <f t="shared" si="408"/>
        <v>0</v>
      </c>
      <c r="BB343" s="5">
        <f t="shared" si="409"/>
        <v>0</v>
      </c>
      <c r="BC343" s="5">
        <f t="shared" si="410"/>
        <v>0</v>
      </c>
      <c r="BD343" s="5">
        <f t="shared" si="411"/>
        <v>0</v>
      </c>
      <c r="BE343" s="5">
        <f t="shared" si="412"/>
        <v>0</v>
      </c>
      <c r="BF343" s="5">
        <f t="shared" si="413"/>
        <v>0</v>
      </c>
      <c r="BG343" s="5">
        <f t="shared" si="414"/>
        <v>0</v>
      </c>
      <c r="BH343" s="5">
        <f t="shared" si="415"/>
        <v>0</v>
      </c>
      <c r="BI343" s="11">
        <f t="shared" si="416"/>
        <v>0</v>
      </c>
      <c r="BJ343" s="5">
        <f t="shared" si="417"/>
        <v>0</v>
      </c>
      <c r="BK343" s="46">
        <f t="shared" si="418"/>
        <v>-51</v>
      </c>
      <c r="BL343" s="5">
        <f t="shared" si="419"/>
        <v>0</v>
      </c>
      <c r="BM343" s="5">
        <f t="shared" si="420"/>
        <v>0</v>
      </c>
      <c r="BN343" s="5">
        <f t="shared" si="421"/>
        <v>0</v>
      </c>
      <c r="BO343" s="5">
        <f t="shared" si="422"/>
        <v>0</v>
      </c>
      <c r="BP343" s="5">
        <f t="shared" si="423"/>
        <v>0</v>
      </c>
      <c r="BQ343" s="5">
        <f t="shared" si="424"/>
        <v>0</v>
      </c>
      <c r="BR343" s="5">
        <f t="shared" si="425"/>
        <v>0</v>
      </c>
      <c r="BS343" s="5">
        <f t="shared" si="426"/>
        <v>0</v>
      </c>
      <c r="BT343" s="11">
        <f t="shared" si="427"/>
        <v>0</v>
      </c>
      <c r="BU343" s="11">
        <f t="shared" si="428"/>
        <v>0</v>
      </c>
      <c r="BV343" s="5">
        <f t="shared" si="429"/>
        <v>0</v>
      </c>
      <c r="BW343" s="5">
        <f t="shared" si="430"/>
        <v>0</v>
      </c>
      <c r="BX343" s="5">
        <f t="shared" si="431"/>
        <v>0</v>
      </c>
      <c r="BY343" s="5">
        <f t="shared" si="432"/>
        <v>0</v>
      </c>
      <c r="BZ343" s="5">
        <f t="shared" si="433"/>
        <v>0</v>
      </c>
      <c r="CA343" s="5">
        <f t="shared" si="434"/>
        <v>0</v>
      </c>
      <c r="CB343" s="5">
        <f t="shared" si="435"/>
        <v>0</v>
      </c>
      <c r="CC343" s="5">
        <f t="shared" si="436"/>
        <v>0</v>
      </c>
      <c r="CD343" s="5">
        <f t="shared" si="437"/>
        <v>0</v>
      </c>
      <c r="CE343" s="5">
        <f t="shared" si="388"/>
        <v>0</v>
      </c>
      <c r="CF343" s="5">
        <f t="shared" si="438"/>
        <v>0</v>
      </c>
      <c r="CG343" s="5">
        <f t="shared" si="439"/>
        <v>0</v>
      </c>
      <c r="CH343" s="5">
        <f t="shared" si="440"/>
        <v>0</v>
      </c>
      <c r="CI343" s="5">
        <f t="shared" si="441"/>
        <v>0</v>
      </c>
      <c r="CJ343" s="5">
        <f t="shared" si="442"/>
        <v>0</v>
      </c>
      <c r="CK343" s="5">
        <f t="shared" si="443"/>
        <v>0</v>
      </c>
      <c r="CL343" s="5">
        <f t="shared" si="444"/>
        <v>0</v>
      </c>
      <c r="CM343" s="5">
        <f t="shared" si="445"/>
        <v>0</v>
      </c>
      <c r="CN343" s="5">
        <f t="shared" si="446"/>
        <v>0</v>
      </c>
      <c r="CO343" s="5">
        <f t="shared" si="447"/>
        <v>0</v>
      </c>
      <c r="CP343" s="5">
        <f t="shared" si="448"/>
        <v>0</v>
      </c>
      <c r="CQ343" s="5">
        <f t="shared" si="449"/>
        <v>0</v>
      </c>
      <c r="CR343" s="5">
        <f t="shared" si="450"/>
        <v>0</v>
      </c>
      <c r="CS343" s="5">
        <f t="shared" si="451"/>
        <v>0</v>
      </c>
      <c r="CT343" s="11">
        <f t="shared" si="452"/>
        <v>0</v>
      </c>
      <c r="CU343" s="5">
        <f t="shared" si="453"/>
        <v>0</v>
      </c>
      <c r="CV343" s="5">
        <f t="shared" si="454"/>
        <v>0</v>
      </c>
      <c r="CW343" s="5">
        <f t="shared" si="455"/>
        <v>0</v>
      </c>
      <c r="CX343" s="41">
        <f t="shared" si="456"/>
        <v>0</v>
      </c>
      <c r="CY343" s="41">
        <f t="shared" si="457"/>
        <v>0</v>
      </c>
      <c r="CZ343" s="41">
        <f t="shared" si="458"/>
        <v>0</v>
      </c>
      <c r="DA343" s="41">
        <f t="shared" si="459"/>
        <v>0</v>
      </c>
      <c r="DB343" s="28"/>
    </row>
    <row r="344" spans="1:106" s="16" customFormat="1" ht="29.25" customHeight="1" thickTop="1" thickBot="1" x14ac:dyDescent="0.35">
      <c r="A344" s="3">
        <v>44732</v>
      </c>
      <c r="B344" s="4" t="s">
        <v>0</v>
      </c>
      <c r="C344" s="4" t="s">
        <v>25</v>
      </c>
      <c r="D344" s="8" t="s">
        <v>10</v>
      </c>
      <c r="E344" s="4" t="s">
        <v>110</v>
      </c>
      <c r="F344" s="4" t="s">
        <v>24</v>
      </c>
      <c r="G344" s="18" t="s">
        <v>450</v>
      </c>
      <c r="H344" s="25">
        <v>52.25</v>
      </c>
      <c r="I344" s="33">
        <v>47.75</v>
      </c>
      <c r="J344" s="11">
        <v>45.75</v>
      </c>
      <c r="K344" s="11">
        <f t="shared" si="460"/>
        <v>1078.5</v>
      </c>
      <c r="L344" s="11"/>
      <c r="M344" s="11"/>
      <c r="N344" s="33"/>
      <c r="O344" s="11"/>
      <c r="P344" s="11"/>
      <c r="Q344" s="11"/>
      <c r="R344" s="11"/>
      <c r="S344" s="11"/>
      <c r="T344" s="11"/>
      <c r="U344" s="47">
        <v>45.75</v>
      </c>
      <c r="V344" s="11"/>
      <c r="W344" s="11"/>
      <c r="X344" s="11"/>
      <c r="Y344" s="11"/>
      <c r="Z344" s="11"/>
      <c r="AA344" s="11"/>
      <c r="AB344" s="11"/>
      <c r="AC344" s="37"/>
      <c r="AD344" s="37"/>
      <c r="AE344" s="71" t="s">
        <v>0</v>
      </c>
      <c r="AF344" s="11">
        <f t="shared" si="390"/>
        <v>0</v>
      </c>
      <c r="AG344" s="48">
        <f t="shared" ref="AG344:AG365" si="464">IF(C344="HF2",J344,0)</f>
        <v>45.75</v>
      </c>
      <c r="AH344" s="11">
        <f t="shared" si="391"/>
        <v>0</v>
      </c>
      <c r="AI344" s="11">
        <f t="shared" si="392"/>
        <v>0</v>
      </c>
      <c r="AJ344" s="13">
        <f t="shared" si="463"/>
        <v>45.75</v>
      </c>
      <c r="AK344" s="13"/>
      <c r="AL344" s="5">
        <f t="shared" si="393"/>
        <v>0</v>
      </c>
      <c r="AM344" s="5">
        <f t="shared" si="394"/>
        <v>0</v>
      </c>
      <c r="AN344" s="11">
        <f t="shared" si="395"/>
        <v>0</v>
      </c>
      <c r="AO344" s="11">
        <f t="shared" si="396"/>
        <v>0</v>
      </c>
      <c r="AP344" s="5">
        <f t="shared" si="397"/>
        <v>0</v>
      </c>
      <c r="AQ344" s="5">
        <f t="shared" si="398"/>
        <v>0</v>
      </c>
      <c r="AR344" s="5">
        <f t="shared" si="399"/>
        <v>0</v>
      </c>
      <c r="AS344" s="5">
        <f t="shared" si="400"/>
        <v>0</v>
      </c>
      <c r="AT344" s="5">
        <f t="shared" si="401"/>
        <v>0</v>
      </c>
      <c r="AU344" s="5">
        <f t="shared" si="402"/>
        <v>0</v>
      </c>
      <c r="AV344" s="5">
        <f t="shared" si="403"/>
        <v>0</v>
      </c>
      <c r="AW344" s="5">
        <f t="shared" si="404"/>
        <v>0</v>
      </c>
      <c r="AX344" s="5">
        <f t="shared" si="405"/>
        <v>0</v>
      </c>
      <c r="AY344" s="5">
        <f t="shared" si="406"/>
        <v>0</v>
      </c>
      <c r="AZ344" s="5">
        <f t="shared" si="407"/>
        <v>0</v>
      </c>
      <c r="BA344" s="5">
        <f t="shared" si="408"/>
        <v>0</v>
      </c>
      <c r="BB344" s="5">
        <f t="shared" si="409"/>
        <v>0</v>
      </c>
      <c r="BC344" s="5">
        <f t="shared" si="410"/>
        <v>0</v>
      </c>
      <c r="BD344" s="5">
        <f t="shared" si="411"/>
        <v>0</v>
      </c>
      <c r="BE344" s="5">
        <f t="shared" si="412"/>
        <v>0</v>
      </c>
      <c r="BF344" s="5">
        <f t="shared" si="413"/>
        <v>0</v>
      </c>
      <c r="BG344" s="5">
        <f t="shared" si="414"/>
        <v>0</v>
      </c>
      <c r="BH344" s="5">
        <f t="shared" si="415"/>
        <v>0</v>
      </c>
      <c r="BI344" s="11">
        <f t="shared" si="416"/>
        <v>0</v>
      </c>
      <c r="BJ344" s="5">
        <f t="shared" si="417"/>
        <v>0</v>
      </c>
      <c r="BK344" s="5">
        <f t="shared" si="418"/>
        <v>0</v>
      </c>
      <c r="BL344" s="5">
        <f t="shared" si="419"/>
        <v>0</v>
      </c>
      <c r="BM344" s="5">
        <f t="shared" si="420"/>
        <v>0</v>
      </c>
      <c r="BN344" s="5">
        <f t="shared" si="421"/>
        <v>0</v>
      </c>
      <c r="BO344" s="5">
        <f t="shared" si="422"/>
        <v>0</v>
      </c>
      <c r="BP344" s="5">
        <f t="shared" si="423"/>
        <v>0</v>
      </c>
      <c r="BQ344" s="5">
        <f t="shared" si="424"/>
        <v>0</v>
      </c>
      <c r="BR344" s="5">
        <f t="shared" si="425"/>
        <v>0</v>
      </c>
      <c r="BS344" s="5">
        <f t="shared" si="426"/>
        <v>0</v>
      </c>
      <c r="BT344" s="11">
        <f t="shared" si="427"/>
        <v>0</v>
      </c>
      <c r="BU344" s="11">
        <f t="shared" si="428"/>
        <v>0</v>
      </c>
      <c r="BV344" s="5">
        <f t="shared" si="429"/>
        <v>0</v>
      </c>
      <c r="BW344" s="48">
        <f t="shared" si="430"/>
        <v>45.75</v>
      </c>
      <c r="BX344" s="5">
        <f t="shared" si="431"/>
        <v>0</v>
      </c>
      <c r="BY344" s="5">
        <f t="shared" si="432"/>
        <v>0</v>
      </c>
      <c r="BZ344" s="5">
        <f t="shared" si="433"/>
        <v>0</v>
      </c>
      <c r="CA344" s="5">
        <f t="shared" si="434"/>
        <v>0</v>
      </c>
      <c r="CB344" s="5">
        <f t="shared" si="435"/>
        <v>0</v>
      </c>
      <c r="CC344" s="5">
        <f t="shared" si="436"/>
        <v>0</v>
      </c>
      <c r="CD344" s="5">
        <f t="shared" si="437"/>
        <v>0</v>
      </c>
      <c r="CE344" s="5">
        <f t="shared" ref="CE344:CE365" si="465">IF(B344="GOLD",AG344,0)</f>
        <v>0</v>
      </c>
      <c r="CF344" s="5">
        <f t="shared" si="438"/>
        <v>0</v>
      </c>
      <c r="CG344" s="5">
        <f t="shared" si="439"/>
        <v>0</v>
      </c>
      <c r="CH344" s="5">
        <f t="shared" si="440"/>
        <v>0</v>
      </c>
      <c r="CI344" s="5">
        <f t="shared" si="441"/>
        <v>0</v>
      </c>
      <c r="CJ344" s="5">
        <f t="shared" si="442"/>
        <v>0</v>
      </c>
      <c r="CK344" s="5">
        <f t="shared" si="443"/>
        <v>0</v>
      </c>
      <c r="CL344" s="5">
        <f t="shared" si="444"/>
        <v>0</v>
      </c>
      <c r="CM344" s="5">
        <f t="shared" si="445"/>
        <v>0</v>
      </c>
      <c r="CN344" s="5">
        <f t="shared" si="446"/>
        <v>0</v>
      </c>
      <c r="CO344" s="5">
        <f t="shared" si="447"/>
        <v>0</v>
      </c>
      <c r="CP344" s="5">
        <f t="shared" si="448"/>
        <v>0</v>
      </c>
      <c r="CQ344" s="5">
        <f t="shared" si="449"/>
        <v>0</v>
      </c>
      <c r="CR344" s="5">
        <f t="shared" si="450"/>
        <v>0</v>
      </c>
      <c r="CS344" s="5">
        <f t="shared" si="451"/>
        <v>0</v>
      </c>
      <c r="CT344" s="11">
        <f t="shared" si="452"/>
        <v>0</v>
      </c>
      <c r="CU344" s="5">
        <f t="shared" si="453"/>
        <v>0</v>
      </c>
      <c r="CV344" s="5">
        <f t="shared" si="454"/>
        <v>0</v>
      </c>
      <c r="CW344" s="5">
        <f t="shared" si="455"/>
        <v>0</v>
      </c>
      <c r="CX344" s="41">
        <f t="shared" si="456"/>
        <v>0</v>
      </c>
      <c r="CY344" s="41">
        <f t="shared" si="457"/>
        <v>0</v>
      </c>
      <c r="CZ344" s="41">
        <f t="shared" si="458"/>
        <v>0</v>
      </c>
      <c r="DA344" s="41">
        <f t="shared" si="459"/>
        <v>0</v>
      </c>
      <c r="DB344" s="28"/>
    </row>
    <row r="345" spans="1:106" s="16" customFormat="1" ht="29.25" customHeight="1" thickTop="1" thickBot="1" x14ac:dyDescent="0.35">
      <c r="A345" s="3">
        <v>44733</v>
      </c>
      <c r="B345" s="4" t="s">
        <v>85</v>
      </c>
      <c r="C345" s="4" t="s">
        <v>70</v>
      </c>
      <c r="D345" s="8" t="s">
        <v>10</v>
      </c>
      <c r="E345" s="4" t="s">
        <v>102</v>
      </c>
      <c r="F345" s="4" t="s">
        <v>104</v>
      </c>
      <c r="G345" s="18" t="s">
        <v>452</v>
      </c>
      <c r="H345" s="25">
        <v>47</v>
      </c>
      <c r="I345" s="33">
        <v>47</v>
      </c>
      <c r="J345" s="11">
        <v>45</v>
      </c>
      <c r="K345" s="11">
        <f t="shared" si="460"/>
        <v>1123.5</v>
      </c>
      <c r="L345" s="11"/>
      <c r="M345" s="11"/>
      <c r="N345" s="33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47">
        <v>45</v>
      </c>
      <c r="AA345" s="11"/>
      <c r="AB345" s="11"/>
      <c r="AC345" s="37"/>
      <c r="AD345" s="37"/>
      <c r="AE345" s="71" t="s">
        <v>85</v>
      </c>
      <c r="AF345" s="11">
        <f t="shared" si="390"/>
        <v>0</v>
      </c>
      <c r="AG345" s="5">
        <f t="shared" si="464"/>
        <v>0</v>
      </c>
      <c r="AH345" s="11">
        <f t="shared" si="391"/>
        <v>0</v>
      </c>
      <c r="AI345" s="47">
        <f t="shared" si="392"/>
        <v>45</v>
      </c>
      <c r="AJ345" s="13">
        <f t="shared" si="463"/>
        <v>45</v>
      </c>
      <c r="AK345" s="13"/>
      <c r="AL345" s="5">
        <f t="shared" si="393"/>
        <v>0</v>
      </c>
      <c r="AM345" s="5">
        <f t="shared" si="394"/>
        <v>0</v>
      </c>
      <c r="AN345" s="11">
        <f t="shared" si="395"/>
        <v>0</v>
      </c>
      <c r="AO345" s="11">
        <f t="shared" si="396"/>
        <v>0</v>
      </c>
      <c r="AP345" s="5">
        <f t="shared" si="397"/>
        <v>0</v>
      </c>
      <c r="AQ345" s="5">
        <f t="shared" si="398"/>
        <v>0</v>
      </c>
      <c r="AR345" s="5">
        <f t="shared" si="399"/>
        <v>0</v>
      </c>
      <c r="AS345" s="5">
        <f t="shared" si="400"/>
        <v>0</v>
      </c>
      <c r="AT345" s="5">
        <f t="shared" si="401"/>
        <v>0</v>
      </c>
      <c r="AU345" s="5">
        <f t="shared" si="402"/>
        <v>0</v>
      </c>
      <c r="AV345" s="5">
        <f t="shared" si="403"/>
        <v>0</v>
      </c>
      <c r="AW345" s="5">
        <f t="shared" si="404"/>
        <v>0</v>
      </c>
      <c r="AX345" s="5">
        <f t="shared" si="405"/>
        <v>0</v>
      </c>
      <c r="AY345" s="5">
        <f t="shared" si="406"/>
        <v>0</v>
      </c>
      <c r="AZ345" s="5">
        <f t="shared" si="407"/>
        <v>0</v>
      </c>
      <c r="BA345" s="5">
        <f t="shared" si="408"/>
        <v>0</v>
      </c>
      <c r="BB345" s="5">
        <f t="shared" si="409"/>
        <v>0</v>
      </c>
      <c r="BC345" s="5">
        <f t="shared" si="410"/>
        <v>0</v>
      </c>
      <c r="BD345" s="5">
        <f t="shared" si="411"/>
        <v>0</v>
      </c>
      <c r="BE345" s="5">
        <f t="shared" si="412"/>
        <v>0</v>
      </c>
      <c r="BF345" s="5">
        <f t="shared" si="413"/>
        <v>0</v>
      </c>
      <c r="BG345" s="5">
        <f t="shared" si="414"/>
        <v>0</v>
      </c>
      <c r="BH345" s="5">
        <f t="shared" si="415"/>
        <v>0</v>
      </c>
      <c r="BI345" s="11">
        <f t="shared" si="416"/>
        <v>0</v>
      </c>
      <c r="BJ345" s="5">
        <f t="shared" si="417"/>
        <v>0</v>
      </c>
      <c r="BK345" s="5">
        <f t="shared" si="418"/>
        <v>0</v>
      </c>
      <c r="BL345" s="5">
        <f t="shared" si="419"/>
        <v>0</v>
      </c>
      <c r="BM345" s="5">
        <f t="shared" si="420"/>
        <v>0</v>
      </c>
      <c r="BN345" s="5">
        <f t="shared" si="421"/>
        <v>0</v>
      </c>
      <c r="BO345" s="5">
        <f t="shared" si="422"/>
        <v>0</v>
      </c>
      <c r="BP345" s="5">
        <f t="shared" si="423"/>
        <v>0</v>
      </c>
      <c r="BQ345" s="5">
        <f t="shared" si="424"/>
        <v>0</v>
      </c>
      <c r="BR345" s="5">
        <f t="shared" si="425"/>
        <v>0</v>
      </c>
      <c r="BS345" s="5">
        <f t="shared" si="426"/>
        <v>0</v>
      </c>
      <c r="BT345" s="11">
        <f t="shared" si="427"/>
        <v>0</v>
      </c>
      <c r="BU345" s="11">
        <f t="shared" si="428"/>
        <v>0</v>
      </c>
      <c r="BV345" s="5">
        <f t="shared" si="429"/>
        <v>0</v>
      </c>
      <c r="BW345" s="5">
        <f t="shared" si="430"/>
        <v>0</v>
      </c>
      <c r="BX345" s="5">
        <f t="shared" si="431"/>
        <v>0</v>
      </c>
      <c r="BY345" s="5">
        <f t="shared" si="432"/>
        <v>0</v>
      </c>
      <c r="BZ345" s="5">
        <f t="shared" si="433"/>
        <v>0</v>
      </c>
      <c r="CA345" s="5">
        <f t="shared" si="434"/>
        <v>0</v>
      </c>
      <c r="CB345" s="5">
        <f t="shared" si="435"/>
        <v>0</v>
      </c>
      <c r="CC345" s="5">
        <f t="shared" si="436"/>
        <v>0</v>
      </c>
      <c r="CD345" s="5">
        <f t="shared" si="437"/>
        <v>0</v>
      </c>
      <c r="CE345" s="5">
        <f t="shared" si="465"/>
        <v>0</v>
      </c>
      <c r="CF345" s="5">
        <f t="shared" si="438"/>
        <v>0</v>
      </c>
      <c r="CG345" s="5">
        <f t="shared" si="439"/>
        <v>0</v>
      </c>
      <c r="CH345" s="5">
        <f t="shared" si="440"/>
        <v>0</v>
      </c>
      <c r="CI345" s="5">
        <f t="shared" si="441"/>
        <v>0</v>
      </c>
      <c r="CJ345" s="5">
        <f t="shared" si="442"/>
        <v>0</v>
      </c>
      <c r="CK345" s="5">
        <f t="shared" si="443"/>
        <v>0</v>
      </c>
      <c r="CL345" s="5">
        <f t="shared" si="444"/>
        <v>0</v>
      </c>
      <c r="CM345" s="5">
        <f t="shared" si="445"/>
        <v>0</v>
      </c>
      <c r="CN345" s="5">
        <f t="shared" si="446"/>
        <v>0</v>
      </c>
      <c r="CO345" s="5">
        <f t="shared" si="447"/>
        <v>0</v>
      </c>
      <c r="CP345" s="5">
        <f t="shared" si="448"/>
        <v>0</v>
      </c>
      <c r="CQ345" s="5">
        <f t="shared" si="449"/>
        <v>0</v>
      </c>
      <c r="CR345" s="5">
        <f t="shared" si="450"/>
        <v>0</v>
      </c>
      <c r="CS345" s="48">
        <f t="shared" si="451"/>
        <v>45</v>
      </c>
      <c r="CT345" s="11">
        <f t="shared" si="452"/>
        <v>0</v>
      </c>
      <c r="CU345" s="5">
        <f t="shared" si="453"/>
        <v>0</v>
      </c>
      <c r="CV345" s="5">
        <f t="shared" si="454"/>
        <v>0</v>
      </c>
      <c r="CW345" s="5">
        <f t="shared" si="455"/>
        <v>0</v>
      </c>
      <c r="CX345" s="41">
        <f t="shared" si="456"/>
        <v>0</v>
      </c>
      <c r="CY345" s="41">
        <f t="shared" si="457"/>
        <v>0</v>
      </c>
      <c r="CZ345" s="41">
        <f t="shared" si="458"/>
        <v>0</v>
      </c>
      <c r="DA345" s="41">
        <f t="shared" si="459"/>
        <v>0</v>
      </c>
      <c r="DB345" s="28"/>
    </row>
    <row r="346" spans="1:106" s="16" customFormat="1" ht="29.25" customHeight="1" thickTop="1" thickBot="1" x14ac:dyDescent="0.35">
      <c r="A346" s="3">
        <v>44733</v>
      </c>
      <c r="B346" s="4" t="s">
        <v>1</v>
      </c>
      <c r="C346" s="4" t="s">
        <v>70</v>
      </c>
      <c r="D346" s="8" t="s">
        <v>10</v>
      </c>
      <c r="E346" s="4" t="s">
        <v>110</v>
      </c>
      <c r="F346" s="4" t="s">
        <v>104</v>
      </c>
      <c r="G346" s="18" t="s">
        <v>453</v>
      </c>
      <c r="H346" s="25">
        <v>50.75</v>
      </c>
      <c r="I346" s="33">
        <v>50.75</v>
      </c>
      <c r="J346" s="11">
        <v>48.75</v>
      </c>
      <c r="K346" s="11">
        <f t="shared" si="460"/>
        <v>1172.25</v>
      </c>
      <c r="L346" s="11"/>
      <c r="M346" s="47">
        <v>48.75</v>
      </c>
      <c r="N346" s="33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37"/>
      <c r="AD346" s="37"/>
      <c r="AE346" s="71" t="s">
        <v>1</v>
      </c>
      <c r="AF346" s="11">
        <f t="shared" si="390"/>
        <v>0</v>
      </c>
      <c r="AG346" s="5">
        <f t="shared" si="464"/>
        <v>0</v>
      </c>
      <c r="AH346" s="11">
        <f t="shared" si="391"/>
        <v>0</v>
      </c>
      <c r="AI346" s="47">
        <f t="shared" si="392"/>
        <v>48.75</v>
      </c>
      <c r="AJ346" s="13">
        <f t="shared" si="463"/>
        <v>48.75</v>
      </c>
      <c r="AK346" s="13"/>
      <c r="AL346" s="5">
        <f t="shared" si="393"/>
        <v>0</v>
      </c>
      <c r="AM346" s="5">
        <f t="shared" si="394"/>
        <v>0</v>
      </c>
      <c r="AN346" s="11">
        <f t="shared" si="395"/>
        <v>0</v>
      </c>
      <c r="AO346" s="11">
        <f t="shared" si="396"/>
        <v>0</v>
      </c>
      <c r="AP346" s="5">
        <f t="shared" si="397"/>
        <v>0</v>
      </c>
      <c r="AQ346" s="5">
        <f t="shared" si="398"/>
        <v>0</v>
      </c>
      <c r="AR346" s="5">
        <f t="shared" si="399"/>
        <v>0</v>
      </c>
      <c r="AS346" s="48">
        <f t="shared" si="400"/>
        <v>48.75</v>
      </c>
      <c r="AT346" s="5">
        <f t="shared" si="401"/>
        <v>0</v>
      </c>
      <c r="AU346" s="5">
        <f t="shared" si="402"/>
        <v>0</v>
      </c>
      <c r="AV346" s="5">
        <f t="shared" si="403"/>
        <v>0</v>
      </c>
      <c r="AW346" s="5">
        <f t="shared" si="404"/>
        <v>0</v>
      </c>
      <c r="AX346" s="5">
        <f t="shared" si="405"/>
        <v>0</v>
      </c>
      <c r="AY346" s="5">
        <f t="shared" si="406"/>
        <v>0</v>
      </c>
      <c r="AZ346" s="5">
        <f t="shared" si="407"/>
        <v>0</v>
      </c>
      <c r="BA346" s="5">
        <f t="shared" si="408"/>
        <v>0</v>
      </c>
      <c r="BB346" s="5">
        <f t="shared" si="409"/>
        <v>0</v>
      </c>
      <c r="BC346" s="5">
        <f t="shared" si="410"/>
        <v>0</v>
      </c>
      <c r="BD346" s="5">
        <f t="shared" si="411"/>
        <v>0</v>
      </c>
      <c r="BE346" s="5">
        <f t="shared" si="412"/>
        <v>0</v>
      </c>
      <c r="BF346" s="5">
        <f t="shared" si="413"/>
        <v>0</v>
      </c>
      <c r="BG346" s="5">
        <f t="shared" si="414"/>
        <v>0</v>
      </c>
      <c r="BH346" s="5">
        <f t="shared" si="415"/>
        <v>0</v>
      </c>
      <c r="BI346" s="11">
        <f t="shared" si="416"/>
        <v>0</v>
      </c>
      <c r="BJ346" s="5">
        <f t="shared" si="417"/>
        <v>0</v>
      </c>
      <c r="BK346" s="5">
        <f t="shared" si="418"/>
        <v>0</v>
      </c>
      <c r="BL346" s="5">
        <f t="shared" si="419"/>
        <v>0</v>
      </c>
      <c r="BM346" s="5">
        <f t="shared" si="420"/>
        <v>0</v>
      </c>
      <c r="BN346" s="5">
        <f t="shared" si="421"/>
        <v>0</v>
      </c>
      <c r="BO346" s="5">
        <f t="shared" si="422"/>
        <v>0</v>
      </c>
      <c r="BP346" s="5">
        <f t="shared" si="423"/>
        <v>0</v>
      </c>
      <c r="BQ346" s="5">
        <f t="shared" si="424"/>
        <v>0</v>
      </c>
      <c r="BR346" s="5">
        <f t="shared" si="425"/>
        <v>0</v>
      </c>
      <c r="BS346" s="5">
        <f t="shared" si="426"/>
        <v>0</v>
      </c>
      <c r="BT346" s="11">
        <f t="shared" si="427"/>
        <v>0</v>
      </c>
      <c r="BU346" s="11">
        <f t="shared" si="428"/>
        <v>0</v>
      </c>
      <c r="BV346" s="5">
        <f t="shared" si="429"/>
        <v>0</v>
      </c>
      <c r="BW346" s="5">
        <f t="shared" si="430"/>
        <v>0</v>
      </c>
      <c r="BX346" s="5">
        <f t="shared" si="431"/>
        <v>0</v>
      </c>
      <c r="BY346" s="5">
        <f t="shared" si="432"/>
        <v>0</v>
      </c>
      <c r="BZ346" s="5">
        <f t="shared" si="433"/>
        <v>0</v>
      </c>
      <c r="CA346" s="5">
        <f t="shared" si="434"/>
        <v>0</v>
      </c>
      <c r="CB346" s="5">
        <f t="shared" si="435"/>
        <v>0</v>
      </c>
      <c r="CC346" s="5">
        <f t="shared" si="436"/>
        <v>0</v>
      </c>
      <c r="CD346" s="5">
        <f t="shared" si="437"/>
        <v>0</v>
      </c>
      <c r="CE346" s="5">
        <f t="shared" si="465"/>
        <v>0</v>
      </c>
      <c r="CF346" s="5">
        <f t="shared" si="438"/>
        <v>0</v>
      </c>
      <c r="CG346" s="5">
        <f t="shared" si="439"/>
        <v>0</v>
      </c>
      <c r="CH346" s="5">
        <f t="shared" si="440"/>
        <v>0</v>
      </c>
      <c r="CI346" s="5">
        <f t="shared" si="441"/>
        <v>0</v>
      </c>
      <c r="CJ346" s="5">
        <f t="shared" si="442"/>
        <v>0</v>
      </c>
      <c r="CK346" s="5">
        <f t="shared" si="443"/>
        <v>0</v>
      </c>
      <c r="CL346" s="5">
        <f t="shared" si="444"/>
        <v>0</v>
      </c>
      <c r="CM346" s="5">
        <f t="shared" si="445"/>
        <v>0</v>
      </c>
      <c r="CN346" s="5">
        <f t="shared" si="446"/>
        <v>0</v>
      </c>
      <c r="CO346" s="5">
        <f t="shared" si="447"/>
        <v>0</v>
      </c>
      <c r="CP346" s="5">
        <f t="shared" si="448"/>
        <v>0</v>
      </c>
      <c r="CQ346" s="5">
        <f t="shared" si="449"/>
        <v>0</v>
      </c>
      <c r="CR346" s="5">
        <f t="shared" si="450"/>
        <v>0</v>
      </c>
      <c r="CS346" s="5">
        <f t="shared" si="451"/>
        <v>0</v>
      </c>
      <c r="CT346" s="11">
        <f t="shared" si="452"/>
        <v>0</v>
      </c>
      <c r="CU346" s="5">
        <f t="shared" si="453"/>
        <v>0</v>
      </c>
      <c r="CV346" s="5">
        <f t="shared" si="454"/>
        <v>0</v>
      </c>
      <c r="CW346" s="5">
        <f t="shared" si="455"/>
        <v>0</v>
      </c>
      <c r="CX346" s="41">
        <f t="shared" si="456"/>
        <v>0</v>
      </c>
      <c r="CY346" s="41">
        <f t="shared" si="457"/>
        <v>0</v>
      </c>
      <c r="CZ346" s="41">
        <f t="shared" si="458"/>
        <v>0</v>
      </c>
      <c r="DA346" s="41">
        <f t="shared" si="459"/>
        <v>0</v>
      </c>
      <c r="DB346" s="28"/>
    </row>
    <row r="347" spans="1:106" s="16" customFormat="1" ht="29.25" customHeight="1" thickTop="1" thickBot="1" x14ac:dyDescent="0.35">
      <c r="A347" s="3">
        <v>44733</v>
      </c>
      <c r="B347" s="4" t="s">
        <v>7</v>
      </c>
      <c r="C347" s="4" t="s">
        <v>23</v>
      </c>
      <c r="D347" s="8" t="s">
        <v>10</v>
      </c>
      <c r="E347" s="4" t="s">
        <v>110</v>
      </c>
      <c r="F347" s="4" t="s">
        <v>24</v>
      </c>
      <c r="G347" s="18" t="s">
        <v>451</v>
      </c>
      <c r="H347" s="25">
        <v>49.75</v>
      </c>
      <c r="I347" s="44">
        <v>-49.75</v>
      </c>
      <c r="J347" s="45">
        <v>-50.75</v>
      </c>
      <c r="K347" s="11">
        <f t="shared" si="460"/>
        <v>1121.5</v>
      </c>
      <c r="L347" s="11"/>
      <c r="M347" s="11"/>
      <c r="N347" s="33"/>
      <c r="O347" s="11"/>
      <c r="P347" s="11"/>
      <c r="Q347" s="11"/>
      <c r="R347" s="45">
        <v>-50.75</v>
      </c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37"/>
      <c r="AD347" s="37"/>
      <c r="AE347" s="71" t="s">
        <v>7</v>
      </c>
      <c r="AF347" s="45">
        <f t="shared" si="390"/>
        <v>-50.75</v>
      </c>
      <c r="AG347" s="5">
        <f t="shared" si="464"/>
        <v>0</v>
      </c>
      <c r="AH347" s="11">
        <f t="shared" si="391"/>
        <v>0</v>
      </c>
      <c r="AI347" s="11">
        <f t="shared" si="392"/>
        <v>0</v>
      </c>
      <c r="AJ347" s="13">
        <f t="shared" ref="AJ347:AJ352" si="466">+SUM(AF347+AG347+AH347+AI347)</f>
        <v>-50.75</v>
      </c>
      <c r="AK347" s="13"/>
      <c r="AL347" s="5">
        <f t="shared" si="393"/>
        <v>0</v>
      </c>
      <c r="AM347" s="5">
        <f t="shared" si="394"/>
        <v>0</v>
      </c>
      <c r="AN347" s="11">
        <f t="shared" si="395"/>
        <v>0</v>
      </c>
      <c r="AO347" s="11">
        <f t="shared" si="396"/>
        <v>0</v>
      </c>
      <c r="AP347" s="5">
        <f t="shared" si="397"/>
        <v>0</v>
      </c>
      <c r="AQ347" s="5">
        <f t="shared" si="398"/>
        <v>0</v>
      </c>
      <c r="AR347" s="5">
        <f t="shared" si="399"/>
        <v>0</v>
      </c>
      <c r="AS347" s="5">
        <f t="shared" si="400"/>
        <v>0</v>
      </c>
      <c r="AT347" s="5">
        <f t="shared" si="401"/>
        <v>0</v>
      </c>
      <c r="AU347" s="5">
        <f t="shared" si="402"/>
        <v>0</v>
      </c>
      <c r="AV347" s="5">
        <f t="shared" si="403"/>
        <v>0</v>
      </c>
      <c r="AW347" s="5">
        <f t="shared" si="404"/>
        <v>0</v>
      </c>
      <c r="AX347" s="5">
        <f t="shared" si="405"/>
        <v>0</v>
      </c>
      <c r="AY347" s="5">
        <f t="shared" si="406"/>
        <v>0</v>
      </c>
      <c r="AZ347" s="5">
        <f t="shared" si="407"/>
        <v>0</v>
      </c>
      <c r="BA347" s="5">
        <f t="shared" si="408"/>
        <v>0</v>
      </c>
      <c r="BB347" s="5">
        <f t="shared" si="409"/>
        <v>0</v>
      </c>
      <c r="BC347" s="5">
        <f t="shared" si="410"/>
        <v>0</v>
      </c>
      <c r="BD347" s="5">
        <f t="shared" si="411"/>
        <v>0</v>
      </c>
      <c r="BE347" s="5">
        <f t="shared" si="412"/>
        <v>0</v>
      </c>
      <c r="BF347" s="5">
        <f t="shared" si="413"/>
        <v>0</v>
      </c>
      <c r="BG347" s="5">
        <f t="shared" si="414"/>
        <v>0</v>
      </c>
      <c r="BH347" s="5">
        <f t="shared" si="415"/>
        <v>0</v>
      </c>
      <c r="BI347" s="11">
        <f t="shared" si="416"/>
        <v>0</v>
      </c>
      <c r="BJ347" s="46">
        <f t="shared" si="417"/>
        <v>-50.75</v>
      </c>
      <c r="BK347" s="5">
        <f t="shared" si="418"/>
        <v>0</v>
      </c>
      <c r="BL347" s="5">
        <f t="shared" si="419"/>
        <v>0</v>
      </c>
      <c r="BM347" s="5">
        <f t="shared" si="420"/>
        <v>0</v>
      </c>
      <c r="BN347" s="5">
        <f t="shared" si="421"/>
        <v>0</v>
      </c>
      <c r="BO347" s="5">
        <f t="shared" si="422"/>
        <v>0</v>
      </c>
      <c r="BP347" s="5">
        <f t="shared" si="423"/>
        <v>0</v>
      </c>
      <c r="BQ347" s="5">
        <f t="shared" si="424"/>
        <v>0</v>
      </c>
      <c r="BR347" s="5">
        <f t="shared" si="425"/>
        <v>0</v>
      </c>
      <c r="BS347" s="5">
        <f t="shared" si="426"/>
        <v>0</v>
      </c>
      <c r="BT347" s="11">
        <f t="shared" si="427"/>
        <v>0</v>
      </c>
      <c r="BU347" s="11">
        <f t="shared" si="428"/>
        <v>0</v>
      </c>
      <c r="BV347" s="5">
        <f t="shared" si="429"/>
        <v>0</v>
      </c>
      <c r="BW347" s="5">
        <f t="shared" si="430"/>
        <v>0</v>
      </c>
      <c r="BX347" s="5">
        <f t="shared" si="431"/>
        <v>0</v>
      </c>
      <c r="BY347" s="5">
        <f t="shared" si="432"/>
        <v>0</v>
      </c>
      <c r="BZ347" s="5">
        <f t="shared" si="433"/>
        <v>0</v>
      </c>
      <c r="CA347" s="5">
        <f t="shared" si="434"/>
        <v>0</v>
      </c>
      <c r="CB347" s="5">
        <f t="shared" si="435"/>
        <v>0</v>
      </c>
      <c r="CC347" s="5">
        <f t="shared" si="436"/>
        <v>0</v>
      </c>
      <c r="CD347" s="5">
        <f t="shared" si="437"/>
        <v>0</v>
      </c>
      <c r="CE347" s="5">
        <f t="shared" si="465"/>
        <v>0</v>
      </c>
      <c r="CF347" s="5">
        <f t="shared" si="438"/>
        <v>0</v>
      </c>
      <c r="CG347" s="5">
        <f t="shared" si="439"/>
        <v>0</v>
      </c>
      <c r="CH347" s="5">
        <f t="shared" si="440"/>
        <v>0</v>
      </c>
      <c r="CI347" s="5">
        <f t="shared" si="441"/>
        <v>0</v>
      </c>
      <c r="CJ347" s="5">
        <f t="shared" si="442"/>
        <v>0</v>
      </c>
      <c r="CK347" s="5">
        <f t="shared" si="443"/>
        <v>0</v>
      </c>
      <c r="CL347" s="5">
        <f t="shared" si="444"/>
        <v>0</v>
      </c>
      <c r="CM347" s="5">
        <f t="shared" si="445"/>
        <v>0</v>
      </c>
      <c r="CN347" s="5">
        <f t="shared" si="446"/>
        <v>0</v>
      </c>
      <c r="CO347" s="5">
        <f t="shared" si="447"/>
        <v>0</v>
      </c>
      <c r="CP347" s="5">
        <f t="shared" si="448"/>
        <v>0</v>
      </c>
      <c r="CQ347" s="5">
        <f t="shared" si="449"/>
        <v>0</v>
      </c>
      <c r="CR347" s="5">
        <f t="shared" si="450"/>
        <v>0</v>
      </c>
      <c r="CS347" s="5">
        <f t="shared" si="451"/>
        <v>0</v>
      </c>
      <c r="CT347" s="11">
        <f t="shared" si="452"/>
        <v>0</v>
      </c>
      <c r="CU347" s="5">
        <f t="shared" si="453"/>
        <v>0</v>
      </c>
      <c r="CV347" s="5">
        <f t="shared" si="454"/>
        <v>0</v>
      </c>
      <c r="CW347" s="5">
        <f t="shared" si="455"/>
        <v>0</v>
      </c>
      <c r="CX347" s="41">
        <f t="shared" si="456"/>
        <v>0</v>
      </c>
      <c r="CY347" s="41">
        <f t="shared" si="457"/>
        <v>0</v>
      </c>
      <c r="CZ347" s="41">
        <f t="shared" si="458"/>
        <v>0</v>
      </c>
      <c r="DA347" s="41">
        <f t="shared" si="459"/>
        <v>0</v>
      </c>
      <c r="DB347" s="28"/>
    </row>
    <row r="348" spans="1:106" s="16" customFormat="1" ht="29.25" customHeight="1" thickTop="1" thickBot="1" x14ac:dyDescent="0.35">
      <c r="A348" s="3">
        <v>44369</v>
      </c>
      <c r="B348" s="4" t="s">
        <v>3</v>
      </c>
      <c r="C348" s="4" t="s">
        <v>25</v>
      </c>
      <c r="D348" s="8" t="s">
        <v>10</v>
      </c>
      <c r="E348" s="4" t="s">
        <v>110</v>
      </c>
      <c r="F348" s="4" t="s">
        <v>104</v>
      </c>
      <c r="G348" s="18" t="s">
        <v>454</v>
      </c>
      <c r="H348" s="25">
        <v>52</v>
      </c>
      <c r="I348" s="33">
        <v>52</v>
      </c>
      <c r="J348" s="11">
        <v>50</v>
      </c>
      <c r="K348" s="11">
        <f t="shared" si="460"/>
        <v>1171.5</v>
      </c>
      <c r="L348" s="11"/>
      <c r="M348" s="11"/>
      <c r="N348" s="47">
        <v>50</v>
      </c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37"/>
      <c r="AD348" s="37"/>
      <c r="AE348" s="71" t="s">
        <v>3</v>
      </c>
      <c r="AF348" s="11">
        <f t="shared" si="390"/>
        <v>0</v>
      </c>
      <c r="AG348" s="48">
        <f t="shared" si="464"/>
        <v>50</v>
      </c>
      <c r="AH348" s="11">
        <f t="shared" si="391"/>
        <v>0</v>
      </c>
      <c r="AI348" s="11">
        <f t="shared" si="392"/>
        <v>0</v>
      </c>
      <c r="AJ348" s="13">
        <f t="shared" si="466"/>
        <v>50</v>
      </c>
      <c r="AK348" s="13"/>
      <c r="AL348" s="5">
        <f t="shared" si="393"/>
        <v>0</v>
      </c>
      <c r="AM348" s="5">
        <f t="shared" si="394"/>
        <v>0</v>
      </c>
      <c r="AN348" s="11">
        <f t="shared" si="395"/>
        <v>0</v>
      </c>
      <c r="AO348" s="11">
        <f t="shared" si="396"/>
        <v>0</v>
      </c>
      <c r="AP348" s="5">
        <f t="shared" si="397"/>
        <v>0</v>
      </c>
      <c r="AQ348" s="5">
        <f t="shared" si="398"/>
        <v>0</v>
      </c>
      <c r="AR348" s="5">
        <f t="shared" si="399"/>
        <v>0</v>
      </c>
      <c r="AS348" s="5">
        <f t="shared" si="400"/>
        <v>0</v>
      </c>
      <c r="AT348" s="5">
        <f t="shared" si="401"/>
        <v>0</v>
      </c>
      <c r="AU348" s="48">
        <f t="shared" si="402"/>
        <v>50</v>
      </c>
      <c r="AV348" s="5">
        <f t="shared" si="403"/>
        <v>0</v>
      </c>
      <c r="AW348" s="5">
        <f t="shared" si="404"/>
        <v>0</v>
      </c>
      <c r="AX348" s="5">
        <f t="shared" si="405"/>
        <v>0</v>
      </c>
      <c r="AY348" s="5">
        <f t="shared" si="406"/>
        <v>0</v>
      </c>
      <c r="AZ348" s="5">
        <f t="shared" si="407"/>
        <v>0</v>
      </c>
      <c r="BA348" s="5">
        <f t="shared" si="408"/>
        <v>0</v>
      </c>
      <c r="BB348" s="5">
        <f t="shared" si="409"/>
        <v>0</v>
      </c>
      <c r="BC348" s="5">
        <f t="shared" si="410"/>
        <v>0</v>
      </c>
      <c r="BD348" s="5">
        <f t="shared" si="411"/>
        <v>0</v>
      </c>
      <c r="BE348" s="5">
        <f t="shared" si="412"/>
        <v>0</v>
      </c>
      <c r="BF348" s="5">
        <f t="shared" si="413"/>
        <v>0</v>
      </c>
      <c r="BG348" s="5">
        <f t="shared" si="414"/>
        <v>0</v>
      </c>
      <c r="BH348" s="5">
        <f t="shared" si="415"/>
        <v>0</v>
      </c>
      <c r="BI348" s="11">
        <f t="shared" si="416"/>
        <v>0</v>
      </c>
      <c r="BJ348" s="5">
        <f t="shared" si="417"/>
        <v>0</v>
      </c>
      <c r="BK348" s="5">
        <f t="shared" si="418"/>
        <v>0</v>
      </c>
      <c r="BL348" s="5">
        <f t="shared" si="419"/>
        <v>0</v>
      </c>
      <c r="BM348" s="5">
        <f t="shared" si="420"/>
        <v>0</v>
      </c>
      <c r="BN348" s="5">
        <f t="shared" si="421"/>
        <v>0</v>
      </c>
      <c r="BO348" s="5">
        <f t="shared" si="422"/>
        <v>0</v>
      </c>
      <c r="BP348" s="5">
        <f t="shared" si="423"/>
        <v>0</v>
      </c>
      <c r="BQ348" s="5">
        <f t="shared" si="424"/>
        <v>0</v>
      </c>
      <c r="BR348" s="5">
        <f t="shared" si="425"/>
        <v>0</v>
      </c>
      <c r="BS348" s="5">
        <f t="shared" si="426"/>
        <v>0</v>
      </c>
      <c r="BT348" s="11">
        <f t="shared" si="427"/>
        <v>0</v>
      </c>
      <c r="BU348" s="11">
        <f t="shared" si="428"/>
        <v>0</v>
      </c>
      <c r="BV348" s="5">
        <f t="shared" si="429"/>
        <v>0</v>
      </c>
      <c r="BW348" s="5">
        <f t="shared" si="430"/>
        <v>0</v>
      </c>
      <c r="BX348" s="5">
        <f t="shared" si="431"/>
        <v>0</v>
      </c>
      <c r="BY348" s="5">
        <f t="shared" si="432"/>
        <v>0</v>
      </c>
      <c r="BZ348" s="5">
        <f t="shared" si="433"/>
        <v>0</v>
      </c>
      <c r="CA348" s="5">
        <f t="shared" si="434"/>
        <v>0</v>
      </c>
      <c r="CB348" s="5">
        <f t="shared" si="435"/>
        <v>0</v>
      </c>
      <c r="CC348" s="5">
        <f t="shared" si="436"/>
        <v>0</v>
      </c>
      <c r="CD348" s="5">
        <f t="shared" si="437"/>
        <v>0</v>
      </c>
      <c r="CE348" s="5">
        <f t="shared" si="465"/>
        <v>0</v>
      </c>
      <c r="CF348" s="5">
        <f t="shared" si="438"/>
        <v>0</v>
      </c>
      <c r="CG348" s="5">
        <f t="shared" si="439"/>
        <v>0</v>
      </c>
      <c r="CH348" s="5">
        <f t="shared" si="440"/>
        <v>0</v>
      </c>
      <c r="CI348" s="5">
        <f t="shared" si="441"/>
        <v>0</v>
      </c>
      <c r="CJ348" s="5">
        <f t="shared" si="442"/>
        <v>0</v>
      </c>
      <c r="CK348" s="5">
        <f t="shared" si="443"/>
        <v>0</v>
      </c>
      <c r="CL348" s="5">
        <f t="shared" si="444"/>
        <v>0</v>
      </c>
      <c r="CM348" s="5">
        <f t="shared" si="445"/>
        <v>0</v>
      </c>
      <c r="CN348" s="5">
        <f t="shared" si="446"/>
        <v>0</v>
      </c>
      <c r="CO348" s="5">
        <f t="shared" si="447"/>
        <v>0</v>
      </c>
      <c r="CP348" s="5">
        <f t="shared" si="448"/>
        <v>0</v>
      </c>
      <c r="CQ348" s="5">
        <f t="shared" si="449"/>
        <v>0</v>
      </c>
      <c r="CR348" s="5">
        <f t="shared" si="450"/>
        <v>0</v>
      </c>
      <c r="CS348" s="5">
        <f t="shared" si="451"/>
        <v>0</v>
      </c>
      <c r="CT348" s="11">
        <f t="shared" si="452"/>
        <v>0</v>
      </c>
      <c r="CU348" s="5">
        <f t="shared" si="453"/>
        <v>0</v>
      </c>
      <c r="CV348" s="5">
        <f t="shared" si="454"/>
        <v>0</v>
      </c>
      <c r="CW348" s="5">
        <f t="shared" si="455"/>
        <v>0</v>
      </c>
      <c r="CX348" s="41">
        <f t="shared" si="456"/>
        <v>0</v>
      </c>
      <c r="CY348" s="41">
        <f t="shared" si="457"/>
        <v>0</v>
      </c>
      <c r="CZ348" s="41">
        <f t="shared" si="458"/>
        <v>0</v>
      </c>
      <c r="DA348" s="41">
        <f t="shared" si="459"/>
        <v>0</v>
      </c>
      <c r="DB348" s="28"/>
    </row>
    <row r="349" spans="1:106" s="16" customFormat="1" ht="29.25" customHeight="1" thickTop="1" thickBot="1" x14ac:dyDescent="0.35">
      <c r="A349" s="3">
        <v>44735</v>
      </c>
      <c r="B349" s="4" t="s">
        <v>7</v>
      </c>
      <c r="C349" s="4" t="s">
        <v>25</v>
      </c>
      <c r="D349" s="8" t="s">
        <v>10</v>
      </c>
      <c r="E349" s="4" t="s">
        <v>110</v>
      </c>
      <c r="F349" s="4" t="s">
        <v>104</v>
      </c>
      <c r="G349" s="18" t="s">
        <v>455</v>
      </c>
      <c r="H349" s="25">
        <v>47.25</v>
      </c>
      <c r="I349" s="44">
        <v>-52.75</v>
      </c>
      <c r="J349" s="45">
        <v>-53.75</v>
      </c>
      <c r="K349" s="11">
        <f t="shared" si="460"/>
        <v>1117.75</v>
      </c>
      <c r="L349" s="11"/>
      <c r="M349" s="11"/>
      <c r="N349" s="33"/>
      <c r="O349" s="11"/>
      <c r="P349" s="11"/>
      <c r="Q349" s="11"/>
      <c r="R349" s="45">
        <v>-53.75</v>
      </c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37"/>
      <c r="AD349" s="37"/>
      <c r="AE349" s="71" t="s">
        <v>7</v>
      </c>
      <c r="AF349" s="11">
        <f t="shared" si="390"/>
        <v>0</v>
      </c>
      <c r="AG349" s="46">
        <f t="shared" si="464"/>
        <v>-53.75</v>
      </c>
      <c r="AH349" s="11">
        <f t="shared" si="391"/>
        <v>0</v>
      </c>
      <c r="AI349" s="11">
        <f t="shared" si="392"/>
        <v>0</v>
      </c>
      <c r="AJ349" s="13">
        <f t="shared" si="466"/>
        <v>-53.75</v>
      </c>
      <c r="AK349" s="13"/>
      <c r="AL349" s="5">
        <f t="shared" si="393"/>
        <v>0</v>
      </c>
      <c r="AM349" s="5">
        <f t="shared" si="394"/>
        <v>0</v>
      </c>
      <c r="AN349" s="11">
        <f t="shared" si="395"/>
        <v>0</v>
      </c>
      <c r="AO349" s="11">
        <f t="shared" si="396"/>
        <v>0</v>
      </c>
      <c r="AP349" s="5">
        <f t="shared" si="397"/>
        <v>0</v>
      </c>
      <c r="AQ349" s="5">
        <f t="shared" si="398"/>
        <v>0</v>
      </c>
      <c r="AR349" s="5">
        <f t="shared" si="399"/>
        <v>0</v>
      </c>
      <c r="AS349" s="5">
        <f t="shared" si="400"/>
        <v>0</v>
      </c>
      <c r="AT349" s="5">
        <f t="shared" si="401"/>
        <v>0</v>
      </c>
      <c r="AU349" s="5">
        <f t="shared" si="402"/>
        <v>0</v>
      </c>
      <c r="AV349" s="5">
        <f t="shared" si="403"/>
        <v>0</v>
      </c>
      <c r="AW349" s="5">
        <f t="shared" si="404"/>
        <v>0</v>
      </c>
      <c r="AX349" s="5">
        <f t="shared" si="405"/>
        <v>0</v>
      </c>
      <c r="AY349" s="5">
        <f t="shared" si="406"/>
        <v>0</v>
      </c>
      <c r="AZ349" s="5">
        <f t="shared" si="407"/>
        <v>0</v>
      </c>
      <c r="BA349" s="5">
        <f t="shared" si="408"/>
        <v>0</v>
      </c>
      <c r="BB349" s="5">
        <f t="shared" si="409"/>
        <v>0</v>
      </c>
      <c r="BC349" s="5">
        <f t="shared" si="410"/>
        <v>0</v>
      </c>
      <c r="BD349" s="5">
        <f t="shared" si="411"/>
        <v>0</v>
      </c>
      <c r="BE349" s="5">
        <f t="shared" si="412"/>
        <v>0</v>
      </c>
      <c r="BF349" s="5">
        <f t="shared" si="413"/>
        <v>0</v>
      </c>
      <c r="BG349" s="5">
        <f t="shared" si="414"/>
        <v>0</v>
      </c>
      <c r="BH349" s="5">
        <f t="shared" si="415"/>
        <v>0</v>
      </c>
      <c r="BI349" s="11">
        <f t="shared" si="416"/>
        <v>0</v>
      </c>
      <c r="BJ349" s="5">
        <f t="shared" si="417"/>
        <v>0</v>
      </c>
      <c r="BK349" s="46">
        <f t="shared" si="418"/>
        <v>-53.75</v>
      </c>
      <c r="BL349" s="5">
        <f t="shared" si="419"/>
        <v>0</v>
      </c>
      <c r="BM349" s="5">
        <f t="shared" si="420"/>
        <v>0</v>
      </c>
      <c r="BN349" s="5">
        <f t="shared" si="421"/>
        <v>0</v>
      </c>
      <c r="BO349" s="5">
        <f t="shared" si="422"/>
        <v>0</v>
      </c>
      <c r="BP349" s="5">
        <f t="shared" si="423"/>
        <v>0</v>
      </c>
      <c r="BQ349" s="5">
        <f t="shared" si="424"/>
        <v>0</v>
      </c>
      <c r="BR349" s="5">
        <f t="shared" si="425"/>
        <v>0</v>
      </c>
      <c r="BS349" s="5">
        <f t="shared" si="426"/>
        <v>0</v>
      </c>
      <c r="BT349" s="11">
        <f t="shared" si="427"/>
        <v>0</v>
      </c>
      <c r="BU349" s="11">
        <f t="shared" si="428"/>
        <v>0</v>
      </c>
      <c r="BV349" s="5">
        <f t="shared" si="429"/>
        <v>0</v>
      </c>
      <c r="BW349" s="5">
        <f t="shared" si="430"/>
        <v>0</v>
      </c>
      <c r="BX349" s="5">
        <f t="shared" si="431"/>
        <v>0</v>
      </c>
      <c r="BY349" s="5">
        <f t="shared" si="432"/>
        <v>0</v>
      </c>
      <c r="BZ349" s="5">
        <f t="shared" si="433"/>
        <v>0</v>
      </c>
      <c r="CA349" s="5">
        <f t="shared" si="434"/>
        <v>0</v>
      </c>
      <c r="CB349" s="5">
        <f t="shared" si="435"/>
        <v>0</v>
      </c>
      <c r="CC349" s="5">
        <f t="shared" si="436"/>
        <v>0</v>
      </c>
      <c r="CD349" s="5">
        <f t="shared" si="437"/>
        <v>0</v>
      </c>
      <c r="CE349" s="5">
        <f t="shared" si="465"/>
        <v>0</v>
      </c>
      <c r="CF349" s="5">
        <f t="shared" si="438"/>
        <v>0</v>
      </c>
      <c r="CG349" s="5">
        <f t="shared" si="439"/>
        <v>0</v>
      </c>
      <c r="CH349" s="5">
        <f t="shared" si="440"/>
        <v>0</v>
      </c>
      <c r="CI349" s="5">
        <f t="shared" si="441"/>
        <v>0</v>
      </c>
      <c r="CJ349" s="5">
        <f t="shared" si="442"/>
        <v>0</v>
      </c>
      <c r="CK349" s="5">
        <f t="shared" si="443"/>
        <v>0</v>
      </c>
      <c r="CL349" s="5">
        <f t="shared" si="444"/>
        <v>0</v>
      </c>
      <c r="CM349" s="5">
        <f t="shared" si="445"/>
        <v>0</v>
      </c>
      <c r="CN349" s="5">
        <f t="shared" si="446"/>
        <v>0</v>
      </c>
      <c r="CO349" s="5">
        <f t="shared" si="447"/>
        <v>0</v>
      </c>
      <c r="CP349" s="5">
        <f t="shared" si="448"/>
        <v>0</v>
      </c>
      <c r="CQ349" s="5">
        <f t="shared" si="449"/>
        <v>0</v>
      </c>
      <c r="CR349" s="5">
        <f t="shared" si="450"/>
        <v>0</v>
      </c>
      <c r="CS349" s="5">
        <f t="shared" si="451"/>
        <v>0</v>
      </c>
      <c r="CT349" s="11">
        <f t="shared" si="452"/>
        <v>0</v>
      </c>
      <c r="CU349" s="5">
        <f t="shared" si="453"/>
        <v>0</v>
      </c>
      <c r="CV349" s="5">
        <f t="shared" si="454"/>
        <v>0</v>
      </c>
      <c r="CW349" s="5">
        <f t="shared" si="455"/>
        <v>0</v>
      </c>
      <c r="CX349" s="41">
        <f t="shared" si="456"/>
        <v>0</v>
      </c>
      <c r="CY349" s="41">
        <f t="shared" si="457"/>
        <v>0</v>
      </c>
      <c r="CZ349" s="41">
        <f t="shared" si="458"/>
        <v>0</v>
      </c>
      <c r="DA349" s="41">
        <f t="shared" si="459"/>
        <v>0</v>
      </c>
      <c r="DB349" s="28"/>
    </row>
    <row r="350" spans="1:106" s="16" customFormat="1" ht="29.25" customHeight="1" thickTop="1" thickBot="1" x14ac:dyDescent="0.35">
      <c r="A350" s="3">
        <v>44735</v>
      </c>
      <c r="B350" s="4" t="s">
        <v>8</v>
      </c>
      <c r="C350" s="4" t="s">
        <v>25</v>
      </c>
      <c r="D350" s="8" t="s">
        <v>10</v>
      </c>
      <c r="E350" s="4" t="s">
        <v>110</v>
      </c>
      <c r="F350" s="4" t="s">
        <v>24</v>
      </c>
      <c r="G350" s="18" t="s">
        <v>456</v>
      </c>
      <c r="H350" s="25">
        <v>48.75</v>
      </c>
      <c r="I350" s="44">
        <v>-48.75</v>
      </c>
      <c r="J350" s="45">
        <v>-49.75</v>
      </c>
      <c r="K350" s="11">
        <f t="shared" si="460"/>
        <v>1068</v>
      </c>
      <c r="L350" s="11"/>
      <c r="M350" s="11"/>
      <c r="N350" s="33"/>
      <c r="O350" s="11"/>
      <c r="P350" s="11"/>
      <c r="Q350" s="11"/>
      <c r="R350" s="11"/>
      <c r="S350" s="45">
        <v>-49.75</v>
      </c>
      <c r="T350" s="11"/>
      <c r="U350" s="11"/>
      <c r="V350" s="11"/>
      <c r="W350" s="11"/>
      <c r="X350" s="11"/>
      <c r="Y350" s="11"/>
      <c r="Z350" s="11"/>
      <c r="AA350" s="11"/>
      <c r="AB350" s="11"/>
      <c r="AC350" s="37"/>
      <c r="AD350" s="37"/>
      <c r="AE350" s="71" t="s">
        <v>8</v>
      </c>
      <c r="AF350" s="11">
        <f t="shared" si="390"/>
        <v>0</v>
      </c>
      <c r="AG350" s="46">
        <f t="shared" si="464"/>
        <v>-49.75</v>
      </c>
      <c r="AH350" s="11">
        <f t="shared" si="391"/>
        <v>0</v>
      </c>
      <c r="AI350" s="11">
        <f t="shared" si="392"/>
        <v>0</v>
      </c>
      <c r="AJ350" s="13">
        <f t="shared" si="466"/>
        <v>-49.75</v>
      </c>
      <c r="AK350" s="13"/>
      <c r="AL350" s="5">
        <f t="shared" si="393"/>
        <v>0</v>
      </c>
      <c r="AM350" s="5">
        <f t="shared" si="394"/>
        <v>0</v>
      </c>
      <c r="AN350" s="11">
        <f t="shared" si="395"/>
        <v>0</v>
      </c>
      <c r="AO350" s="11">
        <f t="shared" si="396"/>
        <v>0</v>
      </c>
      <c r="AP350" s="5">
        <f t="shared" si="397"/>
        <v>0</v>
      </c>
      <c r="AQ350" s="5">
        <f t="shared" si="398"/>
        <v>0</v>
      </c>
      <c r="AR350" s="5">
        <f t="shared" si="399"/>
        <v>0</v>
      </c>
      <c r="AS350" s="5">
        <f t="shared" si="400"/>
        <v>0</v>
      </c>
      <c r="AT350" s="5">
        <f t="shared" si="401"/>
        <v>0</v>
      </c>
      <c r="AU350" s="5">
        <f t="shared" si="402"/>
        <v>0</v>
      </c>
      <c r="AV350" s="5">
        <f t="shared" si="403"/>
        <v>0</v>
      </c>
      <c r="AW350" s="5">
        <f t="shared" si="404"/>
        <v>0</v>
      </c>
      <c r="AX350" s="5">
        <f t="shared" si="405"/>
        <v>0</v>
      </c>
      <c r="AY350" s="5">
        <f t="shared" si="406"/>
        <v>0</v>
      </c>
      <c r="AZ350" s="5">
        <f t="shared" si="407"/>
        <v>0</v>
      </c>
      <c r="BA350" s="5">
        <f t="shared" si="408"/>
        <v>0</v>
      </c>
      <c r="BB350" s="5">
        <f t="shared" si="409"/>
        <v>0</v>
      </c>
      <c r="BC350" s="5">
        <f t="shared" si="410"/>
        <v>0</v>
      </c>
      <c r="BD350" s="5">
        <f t="shared" si="411"/>
        <v>0</v>
      </c>
      <c r="BE350" s="5">
        <f t="shared" si="412"/>
        <v>0</v>
      </c>
      <c r="BF350" s="5">
        <f t="shared" si="413"/>
        <v>0</v>
      </c>
      <c r="BG350" s="5">
        <f t="shared" si="414"/>
        <v>0</v>
      </c>
      <c r="BH350" s="5">
        <f t="shared" si="415"/>
        <v>0</v>
      </c>
      <c r="BI350" s="11">
        <f t="shared" si="416"/>
        <v>0</v>
      </c>
      <c r="BJ350" s="5">
        <f t="shared" si="417"/>
        <v>0</v>
      </c>
      <c r="BK350" s="5">
        <f t="shared" si="418"/>
        <v>0</v>
      </c>
      <c r="BL350" s="5">
        <f t="shared" si="419"/>
        <v>0</v>
      </c>
      <c r="BM350" s="5">
        <f t="shared" si="420"/>
        <v>0</v>
      </c>
      <c r="BN350" s="5">
        <f t="shared" si="421"/>
        <v>0</v>
      </c>
      <c r="BO350" s="46">
        <f t="shared" si="422"/>
        <v>-49.75</v>
      </c>
      <c r="BP350" s="5">
        <f t="shared" si="423"/>
        <v>0</v>
      </c>
      <c r="BQ350" s="5">
        <f t="shared" si="424"/>
        <v>0</v>
      </c>
      <c r="BR350" s="5">
        <f t="shared" si="425"/>
        <v>0</v>
      </c>
      <c r="BS350" s="5">
        <f t="shared" si="426"/>
        <v>0</v>
      </c>
      <c r="BT350" s="11">
        <f t="shared" si="427"/>
        <v>0</v>
      </c>
      <c r="BU350" s="11">
        <f t="shared" si="428"/>
        <v>0</v>
      </c>
      <c r="BV350" s="5">
        <f t="shared" si="429"/>
        <v>0</v>
      </c>
      <c r="BW350" s="5">
        <f t="shared" si="430"/>
        <v>0</v>
      </c>
      <c r="BX350" s="5">
        <f t="shared" si="431"/>
        <v>0</v>
      </c>
      <c r="BY350" s="5">
        <f t="shared" si="432"/>
        <v>0</v>
      </c>
      <c r="BZ350" s="5">
        <f t="shared" si="433"/>
        <v>0</v>
      </c>
      <c r="CA350" s="5">
        <f t="shared" si="434"/>
        <v>0</v>
      </c>
      <c r="CB350" s="5">
        <f t="shared" si="435"/>
        <v>0</v>
      </c>
      <c r="CC350" s="5">
        <f t="shared" si="436"/>
        <v>0</v>
      </c>
      <c r="CD350" s="5">
        <f t="shared" si="437"/>
        <v>0</v>
      </c>
      <c r="CE350" s="5">
        <f t="shared" si="465"/>
        <v>0</v>
      </c>
      <c r="CF350" s="5">
        <f t="shared" si="438"/>
        <v>0</v>
      </c>
      <c r="CG350" s="5">
        <f t="shared" si="439"/>
        <v>0</v>
      </c>
      <c r="CH350" s="5">
        <f t="shared" si="440"/>
        <v>0</v>
      </c>
      <c r="CI350" s="5">
        <f t="shared" si="441"/>
        <v>0</v>
      </c>
      <c r="CJ350" s="5">
        <f t="shared" si="442"/>
        <v>0</v>
      </c>
      <c r="CK350" s="5">
        <f t="shared" si="443"/>
        <v>0</v>
      </c>
      <c r="CL350" s="5">
        <f t="shared" si="444"/>
        <v>0</v>
      </c>
      <c r="CM350" s="5">
        <f t="shared" si="445"/>
        <v>0</v>
      </c>
      <c r="CN350" s="5">
        <f t="shared" si="446"/>
        <v>0</v>
      </c>
      <c r="CO350" s="5">
        <f t="shared" si="447"/>
        <v>0</v>
      </c>
      <c r="CP350" s="5">
        <f t="shared" si="448"/>
        <v>0</v>
      </c>
      <c r="CQ350" s="5">
        <f t="shared" si="449"/>
        <v>0</v>
      </c>
      <c r="CR350" s="5">
        <f t="shared" si="450"/>
        <v>0</v>
      </c>
      <c r="CS350" s="5">
        <f t="shared" si="451"/>
        <v>0</v>
      </c>
      <c r="CT350" s="11">
        <f t="shared" si="452"/>
        <v>0</v>
      </c>
      <c r="CU350" s="5">
        <f t="shared" si="453"/>
        <v>0</v>
      </c>
      <c r="CV350" s="5">
        <f t="shared" si="454"/>
        <v>0</v>
      </c>
      <c r="CW350" s="5">
        <f t="shared" si="455"/>
        <v>0</v>
      </c>
      <c r="CX350" s="41">
        <f t="shared" si="456"/>
        <v>0</v>
      </c>
      <c r="CY350" s="41">
        <f t="shared" si="457"/>
        <v>0</v>
      </c>
      <c r="CZ350" s="41">
        <f t="shared" si="458"/>
        <v>0</v>
      </c>
      <c r="DA350" s="41">
        <f t="shared" si="459"/>
        <v>0</v>
      </c>
      <c r="DB350" s="28"/>
    </row>
    <row r="351" spans="1:106" s="16" customFormat="1" ht="29.25" customHeight="1" thickTop="1" thickBot="1" x14ac:dyDescent="0.35">
      <c r="A351" s="3">
        <v>44735</v>
      </c>
      <c r="B351" s="4" t="s">
        <v>0</v>
      </c>
      <c r="C351" s="4" t="s">
        <v>26</v>
      </c>
      <c r="D351" s="8" t="s">
        <v>10</v>
      </c>
      <c r="E351" s="4" t="s">
        <v>110</v>
      </c>
      <c r="F351" s="4" t="s">
        <v>104</v>
      </c>
      <c r="G351" s="18" t="s">
        <v>457</v>
      </c>
      <c r="H351" s="25">
        <v>51.25</v>
      </c>
      <c r="I351" s="44">
        <v>-48.75</v>
      </c>
      <c r="J351" s="45">
        <v>-49.75</v>
      </c>
      <c r="K351" s="11">
        <f t="shared" si="460"/>
        <v>1018.25</v>
      </c>
      <c r="L351" s="11"/>
      <c r="M351" s="11"/>
      <c r="N351" s="33"/>
      <c r="O351" s="11"/>
      <c r="P351" s="11"/>
      <c r="Q351" s="11"/>
      <c r="R351" s="11"/>
      <c r="S351" s="11"/>
      <c r="T351" s="11"/>
      <c r="U351" s="45">
        <v>-49.75</v>
      </c>
      <c r="V351" s="11"/>
      <c r="W351" s="11"/>
      <c r="X351" s="11"/>
      <c r="Y351" s="11"/>
      <c r="Z351" s="11"/>
      <c r="AA351" s="11"/>
      <c r="AB351" s="11"/>
      <c r="AC351" s="37"/>
      <c r="AD351" s="37"/>
      <c r="AE351" s="71" t="s">
        <v>0</v>
      </c>
      <c r="AF351" s="11">
        <f t="shared" si="390"/>
        <v>0</v>
      </c>
      <c r="AG351" s="5">
        <f t="shared" si="464"/>
        <v>0</v>
      </c>
      <c r="AH351" s="45">
        <f t="shared" si="391"/>
        <v>-49.75</v>
      </c>
      <c r="AI351" s="11">
        <f t="shared" si="392"/>
        <v>0</v>
      </c>
      <c r="AJ351" s="13">
        <f t="shared" si="466"/>
        <v>-49.75</v>
      </c>
      <c r="AK351" s="13"/>
      <c r="AL351" s="5">
        <f t="shared" si="393"/>
        <v>0</v>
      </c>
      <c r="AM351" s="5">
        <f t="shared" si="394"/>
        <v>0</v>
      </c>
      <c r="AN351" s="11">
        <f t="shared" si="395"/>
        <v>0</v>
      </c>
      <c r="AO351" s="11">
        <f t="shared" si="396"/>
        <v>0</v>
      </c>
      <c r="AP351" s="5">
        <f t="shared" si="397"/>
        <v>0</v>
      </c>
      <c r="AQ351" s="5">
        <f t="shared" si="398"/>
        <v>0</v>
      </c>
      <c r="AR351" s="5">
        <f t="shared" si="399"/>
        <v>0</v>
      </c>
      <c r="AS351" s="5">
        <f t="shared" si="400"/>
        <v>0</v>
      </c>
      <c r="AT351" s="5">
        <f t="shared" si="401"/>
        <v>0</v>
      </c>
      <c r="AU351" s="5">
        <f t="shared" si="402"/>
        <v>0</v>
      </c>
      <c r="AV351" s="5">
        <f t="shared" si="403"/>
        <v>0</v>
      </c>
      <c r="AW351" s="5">
        <f t="shared" si="404"/>
        <v>0</v>
      </c>
      <c r="AX351" s="5">
        <f t="shared" si="405"/>
        <v>0</v>
      </c>
      <c r="AY351" s="5">
        <f t="shared" si="406"/>
        <v>0</v>
      </c>
      <c r="AZ351" s="5">
        <f t="shared" si="407"/>
        <v>0</v>
      </c>
      <c r="BA351" s="5">
        <f t="shared" si="408"/>
        <v>0</v>
      </c>
      <c r="BB351" s="5">
        <f t="shared" si="409"/>
        <v>0</v>
      </c>
      <c r="BC351" s="5">
        <f t="shared" si="410"/>
        <v>0</v>
      </c>
      <c r="BD351" s="5">
        <f t="shared" si="411"/>
        <v>0</v>
      </c>
      <c r="BE351" s="5">
        <f t="shared" si="412"/>
        <v>0</v>
      </c>
      <c r="BF351" s="5">
        <f t="shared" si="413"/>
        <v>0</v>
      </c>
      <c r="BG351" s="5">
        <f t="shared" si="414"/>
        <v>0</v>
      </c>
      <c r="BH351" s="5">
        <f t="shared" si="415"/>
        <v>0</v>
      </c>
      <c r="BI351" s="11">
        <f t="shared" si="416"/>
        <v>0</v>
      </c>
      <c r="BJ351" s="5">
        <f t="shared" si="417"/>
        <v>0</v>
      </c>
      <c r="BK351" s="5">
        <f t="shared" si="418"/>
        <v>0</v>
      </c>
      <c r="BL351" s="5">
        <f t="shared" si="419"/>
        <v>0</v>
      </c>
      <c r="BM351" s="5">
        <f t="shared" si="420"/>
        <v>0</v>
      </c>
      <c r="BN351" s="5">
        <f t="shared" si="421"/>
        <v>0</v>
      </c>
      <c r="BO351" s="5">
        <f t="shared" si="422"/>
        <v>0</v>
      </c>
      <c r="BP351" s="5">
        <f t="shared" si="423"/>
        <v>0</v>
      </c>
      <c r="BQ351" s="5">
        <f t="shared" si="424"/>
        <v>0</v>
      </c>
      <c r="BR351" s="5">
        <f t="shared" si="425"/>
        <v>0</v>
      </c>
      <c r="BS351" s="5">
        <f t="shared" si="426"/>
        <v>0</v>
      </c>
      <c r="BT351" s="11">
        <f t="shared" si="427"/>
        <v>0</v>
      </c>
      <c r="BU351" s="11">
        <f t="shared" si="428"/>
        <v>0</v>
      </c>
      <c r="BV351" s="5">
        <f t="shared" si="429"/>
        <v>0</v>
      </c>
      <c r="BW351" s="5">
        <f t="shared" si="430"/>
        <v>0</v>
      </c>
      <c r="BX351" s="46">
        <f t="shared" si="431"/>
        <v>-49.75</v>
      </c>
      <c r="BY351" s="5">
        <f t="shared" si="432"/>
        <v>0</v>
      </c>
      <c r="BZ351" s="5">
        <f t="shared" si="433"/>
        <v>0</v>
      </c>
      <c r="CA351" s="5">
        <f t="shared" si="434"/>
        <v>0</v>
      </c>
      <c r="CB351" s="5">
        <f t="shared" si="435"/>
        <v>0</v>
      </c>
      <c r="CC351" s="5">
        <f t="shared" si="436"/>
        <v>0</v>
      </c>
      <c r="CD351" s="5">
        <f t="shared" si="437"/>
        <v>0</v>
      </c>
      <c r="CE351" s="5">
        <f t="shared" si="465"/>
        <v>0</v>
      </c>
      <c r="CF351" s="5">
        <f t="shared" si="438"/>
        <v>0</v>
      </c>
      <c r="CG351" s="5">
        <f t="shared" si="439"/>
        <v>0</v>
      </c>
      <c r="CH351" s="5">
        <f t="shared" si="440"/>
        <v>0</v>
      </c>
      <c r="CI351" s="5">
        <f t="shared" si="441"/>
        <v>0</v>
      </c>
      <c r="CJ351" s="5">
        <f t="shared" si="442"/>
        <v>0</v>
      </c>
      <c r="CK351" s="5">
        <f t="shared" si="443"/>
        <v>0</v>
      </c>
      <c r="CL351" s="5">
        <f t="shared" si="444"/>
        <v>0</v>
      </c>
      <c r="CM351" s="5">
        <f t="shared" si="445"/>
        <v>0</v>
      </c>
      <c r="CN351" s="5">
        <f t="shared" si="446"/>
        <v>0</v>
      </c>
      <c r="CO351" s="5">
        <f t="shared" si="447"/>
        <v>0</v>
      </c>
      <c r="CP351" s="5">
        <f t="shared" si="448"/>
        <v>0</v>
      </c>
      <c r="CQ351" s="5">
        <f t="shared" si="449"/>
        <v>0</v>
      </c>
      <c r="CR351" s="5">
        <f t="shared" si="450"/>
        <v>0</v>
      </c>
      <c r="CS351" s="5">
        <f t="shared" si="451"/>
        <v>0</v>
      </c>
      <c r="CT351" s="11">
        <f t="shared" si="452"/>
        <v>0</v>
      </c>
      <c r="CU351" s="5">
        <f t="shared" si="453"/>
        <v>0</v>
      </c>
      <c r="CV351" s="5">
        <f t="shared" si="454"/>
        <v>0</v>
      </c>
      <c r="CW351" s="5">
        <f t="shared" si="455"/>
        <v>0</v>
      </c>
      <c r="CX351" s="41">
        <f t="shared" si="456"/>
        <v>0</v>
      </c>
      <c r="CY351" s="41">
        <f t="shared" si="457"/>
        <v>0</v>
      </c>
      <c r="CZ351" s="41">
        <f t="shared" si="458"/>
        <v>0</v>
      </c>
      <c r="DA351" s="41">
        <f t="shared" si="459"/>
        <v>0</v>
      </c>
      <c r="DB351" s="28"/>
    </row>
    <row r="352" spans="1:106" s="16" customFormat="1" ht="29.25" customHeight="1" thickTop="1" thickBot="1" x14ac:dyDescent="0.35">
      <c r="A352" s="3">
        <v>44738</v>
      </c>
      <c r="B352" s="4" t="s">
        <v>7</v>
      </c>
      <c r="C352" s="4" t="s">
        <v>23</v>
      </c>
      <c r="D352" s="8" t="s">
        <v>10</v>
      </c>
      <c r="E352" s="4" t="s">
        <v>110</v>
      </c>
      <c r="F352" s="4" t="s">
        <v>24</v>
      </c>
      <c r="G352" s="18" t="s">
        <v>459</v>
      </c>
      <c r="H352" s="25">
        <v>48</v>
      </c>
      <c r="I352" s="44">
        <v>-49</v>
      </c>
      <c r="J352" s="45">
        <v>-49</v>
      </c>
      <c r="K352" s="11">
        <f t="shared" si="460"/>
        <v>969.25</v>
      </c>
      <c r="L352" s="11"/>
      <c r="M352" s="11"/>
      <c r="N352" s="33"/>
      <c r="O352" s="11"/>
      <c r="P352" s="11"/>
      <c r="Q352" s="11"/>
      <c r="R352" s="45">
        <v>-49</v>
      </c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37"/>
      <c r="AD352" s="37"/>
      <c r="AE352" s="71" t="s">
        <v>7</v>
      </c>
      <c r="AF352" s="45">
        <f t="shared" si="390"/>
        <v>-49</v>
      </c>
      <c r="AG352" s="5">
        <f t="shared" si="464"/>
        <v>0</v>
      </c>
      <c r="AH352" s="11">
        <f t="shared" si="391"/>
        <v>0</v>
      </c>
      <c r="AI352" s="11">
        <f t="shared" si="392"/>
        <v>0</v>
      </c>
      <c r="AJ352" s="13">
        <f t="shared" si="466"/>
        <v>-49</v>
      </c>
      <c r="AK352" s="13"/>
      <c r="AL352" s="5">
        <f t="shared" si="393"/>
        <v>0</v>
      </c>
      <c r="AM352" s="5">
        <f t="shared" si="394"/>
        <v>0</v>
      </c>
      <c r="AN352" s="11">
        <f t="shared" si="395"/>
        <v>0</v>
      </c>
      <c r="AO352" s="11">
        <f t="shared" si="396"/>
        <v>0</v>
      </c>
      <c r="AP352" s="5">
        <f t="shared" si="397"/>
        <v>0</v>
      </c>
      <c r="AQ352" s="5">
        <f t="shared" si="398"/>
        <v>0</v>
      </c>
      <c r="AR352" s="5">
        <f t="shared" si="399"/>
        <v>0</v>
      </c>
      <c r="AS352" s="5">
        <f t="shared" si="400"/>
        <v>0</v>
      </c>
      <c r="AT352" s="5">
        <f t="shared" si="401"/>
        <v>0</v>
      </c>
      <c r="AU352" s="5">
        <f t="shared" si="402"/>
        <v>0</v>
      </c>
      <c r="AV352" s="5">
        <f t="shared" si="403"/>
        <v>0</v>
      </c>
      <c r="AW352" s="5">
        <f t="shared" si="404"/>
        <v>0</v>
      </c>
      <c r="AX352" s="5">
        <f t="shared" si="405"/>
        <v>0</v>
      </c>
      <c r="AY352" s="5">
        <f t="shared" si="406"/>
        <v>0</v>
      </c>
      <c r="AZ352" s="5">
        <f t="shared" si="407"/>
        <v>0</v>
      </c>
      <c r="BA352" s="5">
        <f t="shared" si="408"/>
        <v>0</v>
      </c>
      <c r="BB352" s="5">
        <f t="shared" si="409"/>
        <v>0</v>
      </c>
      <c r="BC352" s="5">
        <f t="shared" si="410"/>
        <v>0</v>
      </c>
      <c r="BD352" s="5">
        <f t="shared" si="411"/>
        <v>0</v>
      </c>
      <c r="BE352" s="5">
        <f t="shared" si="412"/>
        <v>0</v>
      </c>
      <c r="BF352" s="5">
        <f t="shared" si="413"/>
        <v>0</v>
      </c>
      <c r="BG352" s="5">
        <f t="shared" si="414"/>
        <v>0</v>
      </c>
      <c r="BH352" s="5">
        <f t="shared" si="415"/>
        <v>0</v>
      </c>
      <c r="BI352" s="11">
        <f t="shared" si="416"/>
        <v>0</v>
      </c>
      <c r="BJ352" s="46">
        <f t="shared" si="417"/>
        <v>-49</v>
      </c>
      <c r="BK352" s="5">
        <f t="shared" si="418"/>
        <v>0</v>
      </c>
      <c r="BL352" s="5">
        <f t="shared" si="419"/>
        <v>0</v>
      </c>
      <c r="BM352" s="5">
        <f t="shared" si="420"/>
        <v>0</v>
      </c>
      <c r="BN352" s="5">
        <f t="shared" si="421"/>
        <v>0</v>
      </c>
      <c r="BO352" s="5">
        <f t="shared" si="422"/>
        <v>0</v>
      </c>
      <c r="BP352" s="5">
        <f t="shared" si="423"/>
        <v>0</v>
      </c>
      <c r="BQ352" s="5">
        <f t="shared" si="424"/>
        <v>0</v>
      </c>
      <c r="BR352" s="5">
        <f t="shared" si="425"/>
        <v>0</v>
      </c>
      <c r="BS352" s="5">
        <f t="shared" si="426"/>
        <v>0</v>
      </c>
      <c r="BT352" s="11">
        <f t="shared" si="427"/>
        <v>0</v>
      </c>
      <c r="BU352" s="11">
        <f t="shared" si="428"/>
        <v>0</v>
      </c>
      <c r="BV352" s="5">
        <f t="shared" si="429"/>
        <v>0</v>
      </c>
      <c r="BW352" s="5">
        <f t="shared" si="430"/>
        <v>0</v>
      </c>
      <c r="BX352" s="5">
        <f t="shared" si="431"/>
        <v>0</v>
      </c>
      <c r="BY352" s="5">
        <f t="shared" si="432"/>
        <v>0</v>
      </c>
      <c r="BZ352" s="5">
        <f t="shared" si="433"/>
        <v>0</v>
      </c>
      <c r="CA352" s="5">
        <f t="shared" si="434"/>
        <v>0</v>
      </c>
      <c r="CB352" s="5">
        <f t="shared" si="435"/>
        <v>0</v>
      </c>
      <c r="CC352" s="5">
        <f t="shared" si="436"/>
        <v>0</v>
      </c>
      <c r="CD352" s="5">
        <f t="shared" si="437"/>
        <v>0</v>
      </c>
      <c r="CE352" s="5">
        <f t="shared" si="465"/>
        <v>0</v>
      </c>
      <c r="CF352" s="5">
        <f t="shared" si="438"/>
        <v>0</v>
      </c>
      <c r="CG352" s="5">
        <f t="shared" si="439"/>
        <v>0</v>
      </c>
      <c r="CH352" s="5">
        <f t="shared" si="440"/>
        <v>0</v>
      </c>
      <c r="CI352" s="5">
        <f t="shared" si="441"/>
        <v>0</v>
      </c>
      <c r="CJ352" s="5">
        <f t="shared" si="442"/>
        <v>0</v>
      </c>
      <c r="CK352" s="5">
        <f t="shared" si="443"/>
        <v>0</v>
      </c>
      <c r="CL352" s="5">
        <f t="shared" si="444"/>
        <v>0</v>
      </c>
      <c r="CM352" s="5">
        <f t="shared" si="445"/>
        <v>0</v>
      </c>
      <c r="CN352" s="5">
        <f t="shared" si="446"/>
        <v>0</v>
      </c>
      <c r="CO352" s="5">
        <f t="shared" si="447"/>
        <v>0</v>
      </c>
      <c r="CP352" s="5">
        <f t="shared" si="448"/>
        <v>0</v>
      </c>
      <c r="CQ352" s="5">
        <f t="shared" si="449"/>
        <v>0</v>
      </c>
      <c r="CR352" s="5">
        <f t="shared" si="450"/>
        <v>0</v>
      </c>
      <c r="CS352" s="5">
        <f t="shared" si="451"/>
        <v>0</v>
      </c>
      <c r="CT352" s="11">
        <f t="shared" si="452"/>
        <v>0</v>
      </c>
      <c r="CU352" s="5">
        <f t="shared" si="453"/>
        <v>0</v>
      </c>
      <c r="CV352" s="5">
        <f t="shared" si="454"/>
        <v>0</v>
      </c>
      <c r="CW352" s="5">
        <f t="shared" si="455"/>
        <v>0</v>
      </c>
      <c r="CX352" s="41">
        <f t="shared" si="456"/>
        <v>0</v>
      </c>
      <c r="CY352" s="41">
        <f t="shared" si="457"/>
        <v>0</v>
      </c>
      <c r="CZ352" s="41">
        <f t="shared" si="458"/>
        <v>0</v>
      </c>
      <c r="DA352" s="41">
        <f t="shared" si="459"/>
        <v>0</v>
      </c>
      <c r="DB352" s="28"/>
    </row>
    <row r="353" spans="1:106" s="16" customFormat="1" ht="29.25" customHeight="1" thickTop="1" thickBot="1" x14ac:dyDescent="0.35">
      <c r="A353" s="3">
        <v>44738</v>
      </c>
      <c r="B353" s="4" t="s">
        <v>8</v>
      </c>
      <c r="C353" s="4" t="s">
        <v>23</v>
      </c>
      <c r="D353" s="8" t="s">
        <v>10</v>
      </c>
      <c r="E353" s="4" t="s">
        <v>110</v>
      </c>
      <c r="F353" s="4" t="s">
        <v>104</v>
      </c>
      <c r="G353" s="18" t="s">
        <v>460</v>
      </c>
      <c r="H353" s="25">
        <v>48.5</v>
      </c>
      <c r="I353" s="33">
        <v>48.5</v>
      </c>
      <c r="J353" s="11">
        <v>46.5</v>
      </c>
      <c r="K353" s="11">
        <f t="shared" si="460"/>
        <v>1015.75</v>
      </c>
      <c r="L353" s="11"/>
      <c r="M353" s="11"/>
      <c r="N353" s="33"/>
      <c r="O353" s="11"/>
      <c r="P353" s="11"/>
      <c r="Q353" s="11"/>
      <c r="R353" s="11"/>
      <c r="S353" s="47">
        <v>46.5</v>
      </c>
      <c r="T353" s="11"/>
      <c r="U353" s="11"/>
      <c r="V353" s="11"/>
      <c r="W353" s="11"/>
      <c r="X353" s="11"/>
      <c r="Y353" s="11"/>
      <c r="Z353" s="11"/>
      <c r="AA353" s="11"/>
      <c r="AB353" s="11"/>
      <c r="AC353" s="37"/>
      <c r="AD353" s="37"/>
      <c r="AE353" s="71" t="s">
        <v>8</v>
      </c>
      <c r="AF353" s="47">
        <f t="shared" si="390"/>
        <v>46.5</v>
      </c>
      <c r="AG353" s="5">
        <f t="shared" si="464"/>
        <v>0</v>
      </c>
      <c r="AH353" s="11">
        <f t="shared" si="391"/>
        <v>0</v>
      </c>
      <c r="AI353" s="11">
        <f t="shared" si="392"/>
        <v>0</v>
      </c>
      <c r="AJ353" s="13">
        <f t="shared" ref="AJ353:AJ355" si="467">+SUM(AF353+AG353+AH353+AI353)</f>
        <v>46.5</v>
      </c>
      <c r="AK353" s="13"/>
      <c r="AL353" s="5">
        <f t="shared" si="393"/>
        <v>0</v>
      </c>
      <c r="AM353" s="5">
        <f t="shared" si="394"/>
        <v>0</v>
      </c>
      <c r="AN353" s="11">
        <f t="shared" si="395"/>
        <v>0</v>
      </c>
      <c r="AO353" s="11">
        <f t="shared" si="396"/>
        <v>0</v>
      </c>
      <c r="AP353" s="5">
        <f t="shared" si="397"/>
        <v>0</v>
      </c>
      <c r="AQ353" s="5">
        <f t="shared" si="398"/>
        <v>0</v>
      </c>
      <c r="AR353" s="5">
        <f t="shared" si="399"/>
        <v>0</v>
      </c>
      <c r="AS353" s="5">
        <f t="shared" si="400"/>
        <v>0</v>
      </c>
      <c r="AT353" s="5">
        <f t="shared" si="401"/>
        <v>0</v>
      </c>
      <c r="AU353" s="5">
        <f t="shared" si="402"/>
        <v>0</v>
      </c>
      <c r="AV353" s="5">
        <f t="shared" si="403"/>
        <v>0</v>
      </c>
      <c r="AW353" s="5">
        <f t="shared" si="404"/>
        <v>0</v>
      </c>
      <c r="AX353" s="5">
        <f t="shared" si="405"/>
        <v>0</v>
      </c>
      <c r="AY353" s="5">
        <f t="shared" si="406"/>
        <v>0</v>
      </c>
      <c r="AZ353" s="5">
        <f t="shared" si="407"/>
        <v>0</v>
      </c>
      <c r="BA353" s="5">
        <f t="shared" si="408"/>
        <v>0</v>
      </c>
      <c r="BB353" s="5">
        <f t="shared" si="409"/>
        <v>0</v>
      </c>
      <c r="BC353" s="5">
        <f t="shared" si="410"/>
        <v>0</v>
      </c>
      <c r="BD353" s="5">
        <f t="shared" si="411"/>
        <v>0</v>
      </c>
      <c r="BE353" s="5">
        <f t="shared" si="412"/>
        <v>0</v>
      </c>
      <c r="BF353" s="5">
        <f t="shared" si="413"/>
        <v>0</v>
      </c>
      <c r="BG353" s="5">
        <f t="shared" si="414"/>
        <v>0</v>
      </c>
      <c r="BH353" s="5">
        <f t="shared" si="415"/>
        <v>0</v>
      </c>
      <c r="BI353" s="11">
        <f t="shared" si="416"/>
        <v>0</v>
      </c>
      <c r="BJ353" s="5">
        <f t="shared" si="417"/>
        <v>0</v>
      </c>
      <c r="BK353" s="5">
        <f t="shared" si="418"/>
        <v>0</v>
      </c>
      <c r="BL353" s="5">
        <f t="shared" si="419"/>
        <v>0</v>
      </c>
      <c r="BM353" s="5">
        <f t="shared" si="420"/>
        <v>0</v>
      </c>
      <c r="BN353" s="5">
        <f t="shared" si="421"/>
        <v>46.5</v>
      </c>
      <c r="BO353" s="5">
        <f t="shared" si="422"/>
        <v>0</v>
      </c>
      <c r="BP353" s="5">
        <f t="shared" si="423"/>
        <v>0</v>
      </c>
      <c r="BQ353" s="5">
        <f t="shared" si="424"/>
        <v>0</v>
      </c>
      <c r="BR353" s="5">
        <f t="shared" si="425"/>
        <v>0</v>
      </c>
      <c r="BS353" s="5">
        <f t="shared" si="426"/>
        <v>0</v>
      </c>
      <c r="BT353" s="11">
        <f t="shared" si="427"/>
        <v>0</v>
      </c>
      <c r="BU353" s="11">
        <f t="shared" si="428"/>
        <v>0</v>
      </c>
      <c r="BV353" s="5">
        <f t="shared" si="429"/>
        <v>0</v>
      </c>
      <c r="BW353" s="5">
        <f t="shared" si="430"/>
        <v>0</v>
      </c>
      <c r="BX353" s="5">
        <f t="shared" si="431"/>
        <v>0</v>
      </c>
      <c r="BY353" s="5">
        <f t="shared" si="432"/>
        <v>0</v>
      </c>
      <c r="BZ353" s="5">
        <f t="shared" si="433"/>
        <v>0</v>
      </c>
      <c r="CA353" s="5">
        <f t="shared" si="434"/>
        <v>0</v>
      </c>
      <c r="CB353" s="5">
        <f t="shared" si="435"/>
        <v>0</v>
      </c>
      <c r="CC353" s="5">
        <f t="shared" si="436"/>
        <v>0</v>
      </c>
      <c r="CD353" s="5">
        <f t="shared" si="437"/>
        <v>0</v>
      </c>
      <c r="CE353" s="5">
        <f t="shared" si="465"/>
        <v>0</v>
      </c>
      <c r="CF353" s="5">
        <f t="shared" si="438"/>
        <v>0</v>
      </c>
      <c r="CG353" s="5">
        <f t="shared" si="439"/>
        <v>0</v>
      </c>
      <c r="CH353" s="5">
        <f t="shared" si="440"/>
        <v>0</v>
      </c>
      <c r="CI353" s="5">
        <f t="shared" si="441"/>
        <v>0</v>
      </c>
      <c r="CJ353" s="5">
        <f t="shared" si="442"/>
        <v>0</v>
      </c>
      <c r="CK353" s="5">
        <f t="shared" si="443"/>
        <v>0</v>
      </c>
      <c r="CL353" s="5">
        <f t="shared" si="444"/>
        <v>0</v>
      </c>
      <c r="CM353" s="5">
        <f t="shared" si="445"/>
        <v>0</v>
      </c>
      <c r="CN353" s="5">
        <f t="shared" si="446"/>
        <v>0</v>
      </c>
      <c r="CO353" s="5">
        <f t="shared" si="447"/>
        <v>0</v>
      </c>
      <c r="CP353" s="5">
        <f t="shared" si="448"/>
        <v>0</v>
      </c>
      <c r="CQ353" s="5">
        <f t="shared" si="449"/>
        <v>0</v>
      </c>
      <c r="CR353" s="5">
        <f t="shared" si="450"/>
        <v>0</v>
      </c>
      <c r="CS353" s="5">
        <f t="shared" si="451"/>
        <v>0</v>
      </c>
      <c r="CT353" s="11">
        <f t="shared" si="452"/>
        <v>0</v>
      </c>
      <c r="CU353" s="5">
        <f t="shared" si="453"/>
        <v>0</v>
      </c>
      <c r="CV353" s="5">
        <f t="shared" si="454"/>
        <v>0</v>
      </c>
      <c r="CW353" s="5">
        <f t="shared" si="455"/>
        <v>0</v>
      </c>
      <c r="CX353" s="41">
        <f t="shared" si="456"/>
        <v>0</v>
      </c>
      <c r="CY353" s="41">
        <f t="shared" si="457"/>
        <v>0</v>
      </c>
      <c r="CZ353" s="41">
        <f t="shared" si="458"/>
        <v>0</v>
      </c>
      <c r="DA353" s="41">
        <f t="shared" si="459"/>
        <v>0</v>
      </c>
      <c r="DB353" s="28"/>
    </row>
    <row r="354" spans="1:106" s="16" customFormat="1" ht="29.25" customHeight="1" thickTop="1" thickBot="1" x14ac:dyDescent="0.35">
      <c r="A354" s="3">
        <v>44738</v>
      </c>
      <c r="B354" s="4" t="s">
        <v>9</v>
      </c>
      <c r="C354" s="4" t="s">
        <v>70</v>
      </c>
      <c r="D354" s="8" t="s">
        <v>10</v>
      </c>
      <c r="E354" s="4" t="s">
        <v>110</v>
      </c>
      <c r="F354" s="4" t="s">
        <v>104</v>
      </c>
      <c r="G354" s="18" t="s">
        <v>458</v>
      </c>
      <c r="H354" s="25">
        <v>47.5</v>
      </c>
      <c r="I354" s="33">
        <v>47.5</v>
      </c>
      <c r="J354" s="11">
        <v>45.5</v>
      </c>
      <c r="K354" s="11">
        <f t="shared" si="460"/>
        <v>1061.25</v>
      </c>
      <c r="L354" s="11"/>
      <c r="M354" s="11"/>
      <c r="N354" s="33"/>
      <c r="O354" s="11"/>
      <c r="P354" s="11"/>
      <c r="Q354" s="11"/>
      <c r="R354" s="11"/>
      <c r="S354" s="11"/>
      <c r="T354" s="47">
        <v>45.5</v>
      </c>
      <c r="U354" s="11"/>
      <c r="V354" s="11"/>
      <c r="W354" s="11"/>
      <c r="X354" s="11"/>
      <c r="Y354" s="11"/>
      <c r="Z354" s="11"/>
      <c r="AA354" s="11"/>
      <c r="AB354" s="11"/>
      <c r="AC354" s="37"/>
      <c r="AD354" s="37"/>
      <c r="AE354" s="71" t="s">
        <v>9</v>
      </c>
      <c r="AF354" s="11">
        <f t="shared" si="390"/>
        <v>0</v>
      </c>
      <c r="AG354" s="5">
        <f t="shared" si="464"/>
        <v>0</v>
      </c>
      <c r="AH354" s="11">
        <f t="shared" si="391"/>
        <v>0</v>
      </c>
      <c r="AI354" s="47">
        <f t="shared" si="392"/>
        <v>45.5</v>
      </c>
      <c r="AJ354" s="13">
        <f t="shared" si="467"/>
        <v>45.5</v>
      </c>
      <c r="AK354" s="13"/>
      <c r="AL354" s="5">
        <f t="shared" si="393"/>
        <v>0</v>
      </c>
      <c r="AM354" s="5">
        <f t="shared" si="394"/>
        <v>0</v>
      </c>
      <c r="AN354" s="11">
        <f t="shared" si="395"/>
        <v>0</v>
      </c>
      <c r="AO354" s="11">
        <f t="shared" si="396"/>
        <v>0</v>
      </c>
      <c r="AP354" s="5">
        <f t="shared" si="397"/>
        <v>0</v>
      </c>
      <c r="AQ354" s="5">
        <f t="shared" si="398"/>
        <v>0</v>
      </c>
      <c r="AR354" s="5">
        <f t="shared" si="399"/>
        <v>0</v>
      </c>
      <c r="AS354" s="5">
        <f t="shared" si="400"/>
        <v>0</v>
      </c>
      <c r="AT354" s="5">
        <f t="shared" si="401"/>
        <v>0</v>
      </c>
      <c r="AU354" s="5">
        <f t="shared" si="402"/>
        <v>0</v>
      </c>
      <c r="AV354" s="5">
        <f t="shared" si="403"/>
        <v>0</v>
      </c>
      <c r="AW354" s="5">
        <f t="shared" si="404"/>
        <v>0</v>
      </c>
      <c r="AX354" s="5">
        <f t="shared" si="405"/>
        <v>0</v>
      </c>
      <c r="AY354" s="5">
        <f t="shared" si="406"/>
        <v>0</v>
      </c>
      <c r="AZ354" s="5">
        <f t="shared" si="407"/>
        <v>0</v>
      </c>
      <c r="BA354" s="5">
        <f t="shared" si="408"/>
        <v>0</v>
      </c>
      <c r="BB354" s="5">
        <f t="shared" si="409"/>
        <v>0</v>
      </c>
      <c r="BC354" s="5">
        <f t="shared" si="410"/>
        <v>0</v>
      </c>
      <c r="BD354" s="5">
        <f t="shared" si="411"/>
        <v>0</v>
      </c>
      <c r="BE354" s="5">
        <f t="shared" si="412"/>
        <v>0</v>
      </c>
      <c r="BF354" s="5">
        <f t="shared" si="413"/>
        <v>0</v>
      </c>
      <c r="BG354" s="5">
        <f t="shared" si="414"/>
        <v>0</v>
      </c>
      <c r="BH354" s="5">
        <f t="shared" si="415"/>
        <v>0</v>
      </c>
      <c r="BI354" s="11">
        <f t="shared" si="416"/>
        <v>0</v>
      </c>
      <c r="BJ354" s="5">
        <f t="shared" si="417"/>
        <v>0</v>
      </c>
      <c r="BK354" s="5">
        <f t="shared" si="418"/>
        <v>0</v>
      </c>
      <c r="BL354" s="5">
        <f t="shared" si="419"/>
        <v>0</v>
      </c>
      <c r="BM354" s="5">
        <f t="shared" si="420"/>
        <v>0</v>
      </c>
      <c r="BN354" s="5">
        <f t="shared" si="421"/>
        <v>0</v>
      </c>
      <c r="BO354" s="5">
        <f t="shared" si="422"/>
        <v>0</v>
      </c>
      <c r="BP354" s="5">
        <f t="shared" si="423"/>
        <v>0</v>
      </c>
      <c r="BQ354" s="5">
        <f t="shared" si="424"/>
        <v>0</v>
      </c>
      <c r="BR354" s="5">
        <f t="shared" si="425"/>
        <v>0</v>
      </c>
      <c r="BS354" s="5">
        <f t="shared" si="426"/>
        <v>0</v>
      </c>
      <c r="BT354" s="11">
        <f t="shared" si="427"/>
        <v>0</v>
      </c>
      <c r="BU354" s="11">
        <f t="shared" si="428"/>
        <v>45.5</v>
      </c>
      <c r="BV354" s="5">
        <f t="shared" si="429"/>
        <v>0</v>
      </c>
      <c r="BW354" s="5">
        <f t="shared" si="430"/>
        <v>0</v>
      </c>
      <c r="BX354" s="5">
        <f t="shared" si="431"/>
        <v>0</v>
      </c>
      <c r="BY354" s="5">
        <f t="shared" si="432"/>
        <v>0</v>
      </c>
      <c r="BZ354" s="5">
        <f t="shared" si="433"/>
        <v>0</v>
      </c>
      <c r="CA354" s="5">
        <f t="shared" si="434"/>
        <v>0</v>
      </c>
      <c r="CB354" s="5">
        <f t="shared" si="435"/>
        <v>0</v>
      </c>
      <c r="CC354" s="5">
        <f t="shared" si="436"/>
        <v>0</v>
      </c>
      <c r="CD354" s="5">
        <f t="shared" si="437"/>
        <v>0</v>
      </c>
      <c r="CE354" s="5">
        <f t="shared" si="465"/>
        <v>0</v>
      </c>
      <c r="CF354" s="5">
        <f t="shared" si="438"/>
        <v>0</v>
      </c>
      <c r="CG354" s="5">
        <f t="shared" si="439"/>
        <v>0</v>
      </c>
      <c r="CH354" s="5">
        <f t="shared" si="440"/>
        <v>0</v>
      </c>
      <c r="CI354" s="5">
        <f t="shared" si="441"/>
        <v>0</v>
      </c>
      <c r="CJ354" s="5">
        <f t="shared" si="442"/>
        <v>0</v>
      </c>
      <c r="CK354" s="5">
        <f t="shared" si="443"/>
        <v>0</v>
      </c>
      <c r="CL354" s="5">
        <f t="shared" si="444"/>
        <v>0</v>
      </c>
      <c r="CM354" s="5">
        <f t="shared" si="445"/>
        <v>0</v>
      </c>
      <c r="CN354" s="5">
        <f t="shared" si="446"/>
        <v>0</v>
      </c>
      <c r="CO354" s="5">
        <f t="shared" si="447"/>
        <v>0</v>
      </c>
      <c r="CP354" s="5">
        <f t="shared" si="448"/>
        <v>0</v>
      </c>
      <c r="CQ354" s="5">
        <f t="shared" si="449"/>
        <v>0</v>
      </c>
      <c r="CR354" s="5">
        <f t="shared" si="450"/>
        <v>0</v>
      </c>
      <c r="CS354" s="5">
        <f t="shared" si="451"/>
        <v>0</v>
      </c>
      <c r="CT354" s="11">
        <f t="shared" si="452"/>
        <v>0</v>
      </c>
      <c r="CU354" s="5">
        <f t="shared" si="453"/>
        <v>0</v>
      </c>
      <c r="CV354" s="5">
        <f t="shared" si="454"/>
        <v>0</v>
      </c>
      <c r="CW354" s="5">
        <f t="shared" si="455"/>
        <v>0</v>
      </c>
      <c r="CX354" s="41">
        <f t="shared" si="456"/>
        <v>0</v>
      </c>
      <c r="CY354" s="41">
        <f t="shared" si="457"/>
        <v>0</v>
      </c>
      <c r="CZ354" s="41">
        <f t="shared" si="458"/>
        <v>0</v>
      </c>
      <c r="DA354" s="41">
        <f t="shared" si="459"/>
        <v>0</v>
      </c>
      <c r="DB354" s="28"/>
    </row>
    <row r="355" spans="1:106" s="16" customFormat="1" ht="29.25" customHeight="1" thickTop="1" thickBot="1" x14ac:dyDescent="0.35">
      <c r="A355" s="3">
        <v>44739</v>
      </c>
      <c r="B355" s="4" t="s">
        <v>3</v>
      </c>
      <c r="C355" s="4" t="s">
        <v>23</v>
      </c>
      <c r="D355" s="8" t="s">
        <v>10</v>
      </c>
      <c r="E355" s="4" t="s">
        <v>110</v>
      </c>
      <c r="F355" s="4" t="s">
        <v>24</v>
      </c>
      <c r="G355" s="18" t="s">
        <v>461</v>
      </c>
      <c r="H355" s="25">
        <v>47.5</v>
      </c>
      <c r="I355" s="33">
        <v>52.75</v>
      </c>
      <c r="J355" s="11">
        <v>50.75</v>
      </c>
      <c r="K355" s="11">
        <f t="shared" si="460"/>
        <v>1112</v>
      </c>
      <c r="L355" s="11"/>
      <c r="M355" s="11"/>
      <c r="N355" s="47">
        <v>50.75</v>
      </c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37"/>
      <c r="AD355" s="37"/>
      <c r="AE355" s="71" t="s">
        <v>3</v>
      </c>
      <c r="AF355" s="47">
        <f t="shared" si="390"/>
        <v>50.75</v>
      </c>
      <c r="AG355" s="5">
        <f t="shared" si="464"/>
        <v>0</v>
      </c>
      <c r="AH355" s="11">
        <f t="shared" si="391"/>
        <v>0</v>
      </c>
      <c r="AI355" s="11">
        <f t="shared" si="392"/>
        <v>0</v>
      </c>
      <c r="AJ355" s="13">
        <f t="shared" si="467"/>
        <v>50.75</v>
      </c>
      <c r="AK355" s="13"/>
      <c r="AL355" s="5">
        <f t="shared" si="393"/>
        <v>0</v>
      </c>
      <c r="AM355" s="5">
        <f t="shared" si="394"/>
        <v>0</v>
      </c>
      <c r="AN355" s="11">
        <f t="shared" si="395"/>
        <v>0</v>
      </c>
      <c r="AO355" s="11">
        <f t="shared" si="396"/>
        <v>0</v>
      </c>
      <c r="AP355" s="5">
        <f t="shared" si="397"/>
        <v>0</v>
      </c>
      <c r="AQ355" s="5">
        <f t="shared" si="398"/>
        <v>0</v>
      </c>
      <c r="AR355" s="5">
        <f t="shared" si="399"/>
        <v>0</v>
      </c>
      <c r="AS355" s="5">
        <f t="shared" si="400"/>
        <v>0</v>
      </c>
      <c r="AT355" s="48">
        <f t="shared" si="401"/>
        <v>50.75</v>
      </c>
      <c r="AU355" s="5">
        <f t="shared" si="402"/>
        <v>0</v>
      </c>
      <c r="AV355" s="5">
        <f t="shared" si="403"/>
        <v>0</v>
      </c>
      <c r="AW355" s="5">
        <f t="shared" si="404"/>
        <v>0</v>
      </c>
      <c r="AX355" s="5">
        <f t="shared" si="405"/>
        <v>0</v>
      </c>
      <c r="AY355" s="5">
        <f t="shared" si="406"/>
        <v>0</v>
      </c>
      <c r="AZ355" s="5">
        <f t="shared" si="407"/>
        <v>0</v>
      </c>
      <c r="BA355" s="5">
        <f t="shared" si="408"/>
        <v>0</v>
      </c>
      <c r="BB355" s="5">
        <f t="shared" si="409"/>
        <v>0</v>
      </c>
      <c r="BC355" s="5">
        <f t="shared" si="410"/>
        <v>0</v>
      </c>
      <c r="BD355" s="5">
        <f t="shared" si="411"/>
        <v>0</v>
      </c>
      <c r="BE355" s="5">
        <f t="shared" si="412"/>
        <v>0</v>
      </c>
      <c r="BF355" s="5">
        <f t="shared" si="413"/>
        <v>0</v>
      </c>
      <c r="BG355" s="5">
        <f t="shared" si="414"/>
        <v>0</v>
      </c>
      <c r="BH355" s="5">
        <f t="shared" si="415"/>
        <v>0</v>
      </c>
      <c r="BI355" s="11">
        <f t="shared" si="416"/>
        <v>0</v>
      </c>
      <c r="BJ355" s="5">
        <f t="shared" si="417"/>
        <v>0</v>
      </c>
      <c r="BK355" s="5">
        <f t="shared" si="418"/>
        <v>0</v>
      </c>
      <c r="BL355" s="5">
        <f t="shared" si="419"/>
        <v>0</v>
      </c>
      <c r="BM355" s="5">
        <f t="shared" si="420"/>
        <v>0</v>
      </c>
      <c r="BN355" s="5">
        <f t="shared" si="421"/>
        <v>0</v>
      </c>
      <c r="BO355" s="5">
        <f t="shared" si="422"/>
        <v>0</v>
      </c>
      <c r="BP355" s="5">
        <f t="shared" si="423"/>
        <v>0</v>
      </c>
      <c r="BQ355" s="5">
        <f t="shared" si="424"/>
        <v>0</v>
      </c>
      <c r="BR355" s="5">
        <f t="shared" si="425"/>
        <v>0</v>
      </c>
      <c r="BS355" s="5">
        <f t="shared" si="426"/>
        <v>0</v>
      </c>
      <c r="BT355" s="11">
        <f t="shared" si="427"/>
        <v>0</v>
      </c>
      <c r="BU355" s="11">
        <f t="shared" si="428"/>
        <v>0</v>
      </c>
      <c r="BV355" s="5">
        <f t="shared" si="429"/>
        <v>0</v>
      </c>
      <c r="BW355" s="5">
        <f t="shared" si="430"/>
        <v>0</v>
      </c>
      <c r="BX355" s="5">
        <f t="shared" si="431"/>
        <v>0</v>
      </c>
      <c r="BY355" s="5">
        <f t="shared" si="432"/>
        <v>0</v>
      </c>
      <c r="BZ355" s="5">
        <f t="shared" si="433"/>
        <v>0</v>
      </c>
      <c r="CA355" s="5">
        <f t="shared" si="434"/>
        <v>0</v>
      </c>
      <c r="CB355" s="5">
        <f t="shared" si="435"/>
        <v>0</v>
      </c>
      <c r="CC355" s="5">
        <f t="shared" si="436"/>
        <v>0</v>
      </c>
      <c r="CD355" s="5">
        <f t="shared" si="437"/>
        <v>0</v>
      </c>
      <c r="CE355" s="5">
        <f t="shared" si="465"/>
        <v>0</v>
      </c>
      <c r="CF355" s="5">
        <f t="shared" si="438"/>
        <v>0</v>
      </c>
      <c r="CG355" s="5">
        <f t="shared" si="439"/>
        <v>0</v>
      </c>
      <c r="CH355" s="5">
        <f t="shared" si="440"/>
        <v>0</v>
      </c>
      <c r="CI355" s="5">
        <f t="shared" si="441"/>
        <v>0</v>
      </c>
      <c r="CJ355" s="5">
        <f t="shared" si="442"/>
        <v>0</v>
      </c>
      <c r="CK355" s="5">
        <f t="shared" si="443"/>
        <v>0</v>
      </c>
      <c r="CL355" s="5">
        <f t="shared" si="444"/>
        <v>0</v>
      </c>
      <c r="CM355" s="5">
        <f t="shared" si="445"/>
        <v>0</v>
      </c>
      <c r="CN355" s="5">
        <f t="shared" si="446"/>
        <v>0</v>
      </c>
      <c r="CO355" s="5">
        <f t="shared" si="447"/>
        <v>0</v>
      </c>
      <c r="CP355" s="5">
        <f t="shared" si="448"/>
        <v>0</v>
      </c>
      <c r="CQ355" s="5">
        <f t="shared" si="449"/>
        <v>0</v>
      </c>
      <c r="CR355" s="5">
        <f t="shared" si="450"/>
        <v>0</v>
      </c>
      <c r="CS355" s="5">
        <f t="shared" si="451"/>
        <v>0</v>
      </c>
      <c r="CT355" s="11">
        <f t="shared" si="452"/>
        <v>0</v>
      </c>
      <c r="CU355" s="5">
        <f t="shared" si="453"/>
        <v>0</v>
      </c>
      <c r="CV355" s="5">
        <f t="shared" si="454"/>
        <v>0</v>
      </c>
      <c r="CW355" s="5">
        <f t="shared" si="455"/>
        <v>0</v>
      </c>
      <c r="CX355" s="41">
        <f t="shared" si="456"/>
        <v>0</v>
      </c>
      <c r="CY355" s="41">
        <f t="shared" si="457"/>
        <v>0</v>
      </c>
      <c r="CZ355" s="41">
        <f t="shared" si="458"/>
        <v>0</v>
      </c>
      <c r="DA355" s="41">
        <f t="shared" si="459"/>
        <v>0</v>
      </c>
      <c r="DB355" s="28"/>
    </row>
    <row r="356" spans="1:106" s="16" customFormat="1" ht="29.25" customHeight="1" thickTop="1" thickBot="1" x14ac:dyDescent="0.35">
      <c r="A356" s="3">
        <v>44739</v>
      </c>
      <c r="B356" s="4" t="s">
        <v>4</v>
      </c>
      <c r="C356" s="4" t="s">
        <v>25</v>
      </c>
      <c r="D356" s="8" t="s">
        <v>10</v>
      </c>
      <c r="E356" s="4" t="s">
        <v>110</v>
      </c>
      <c r="F356" s="4" t="s">
        <v>24</v>
      </c>
      <c r="G356" s="18" t="s">
        <v>463</v>
      </c>
      <c r="H356" s="25">
        <v>46</v>
      </c>
      <c r="I356" s="33">
        <v>54</v>
      </c>
      <c r="J356" s="11">
        <v>52</v>
      </c>
      <c r="K356" s="11">
        <f t="shared" si="460"/>
        <v>1164</v>
      </c>
      <c r="L356" s="11"/>
      <c r="M356" s="11"/>
      <c r="N356" s="33"/>
      <c r="O356" s="47">
        <v>52</v>
      </c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37"/>
      <c r="AD356" s="37"/>
      <c r="AE356" s="71" t="s">
        <v>4</v>
      </c>
      <c r="AF356" s="11">
        <f t="shared" si="390"/>
        <v>0</v>
      </c>
      <c r="AG356" s="48">
        <f t="shared" si="464"/>
        <v>52</v>
      </c>
      <c r="AH356" s="11">
        <f t="shared" si="391"/>
        <v>0</v>
      </c>
      <c r="AI356" s="11">
        <f t="shared" si="392"/>
        <v>0</v>
      </c>
      <c r="AJ356" s="13">
        <f t="shared" ref="AJ356:AJ363" si="468">+SUM(AF356+AG356+AH356+AI356)</f>
        <v>52</v>
      </c>
      <c r="AK356" s="13"/>
      <c r="AL356" s="5">
        <f t="shared" si="393"/>
        <v>0</v>
      </c>
      <c r="AM356" s="5">
        <f t="shared" si="394"/>
        <v>0</v>
      </c>
      <c r="AN356" s="11">
        <f t="shared" si="395"/>
        <v>0</v>
      </c>
      <c r="AO356" s="11">
        <f t="shared" si="396"/>
        <v>0</v>
      </c>
      <c r="AP356" s="5">
        <f t="shared" si="397"/>
        <v>0</v>
      </c>
      <c r="AQ356" s="5">
        <f t="shared" si="398"/>
        <v>0</v>
      </c>
      <c r="AR356" s="5">
        <f t="shared" si="399"/>
        <v>0</v>
      </c>
      <c r="AS356" s="5">
        <f t="shared" si="400"/>
        <v>0</v>
      </c>
      <c r="AT356" s="5">
        <f t="shared" si="401"/>
        <v>0</v>
      </c>
      <c r="AU356" s="5">
        <f t="shared" si="402"/>
        <v>0</v>
      </c>
      <c r="AV356" s="5">
        <f t="shared" si="403"/>
        <v>0</v>
      </c>
      <c r="AW356" s="5">
        <f t="shared" si="404"/>
        <v>0</v>
      </c>
      <c r="AX356" s="5">
        <f t="shared" si="405"/>
        <v>0</v>
      </c>
      <c r="AY356" s="48">
        <f t="shared" si="406"/>
        <v>52</v>
      </c>
      <c r="AZ356" s="5">
        <f t="shared" si="407"/>
        <v>0</v>
      </c>
      <c r="BA356" s="5">
        <f t="shared" si="408"/>
        <v>0</v>
      </c>
      <c r="BB356" s="5">
        <f t="shared" si="409"/>
        <v>0</v>
      </c>
      <c r="BC356" s="5">
        <f t="shared" si="410"/>
        <v>0</v>
      </c>
      <c r="BD356" s="5">
        <f t="shared" si="411"/>
        <v>0</v>
      </c>
      <c r="BE356" s="5">
        <f t="shared" si="412"/>
        <v>0</v>
      </c>
      <c r="BF356" s="5">
        <f t="shared" si="413"/>
        <v>0</v>
      </c>
      <c r="BG356" s="5">
        <f t="shared" si="414"/>
        <v>0</v>
      </c>
      <c r="BH356" s="5">
        <f t="shared" si="415"/>
        <v>0</v>
      </c>
      <c r="BI356" s="11">
        <f t="shared" si="416"/>
        <v>0</v>
      </c>
      <c r="BJ356" s="5">
        <f t="shared" si="417"/>
        <v>0</v>
      </c>
      <c r="BK356" s="5">
        <f t="shared" si="418"/>
        <v>0</v>
      </c>
      <c r="BL356" s="5">
        <f t="shared" si="419"/>
        <v>0</v>
      </c>
      <c r="BM356" s="5">
        <f t="shared" si="420"/>
        <v>0</v>
      </c>
      <c r="BN356" s="5">
        <f t="shared" si="421"/>
        <v>0</v>
      </c>
      <c r="BO356" s="5">
        <f t="shared" si="422"/>
        <v>0</v>
      </c>
      <c r="BP356" s="5">
        <f t="shared" si="423"/>
        <v>0</v>
      </c>
      <c r="BQ356" s="5">
        <f t="shared" si="424"/>
        <v>0</v>
      </c>
      <c r="BR356" s="5">
        <f t="shared" si="425"/>
        <v>0</v>
      </c>
      <c r="BS356" s="5">
        <f t="shared" si="426"/>
        <v>0</v>
      </c>
      <c r="BT356" s="11">
        <f t="shared" si="427"/>
        <v>0</v>
      </c>
      <c r="BU356" s="11">
        <f t="shared" si="428"/>
        <v>0</v>
      </c>
      <c r="BV356" s="5">
        <f t="shared" si="429"/>
        <v>0</v>
      </c>
      <c r="BW356" s="5">
        <f t="shared" si="430"/>
        <v>0</v>
      </c>
      <c r="BX356" s="5">
        <f t="shared" si="431"/>
        <v>0</v>
      </c>
      <c r="BY356" s="5">
        <f t="shared" si="432"/>
        <v>0</v>
      </c>
      <c r="BZ356" s="5">
        <f t="shared" si="433"/>
        <v>0</v>
      </c>
      <c r="CA356" s="5">
        <f t="shared" si="434"/>
        <v>0</v>
      </c>
      <c r="CB356" s="5">
        <f t="shared" si="435"/>
        <v>0</v>
      </c>
      <c r="CC356" s="5">
        <f t="shared" si="436"/>
        <v>0</v>
      </c>
      <c r="CD356" s="5">
        <f t="shared" si="437"/>
        <v>0</v>
      </c>
      <c r="CE356" s="5">
        <f t="shared" si="465"/>
        <v>0</v>
      </c>
      <c r="CF356" s="5">
        <f t="shared" si="438"/>
        <v>0</v>
      </c>
      <c r="CG356" s="5">
        <f t="shared" si="439"/>
        <v>0</v>
      </c>
      <c r="CH356" s="5">
        <f t="shared" si="440"/>
        <v>0</v>
      </c>
      <c r="CI356" s="5">
        <f t="shared" si="441"/>
        <v>0</v>
      </c>
      <c r="CJ356" s="5">
        <f t="shared" si="442"/>
        <v>0</v>
      </c>
      <c r="CK356" s="5">
        <f t="shared" si="443"/>
        <v>0</v>
      </c>
      <c r="CL356" s="5">
        <f t="shared" si="444"/>
        <v>0</v>
      </c>
      <c r="CM356" s="5">
        <f t="shared" si="445"/>
        <v>0</v>
      </c>
      <c r="CN356" s="5">
        <f t="shared" si="446"/>
        <v>0</v>
      </c>
      <c r="CO356" s="5">
        <f t="shared" si="447"/>
        <v>0</v>
      </c>
      <c r="CP356" s="5">
        <f t="shared" si="448"/>
        <v>0</v>
      </c>
      <c r="CQ356" s="5">
        <f t="shared" si="449"/>
        <v>0</v>
      </c>
      <c r="CR356" s="5">
        <f t="shared" si="450"/>
        <v>0</v>
      </c>
      <c r="CS356" s="5">
        <f t="shared" si="451"/>
        <v>0</v>
      </c>
      <c r="CT356" s="11">
        <f t="shared" si="452"/>
        <v>0</v>
      </c>
      <c r="CU356" s="5">
        <f t="shared" si="453"/>
        <v>0</v>
      </c>
      <c r="CV356" s="5">
        <f t="shared" si="454"/>
        <v>0</v>
      </c>
      <c r="CW356" s="5">
        <f t="shared" si="455"/>
        <v>0</v>
      </c>
      <c r="CX356" s="41">
        <f t="shared" si="456"/>
        <v>0</v>
      </c>
      <c r="CY356" s="41">
        <f t="shared" si="457"/>
        <v>0</v>
      </c>
      <c r="CZ356" s="41">
        <f t="shared" si="458"/>
        <v>0</v>
      </c>
      <c r="DA356" s="41">
        <f t="shared" si="459"/>
        <v>0</v>
      </c>
      <c r="DB356" s="28"/>
    </row>
    <row r="357" spans="1:106" s="16" customFormat="1" ht="29.25" customHeight="1" thickTop="1" thickBot="1" x14ac:dyDescent="0.35">
      <c r="A357" s="3">
        <v>44739</v>
      </c>
      <c r="B357" s="4" t="s">
        <v>6</v>
      </c>
      <c r="C357" s="4" t="s">
        <v>25</v>
      </c>
      <c r="D357" s="8" t="s">
        <v>10</v>
      </c>
      <c r="E357" s="4" t="s">
        <v>110</v>
      </c>
      <c r="F357" s="4" t="s">
        <v>24</v>
      </c>
      <c r="G357" s="18" t="s">
        <v>464</v>
      </c>
      <c r="H357" s="25">
        <v>46.25</v>
      </c>
      <c r="I357" s="44">
        <v>-46.25</v>
      </c>
      <c r="J357" s="45">
        <v>-47.25</v>
      </c>
      <c r="K357" s="11">
        <f t="shared" si="460"/>
        <v>1116.75</v>
      </c>
      <c r="L357" s="11"/>
      <c r="M357" s="11"/>
      <c r="N357" s="33"/>
      <c r="O357" s="11"/>
      <c r="P357" s="11"/>
      <c r="Q357" s="45">
        <v>-47.25</v>
      </c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37"/>
      <c r="AD357" s="37"/>
      <c r="AE357" s="71" t="s">
        <v>6</v>
      </c>
      <c r="AF357" s="11">
        <f t="shared" si="390"/>
        <v>0</v>
      </c>
      <c r="AG357" s="46">
        <f t="shared" si="464"/>
        <v>-47.25</v>
      </c>
      <c r="AH357" s="11">
        <f t="shared" si="391"/>
        <v>0</v>
      </c>
      <c r="AI357" s="11">
        <f t="shared" si="392"/>
        <v>0</v>
      </c>
      <c r="AJ357" s="13">
        <f t="shared" si="468"/>
        <v>-47.25</v>
      </c>
      <c r="AK357" s="13"/>
      <c r="AL357" s="5">
        <f t="shared" si="393"/>
        <v>0</v>
      </c>
      <c r="AM357" s="5">
        <f t="shared" si="394"/>
        <v>0</v>
      </c>
      <c r="AN357" s="11">
        <f t="shared" si="395"/>
        <v>0</v>
      </c>
      <c r="AO357" s="11">
        <f t="shared" si="396"/>
        <v>0</v>
      </c>
      <c r="AP357" s="5">
        <f t="shared" si="397"/>
        <v>0</v>
      </c>
      <c r="AQ357" s="5">
        <f t="shared" si="398"/>
        <v>0</v>
      </c>
      <c r="AR357" s="5">
        <f t="shared" si="399"/>
        <v>0</v>
      </c>
      <c r="AS357" s="5">
        <f t="shared" si="400"/>
        <v>0</v>
      </c>
      <c r="AT357" s="5">
        <f t="shared" si="401"/>
        <v>0</v>
      </c>
      <c r="AU357" s="5">
        <f t="shared" si="402"/>
        <v>0</v>
      </c>
      <c r="AV357" s="5">
        <f t="shared" si="403"/>
        <v>0</v>
      </c>
      <c r="AW357" s="5">
        <f t="shared" si="404"/>
        <v>0</v>
      </c>
      <c r="AX357" s="5">
        <f t="shared" si="405"/>
        <v>0</v>
      </c>
      <c r="AY357" s="5">
        <f t="shared" si="406"/>
        <v>0</v>
      </c>
      <c r="AZ357" s="5">
        <f t="shared" si="407"/>
        <v>0</v>
      </c>
      <c r="BA357" s="5">
        <f t="shared" si="408"/>
        <v>0</v>
      </c>
      <c r="BB357" s="5">
        <f t="shared" si="409"/>
        <v>0</v>
      </c>
      <c r="BC357" s="5">
        <f t="shared" si="410"/>
        <v>0</v>
      </c>
      <c r="BD357" s="5">
        <f t="shared" si="411"/>
        <v>0</v>
      </c>
      <c r="BE357" s="5">
        <f t="shared" si="412"/>
        <v>0</v>
      </c>
      <c r="BF357" s="5">
        <f t="shared" si="413"/>
        <v>0</v>
      </c>
      <c r="BG357" s="46">
        <f t="shared" si="414"/>
        <v>-47.25</v>
      </c>
      <c r="BH357" s="5">
        <f t="shared" si="415"/>
        <v>0</v>
      </c>
      <c r="BI357" s="11">
        <f t="shared" si="416"/>
        <v>0</v>
      </c>
      <c r="BJ357" s="5">
        <f t="shared" si="417"/>
        <v>0</v>
      </c>
      <c r="BK357" s="5">
        <f t="shared" si="418"/>
        <v>0</v>
      </c>
      <c r="BL357" s="5">
        <f t="shared" si="419"/>
        <v>0</v>
      </c>
      <c r="BM357" s="5">
        <f t="shared" si="420"/>
        <v>0</v>
      </c>
      <c r="BN357" s="5">
        <f t="shared" si="421"/>
        <v>0</v>
      </c>
      <c r="BO357" s="5">
        <f t="shared" si="422"/>
        <v>0</v>
      </c>
      <c r="BP357" s="5">
        <f t="shared" si="423"/>
        <v>0</v>
      </c>
      <c r="BQ357" s="5">
        <f t="shared" si="424"/>
        <v>0</v>
      </c>
      <c r="BR357" s="5">
        <f t="shared" si="425"/>
        <v>0</v>
      </c>
      <c r="BS357" s="5">
        <f t="shared" si="426"/>
        <v>0</v>
      </c>
      <c r="BT357" s="11">
        <f t="shared" si="427"/>
        <v>0</v>
      </c>
      <c r="BU357" s="11">
        <f t="shared" si="428"/>
        <v>0</v>
      </c>
      <c r="BV357" s="5">
        <f t="shared" si="429"/>
        <v>0</v>
      </c>
      <c r="BW357" s="5">
        <f t="shared" si="430"/>
        <v>0</v>
      </c>
      <c r="BX357" s="5">
        <f t="shared" si="431"/>
        <v>0</v>
      </c>
      <c r="BY357" s="5">
        <f t="shared" si="432"/>
        <v>0</v>
      </c>
      <c r="BZ357" s="5">
        <f t="shared" si="433"/>
        <v>0</v>
      </c>
      <c r="CA357" s="5">
        <f t="shared" si="434"/>
        <v>0</v>
      </c>
      <c r="CB357" s="5">
        <f t="shared" si="435"/>
        <v>0</v>
      </c>
      <c r="CC357" s="5">
        <f t="shared" si="436"/>
        <v>0</v>
      </c>
      <c r="CD357" s="5">
        <f t="shared" si="437"/>
        <v>0</v>
      </c>
      <c r="CE357" s="5">
        <f t="shared" si="465"/>
        <v>0</v>
      </c>
      <c r="CF357" s="5">
        <f t="shared" si="438"/>
        <v>0</v>
      </c>
      <c r="CG357" s="5">
        <f t="shared" si="439"/>
        <v>0</v>
      </c>
      <c r="CH357" s="5">
        <f t="shared" si="440"/>
        <v>0</v>
      </c>
      <c r="CI357" s="5">
        <f t="shared" si="441"/>
        <v>0</v>
      </c>
      <c r="CJ357" s="5">
        <f t="shared" si="442"/>
        <v>0</v>
      </c>
      <c r="CK357" s="5">
        <f t="shared" si="443"/>
        <v>0</v>
      </c>
      <c r="CL357" s="5">
        <f t="shared" si="444"/>
        <v>0</v>
      </c>
      <c r="CM357" s="5">
        <f t="shared" si="445"/>
        <v>0</v>
      </c>
      <c r="CN357" s="5">
        <f t="shared" si="446"/>
        <v>0</v>
      </c>
      <c r="CO357" s="5">
        <f t="shared" si="447"/>
        <v>0</v>
      </c>
      <c r="CP357" s="5">
        <f t="shared" si="448"/>
        <v>0</v>
      </c>
      <c r="CQ357" s="5">
        <f t="shared" si="449"/>
        <v>0</v>
      </c>
      <c r="CR357" s="5">
        <f t="shared" si="450"/>
        <v>0</v>
      </c>
      <c r="CS357" s="5">
        <f t="shared" si="451"/>
        <v>0</v>
      </c>
      <c r="CT357" s="11">
        <f t="shared" si="452"/>
        <v>0</v>
      </c>
      <c r="CU357" s="5">
        <f t="shared" si="453"/>
        <v>0</v>
      </c>
      <c r="CV357" s="5">
        <f t="shared" si="454"/>
        <v>0</v>
      </c>
      <c r="CW357" s="5">
        <f t="shared" si="455"/>
        <v>0</v>
      </c>
      <c r="CX357" s="41">
        <f t="shared" si="456"/>
        <v>0</v>
      </c>
      <c r="CY357" s="41">
        <f t="shared" si="457"/>
        <v>0</v>
      </c>
      <c r="CZ357" s="41">
        <f t="shared" si="458"/>
        <v>0</v>
      </c>
      <c r="DA357" s="41">
        <f t="shared" si="459"/>
        <v>0</v>
      </c>
      <c r="DB357" s="28"/>
    </row>
    <row r="358" spans="1:106" s="16" customFormat="1" ht="29.25" customHeight="1" thickTop="1" thickBot="1" x14ac:dyDescent="0.35">
      <c r="A358" s="3">
        <v>44739</v>
      </c>
      <c r="B358" s="4" t="s">
        <v>0</v>
      </c>
      <c r="C358" s="4" t="s">
        <v>70</v>
      </c>
      <c r="D358" s="8" t="s">
        <v>10</v>
      </c>
      <c r="E358" s="4" t="s">
        <v>110</v>
      </c>
      <c r="F358" s="4" t="s">
        <v>104</v>
      </c>
      <c r="G358" s="18" t="s">
        <v>462</v>
      </c>
      <c r="H358" s="25">
        <v>50.25</v>
      </c>
      <c r="I358" s="44">
        <v>-49.75</v>
      </c>
      <c r="J358" s="45">
        <v>-50.75</v>
      </c>
      <c r="K358" s="11">
        <f t="shared" si="460"/>
        <v>1066</v>
      </c>
      <c r="L358" s="11"/>
      <c r="M358" s="11"/>
      <c r="N358" s="33"/>
      <c r="O358" s="11"/>
      <c r="P358" s="11"/>
      <c r="Q358" s="11"/>
      <c r="R358" s="11"/>
      <c r="S358" s="11"/>
      <c r="T358" s="11"/>
      <c r="U358" s="45">
        <v>-50.75</v>
      </c>
      <c r="V358" s="11"/>
      <c r="W358" s="11"/>
      <c r="X358" s="11"/>
      <c r="Y358" s="11"/>
      <c r="Z358" s="11"/>
      <c r="AA358" s="11"/>
      <c r="AB358" s="11"/>
      <c r="AC358" s="37"/>
      <c r="AD358" s="37"/>
      <c r="AE358" s="71" t="s">
        <v>0</v>
      </c>
      <c r="AF358" s="11">
        <f t="shared" si="390"/>
        <v>0</v>
      </c>
      <c r="AG358" s="5">
        <f t="shared" si="464"/>
        <v>0</v>
      </c>
      <c r="AH358" s="11">
        <f t="shared" si="391"/>
        <v>0</v>
      </c>
      <c r="AI358" s="45">
        <f t="shared" si="392"/>
        <v>-50.75</v>
      </c>
      <c r="AJ358" s="13">
        <f t="shared" si="468"/>
        <v>-50.75</v>
      </c>
      <c r="AK358" s="13"/>
      <c r="AL358" s="5">
        <f t="shared" si="393"/>
        <v>0</v>
      </c>
      <c r="AM358" s="5">
        <f t="shared" si="394"/>
        <v>0</v>
      </c>
      <c r="AN358" s="11">
        <f t="shared" si="395"/>
        <v>0</v>
      </c>
      <c r="AO358" s="11">
        <f t="shared" si="396"/>
        <v>0</v>
      </c>
      <c r="AP358" s="5">
        <f t="shared" si="397"/>
        <v>0</v>
      </c>
      <c r="AQ358" s="5">
        <f t="shared" si="398"/>
        <v>0</v>
      </c>
      <c r="AR358" s="5">
        <f t="shared" si="399"/>
        <v>0</v>
      </c>
      <c r="AS358" s="5">
        <f t="shared" si="400"/>
        <v>0</v>
      </c>
      <c r="AT358" s="5">
        <f t="shared" si="401"/>
        <v>0</v>
      </c>
      <c r="AU358" s="5">
        <f t="shared" si="402"/>
        <v>0</v>
      </c>
      <c r="AV358" s="5">
        <f t="shared" si="403"/>
        <v>0</v>
      </c>
      <c r="AW358" s="5">
        <f t="shared" si="404"/>
        <v>0</v>
      </c>
      <c r="AX358" s="5">
        <f t="shared" si="405"/>
        <v>0</v>
      </c>
      <c r="AY358" s="5">
        <f t="shared" si="406"/>
        <v>0</v>
      </c>
      <c r="AZ358" s="5">
        <f t="shared" si="407"/>
        <v>0</v>
      </c>
      <c r="BA358" s="5">
        <f t="shared" si="408"/>
        <v>0</v>
      </c>
      <c r="BB358" s="5">
        <f t="shared" si="409"/>
        <v>0</v>
      </c>
      <c r="BC358" s="5">
        <f t="shared" si="410"/>
        <v>0</v>
      </c>
      <c r="BD358" s="5">
        <f t="shared" si="411"/>
        <v>0</v>
      </c>
      <c r="BE358" s="5">
        <f t="shared" si="412"/>
        <v>0</v>
      </c>
      <c r="BF358" s="5">
        <f t="shared" si="413"/>
        <v>0</v>
      </c>
      <c r="BG358" s="5">
        <f t="shared" si="414"/>
        <v>0</v>
      </c>
      <c r="BH358" s="5">
        <f t="shared" si="415"/>
        <v>0</v>
      </c>
      <c r="BI358" s="11">
        <f t="shared" si="416"/>
        <v>0</v>
      </c>
      <c r="BJ358" s="5">
        <f t="shared" si="417"/>
        <v>0</v>
      </c>
      <c r="BK358" s="5">
        <f t="shared" si="418"/>
        <v>0</v>
      </c>
      <c r="BL358" s="5">
        <f t="shared" si="419"/>
        <v>0</v>
      </c>
      <c r="BM358" s="5">
        <f t="shared" si="420"/>
        <v>0</v>
      </c>
      <c r="BN358" s="5">
        <f t="shared" si="421"/>
        <v>0</v>
      </c>
      <c r="BO358" s="5">
        <f t="shared" si="422"/>
        <v>0</v>
      </c>
      <c r="BP358" s="5">
        <f t="shared" si="423"/>
        <v>0</v>
      </c>
      <c r="BQ358" s="5">
        <f t="shared" si="424"/>
        <v>0</v>
      </c>
      <c r="BR358" s="5">
        <f t="shared" si="425"/>
        <v>0</v>
      </c>
      <c r="BS358" s="5">
        <f t="shared" si="426"/>
        <v>0</v>
      </c>
      <c r="BT358" s="11">
        <f t="shared" si="427"/>
        <v>0</v>
      </c>
      <c r="BU358" s="11">
        <f t="shared" si="428"/>
        <v>0</v>
      </c>
      <c r="BV358" s="5">
        <f t="shared" si="429"/>
        <v>0</v>
      </c>
      <c r="BW358" s="5">
        <f t="shared" si="430"/>
        <v>0</v>
      </c>
      <c r="BX358" s="5">
        <f t="shared" si="431"/>
        <v>0</v>
      </c>
      <c r="BY358" s="46">
        <f t="shared" si="432"/>
        <v>-50.75</v>
      </c>
      <c r="BZ358" s="5">
        <f t="shared" si="433"/>
        <v>0</v>
      </c>
      <c r="CA358" s="5">
        <f t="shared" si="434"/>
        <v>0</v>
      </c>
      <c r="CB358" s="5">
        <f t="shared" si="435"/>
        <v>0</v>
      </c>
      <c r="CC358" s="5">
        <f t="shared" si="436"/>
        <v>0</v>
      </c>
      <c r="CD358" s="5">
        <f t="shared" si="437"/>
        <v>0</v>
      </c>
      <c r="CE358" s="5">
        <f t="shared" si="465"/>
        <v>0</v>
      </c>
      <c r="CF358" s="5">
        <f t="shared" si="438"/>
        <v>0</v>
      </c>
      <c r="CG358" s="5">
        <f t="shared" si="439"/>
        <v>0</v>
      </c>
      <c r="CH358" s="5">
        <f t="shared" si="440"/>
        <v>0</v>
      </c>
      <c r="CI358" s="5">
        <f t="shared" si="441"/>
        <v>0</v>
      </c>
      <c r="CJ358" s="5">
        <f t="shared" si="442"/>
        <v>0</v>
      </c>
      <c r="CK358" s="5">
        <f t="shared" si="443"/>
        <v>0</v>
      </c>
      <c r="CL358" s="5">
        <f t="shared" si="444"/>
        <v>0</v>
      </c>
      <c r="CM358" s="5">
        <f t="shared" si="445"/>
        <v>0</v>
      </c>
      <c r="CN358" s="5">
        <f t="shared" si="446"/>
        <v>0</v>
      </c>
      <c r="CO358" s="5">
        <f t="shared" si="447"/>
        <v>0</v>
      </c>
      <c r="CP358" s="5">
        <f t="shared" si="448"/>
        <v>0</v>
      </c>
      <c r="CQ358" s="5">
        <f t="shared" si="449"/>
        <v>0</v>
      </c>
      <c r="CR358" s="5">
        <f t="shared" si="450"/>
        <v>0</v>
      </c>
      <c r="CS358" s="5">
        <f t="shared" si="451"/>
        <v>0</v>
      </c>
      <c r="CT358" s="11">
        <f t="shared" si="452"/>
        <v>0</v>
      </c>
      <c r="CU358" s="5">
        <f t="shared" si="453"/>
        <v>0</v>
      </c>
      <c r="CV358" s="5">
        <f t="shared" si="454"/>
        <v>0</v>
      </c>
      <c r="CW358" s="5">
        <f t="shared" si="455"/>
        <v>0</v>
      </c>
      <c r="CX358" s="41">
        <f t="shared" si="456"/>
        <v>0</v>
      </c>
      <c r="CY358" s="41">
        <f t="shared" si="457"/>
        <v>0</v>
      </c>
      <c r="CZ358" s="41">
        <f t="shared" si="458"/>
        <v>0</v>
      </c>
      <c r="DA358" s="41">
        <f t="shared" si="459"/>
        <v>0</v>
      </c>
      <c r="DB358" s="28"/>
    </row>
    <row r="359" spans="1:106" s="16" customFormat="1" ht="29.25" customHeight="1" thickTop="1" thickBot="1" x14ac:dyDescent="0.35">
      <c r="A359" s="3">
        <v>44740</v>
      </c>
      <c r="B359" s="4" t="s">
        <v>22</v>
      </c>
      <c r="C359" s="4" t="s">
        <v>70</v>
      </c>
      <c r="D359" s="8" t="s">
        <v>10</v>
      </c>
      <c r="E359" s="4" t="s">
        <v>102</v>
      </c>
      <c r="F359" s="4" t="s">
        <v>24</v>
      </c>
      <c r="G359" s="18" t="s">
        <v>465</v>
      </c>
      <c r="H359" s="25">
        <v>52.5</v>
      </c>
      <c r="I359" s="44">
        <v>-52.5</v>
      </c>
      <c r="J359" s="45">
        <v>-53.5</v>
      </c>
      <c r="K359" s="11">
        <f t="shared" si="460"/>
        <v>1012.5</v>
      </c>
      <c r="L359" s="11"/>
      <c r="M359" s="11"/>
      <c r="N359" s="33"/>
      <c r="O359" s="11"/>
      <c r="P359" s="11"/>
      <c r="Q359" s="11"/>
      <c r="R359" s="11"/>
      <c r="S359" s="11"/>
      <c r="T359" s="11"/>
      <c r="U359" s="11"/>
      <c r="V359" s="11"/>
      <c r="W359" s="45">
        <v>-53.5</v>
      </c>
      <c r="X359" s="11"/>
      <c r="Y359" s="11"/>
      <c r="Z359" s="11"/>
      <c r="AA359" s="11"/>
      <c r="AB359" s="11"/>
      <c r="AC359" s="37"/>
      <c r="AD359" s="37"/>
      <c r="AE359" s="71" t="s">
        <v>22</v>
      </c>
      <c r="AF359" s="11">
        <f t="shared" si="390"/>
        <v>0</v>
      </c>
      <c r="AG359" s="5">
        <f t="shared" si="464"/>
        <v>0</v>
      </c>
      <c r="AH359" s="11">
        <f t="shared" si="391"/>
        <v>0</v>
      </c>
      <c r="AI359" s="45">
        <f t="shared" si="392"/>
        <v>-53.5</v>
      </c>
      <c r="AJ359" s="13">
        <f t="shared" si="468"/>
        <v>-53.5</v>
      </c>
      <c r="AK359" s="13"/>
      <c r="AL359" s="5">
        <f t="shared" si="393"/>
        <v>0</v>
      </c>
      <c r="AM359" s="5">
        <f t="shared" si="394"/>
        <v>0</v>
      </c>
      <c r="AN359" s="11">
        <f t="shared" si="395"/>
        <v>0</v>
      </c>
      <c r="AO359" s="11">
        <f t="shared" si="396"/>
        <v>0</v>
      </c>
      <c r="AP359" s="5">
        <f t="shared" si="397"/>
        <v>0</v>
      </c>
      <c r="AQ359" s="5">
        <f t="shared" si="398"/>
        <v>0</v>
      </c>
      <c r="AR359" s="5">
        <f t="shared" si="399"/>
        <v>0</v>
      </c>
      <c r="AS359" s="5">
        <f t="shared" si="400"/>
        <v>0</v>
      </c>
      <c r="AT359" s="5">
        <f t="shared" si="401"/>
        <v>0</v>
      </c>
      <c r="AU359" s="5">
        <f t="shared" si="402"/>
        <v>0</v>
      </c>
      <c r="AV359" s="5">
        <f t="shared" si="403"/>
        <v>0</v>
      </c>
      <c r="AW359" s="5">
        <f t="shared" si="404"/>
        <v>0</v>
      </c>
      <c r="AX359" s="5">
        <f t="shared" si="405"/>
        <v>0</v>
      </c>
      <c r="AY359" s="5">
        <f t="shared" si="406"/>
        <v>0</v>
      </c>
      <c r="AZ359" s="5">
        <f t="shared" si="407"/>
        <v>0</v>
      </c>
      <c r="BA359" s="5">
        <f t="shared" si="408"/>
        <v>0</v>
      </c>
      <c r="BB359" s="5">
        <f t="shared" si="409"/>
        <v>0</v>
      </c>
      <c r="BC359" s="5">
        <f t="shared" si="410"/>
        <v>0</v>
      </c>
      <c r="BD359" s="5">
        <f t="shared" si="411"/>
        <v>0</v>
      </c>
      <c r="BE359" s="5">
        <f t="shared" si="412"/>
        <v>0</v>
      </c>
      <c r="BF359" s="5">
        <f t="shared" si="413"/>
        <v>0</v>
      </c>
      <c r="BG359" s="5">
        <f t="shared" si="414"/>
        <v>0</v>
      </c>
      <c r="BH359" s="5">
        <f t="shared" si="415"/>
        <v>0</v>
      </c>
      <c r="BI359" s="11">
        <f t="shared" si="416"/>
        <v>0</v>
      </c>
      <c r="BJ359" s="5">
        <f t="shared" si="417"/>
        <v>0</v>
      </c>
      <c r="BK359" s="5">
        <f t="shared" si="418"/>
        <v>0</v>
      </c>
      <c r="BL359" s="5">
        <f t="shared" si="419"/>
        <v>0</v>
      </c>
      <c r="BM359" s="5">
        <f t="shared" si="420"/>
        <v>0</v>
      </c>
      <c r="BN359" s="5">
        <f t="shared" si="421"/>
        <v>0</v>
      </c>
      <c r="BO359" s="5">
        <f t="shared" si="422"/>
        <v>0</v>
      </c>
      <c r="BP359" s="5">
        <f t="shared" si="423"/>
        <v>0</v>
      </c>
      <c r="BQ359" s="5">
        <f t="shared" si="424"/>
        <v>0</v>
      </c>
      <c r="BR359" s="5">
        <f t="shared" si="425"/>
        <v>0</v>
      </c>
      <c r="BS359" s="5">
        <f t="shared" si="426"/>
        <v>0</v>
      </c>
      <c r="BT359" s="11">
        <f t="shared" si="427"/>
        <v>0</v>
      </c>
      <c r="BU359" s="11">
        <f t="shared" si="428"/>
        <v>0</v>
      </c>
      <c r="BV359" s="5">
        <f t="shared" si="429"/>
        <v>0</v>
      </c>
      <c r="BW359" s="5">
        <f t="shared" si="430"/>
        <v>0</v>
      </c>
      <c r="BX359" s="5">
        <f t="shared" si="431"/>
        <v>0</v>
      </c>
      <c r="BY359" s="5">
        <f t="shared" si="432"/>
        <v>0</v>
      </c>
      <c r="BZ359" s="5">
        <f t="shared" si="433"/>
        <v>0</v>
      </c>
      <c r="CA359" s="5">
        <f t="shared" si="434"/>
        <v>0</v>
      </c>
      <c r="CB359" s="5">
        <f t="shared" si="435"/>
        <v>0</v>
      </c>
      <c r="CC359" s="5">
        <f t="shared" si="436"/>
        <v>0</v>
      </c>
      <c r="CD359" s="5">
        <f t="shared" si="437"/>
        <v>0</v>
      </c>
      <c r="CE359" s="5">
        <f t="shared" si="465"/>
        <v>0</v>
      </c>
      <c r="CF359" s="5">
        <f t="shared" si="438"/>
        <v>0</v>
      </c>
      <c r="CG359" s="5">
        <f t="shared" si="439"/>
        <v>0</v>
      </c>
      <c r="CH359" s="5">
        <f t="shared" si="440"/>
        <v>0</v>
      </c>
      <c r="CI359" s="5">
        <f t="shared" si="441"/>
        <v>0</v>
      </c>
      <c r="CJ359" s="5">
        <f t="shared" si="442"/>
        <v>0</v>
      </c>
      <c r="CK359" s="46">
        <f t="shared" si="443"/>
        <v>-53.5</v>
      </c>
      <c r="CL359" s="5">
        <f t="shared" si="444"/>
        <v>0</v>
      </c>
      <c r="CM359" s="5">
        <f t="shared" si="445"/>
        <v>0</v>
      </c>
      <c r="CN359" s="5">
        <f t="shared" si="446"/>
        <v>0</v>
      </c>
      <c r="CO359" s="5">
        <f t="shared" si="447"/>
        <v>0</v>
      </c>
      <c r="CP359" s="5">
        <f t="shared" si="448"/>
        <v>0</v>
      </c>
      <c r="CQ359" s="5">
        <f t="shared" si="449"/>
        <v>0</v>
      </c>
      <c r="CR359" s="5">
        <f t="shared" si="450"/>
        <v>0</v>
      </c>
      <c r="CS359" s="5">
        <f t="shared" si="451"/>
        <v>0</v>
      </c>
      <c r="CT359" s="11">
        <f t="shared" si="452"/>
        <v>0</v>
      </c>
      <c r="CU359" s="5">
        <f t="shared" si="453"/>
        <v>0</v>
      </c>
      <c r="CV359" s="5">
        <f t="shared" si="454"/>
        <v>0</v>
      </c>
      <c r="CW359" s="5">
        <f t="shared" si="455"/>
        <v>0</v>
      </c>
      <c r="CX359" s="41">
        <f t="shared" si="456"/>
        <v>0</v>
      </c>
      <c r="CY359" s="41">
        <f t="shared" si="457"/>
        <v>0</v>
      </c>
      <c r="CZ359" s="41">
        <f t="shared" si="458"/>
        <v>0</v>
      </c>
      <c r="DA359" s="41">
        <f t="shared" si="459"/>
        <v>0</v>
      </c>
      <c r="DB359" s="28"/>
    </row>
    <row r="360" spans="1:106" s="16" customFormat="1" ht="29.25" customHeight="1" thickTop="1" thickBot="1" x14ac:dyDescent="0.35">
      <c r="A360" s="3">
        <v>44740</v>
      </c>
      <c r="B360" s="4" t="s">
        <v>92</v>
      </c>
      <c r="C360" s="4" t="s">
        <v>70</v>
      </c>
      <c r="D360" s="8" t="s">
        <v>10</v>
      </c>
      <c r="E360" s="4" t="s">
        <v>102</v>
      </c>
      <c r="F360" s="4" t="s">
        <v>24</v>
      </c>
      <c r="G360" s="18" t="s">
        <v>466</v>
      </c>
      <c r="H360" s="25">
        <v>51.25</v>
      </c>
      <c r="I360" s="33">
        <v>48.75</v>
      </c>
      <c r="J360" s="11">
        <v>46.75</v>
      </c>
      <c r="K360" s="11">
        <f t="shared" si="460"/>
        <v>1059.25</v>
      </c>
      <c r="L360" s="11"/>
      <c r="M360" s="11"/>
      <c r="N360" s="33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45">
        <v>46.75</v>
      </c>
      <c r="AC360" s="37"/>
      <c r="AD360" s="37"/>
      <c r="AE360" s="71" t="s">
        <v>92</v>
      </c>
      <c r="AF360" s="11">
        <f t="shared" si="390"/>
        <v>0</v>
      </c>
      <c r="AG360" s="5">
        <f t="shared" si="464"/>
        <v>0</v>
      </c>
      <c r="AH360" s="11">
        <f t="shared" si="391"/>
        <v>0</v>
      </c>
      <c r="AI360" s="47">
        <f t="shared" si="392"/>
        <v>46.75</v>
      </c>
      <c r="AJ360" s="13">
        <f t="shared" si="468"/>
        <v>46.75</v>
      </c>
      <c r="AK360" s="13"/>
      <c r="AL360" s="5">
        <f t="shared" si="393"/>
        <v>0</v>
      </c>
      <c r="AM360" s="5">
        <f t="shared" si="394"/>
        <v>0</v>
      </c>
      <c r="AN360" s="11">
        <f t="shared" si="395"/>
        <v>0</v>
      </c>
      <c r="AO360" s="11">
        <f t="shared" si="396"/>
        <v>0</v>
      </c>
      <c r="AP360" s="5">
        <f t="shared" si="397"/>
        <v>0</v>
      </c>
      <c r="AQ360" s="5">
        <f t="shared" si="398"/>
        <v>0</v>
      </c>
      <c r="AR360" s="5">
        <f t="shared" si="399"/>
        <v>0</v>
      </c>
      <c r="AS360" s="5">
        <f t="shared" si="400"/>
        <v>0</v>
      </c>
      <c r="AT360" s="5">
        <f t="shared" si="401"/>
        <v>0</v>
      </c>
      <c r="AU360" s="5">
        <f t="shared" si="402"/>
        <v>0</v>
      </c>
      <c r="AV360" s="5">
        <f t="shared" si="403"/>
        <v>0</v>
      </c>
      <c r="AW360" s="5">
        <f t="shared" si="404"/>
        <v>0</v>
      </c>
      <c r="AX360" s="5">
        <f t="shared" si="405"/>
        <v>0</v>
      </c>
      <c r="AY360" s="5">
        <f t="shared" si="406"/>
        <v>0</v>
      </c>
      <c r="AZ360" s="5">
        <f t="shared" si="407"/>
        <v>0</v>
      </c>
      <c r="BA360" s="5">
        <f t="shared" si="408"/>
        <v>0</v>
      </c>
      <c r="BB360" s="5">
        <f t="shared" si="409"/>
        <v>0</v>
      </c>
      <c r="BC360" s="5">
        <f t="shared" si="410"/>
        <v>0</v>
      </c>
      <c r="BD360" s="5">
        <f t="shared" si="411"/>
        <v>0</v>
      </c>
      <c r="BE360" s="5">
        <f t="shared" si="412"/>
        <v>0</v>
      </c>
      <c r="BF360" s="5">
        <f t="shared" si="413"/>
        <v>0</v>
      </c>
      <c r="BG360" s="5">
        <f t="shared" si="414"/>
        <v>0</v>
      </c>
      <c r="BH360" s="5">
        <f t="shared" si="415"/>
        <v>0</v>
      </c>
      <c r="BI360" s="11">
        <f t="shared" si="416"/>
        <v>0</v>
      </c>
      <c r="BJ360" s="5">
        <f t="shared" si="417"/>
        <v>0</v>
      </c>
      <c r="BK360" s="5">
        <f t="shared" si="418"/>
        <v>0</v>
      </c>
      <c r="BL360" s="5">
        <f t="shared" si="419"/>
        <v>0</v>
      </c>
      <c r="BM360" s="5">
        <f t="shared" si="420"/>
        <v>0</v>
      </c>
      <c r="BN360" s="5">
        <f t="shared" si="421"/>
        <v>0</v>
      </c>
      <c r="BO360" s="5">
        <f t="shared" si="422"/>
        <v>0</v>
      </c>
      <c r="BP360" s="5">
        <f t="shared" si="423"/>
        <v>0</v>
      </c>
      <c r="BQ360" s="5">
        <f t="shared" si="424"/>
        <v>0</v>
      </c>
      <c r="BR360" s="5">
        <f t="shared" si="425"/>
        <v>0</v>
      </c>
      <c r="BS360" s="5">
        <f t="shared" si="426"/>
        <v>0</v>
      </c>
      <c r="BT360" s="11">
        <f t="shared" si="427"/>
        <v>0</v>
      </c>
      <c r="BU360" s="11">
        <f t="shared" si="428"/>
        <v>0</v>
      </c>
      <c r="BV360" s="5">
        <f t="shared" si="429"/>
        <v>0</v>
      </c>
      <c r="BW360" s="5">
        <f t="shared" si="430"/>
        <v>0</v>
      </c>
      <c r="BX360" s="5">
        <f t="shared" si="431"/>
        <v>0</v>
      </c>
      <c r="BY360" s="5">
        <f t="shared" si="432"/>
        <v>0</v>
      </c>
      <c r="BZ360" s="5">
        <f t="shared" si="433"/>
        <v>0</v>
      </c>
      <c r="CA360" s="5">
        <f t="shared" si="434"/>
        <v>0</v>
      </c>
      <c r="CB360" s="5">
        <f t="shared" si="435"/>
        <v>0</v>
      </c>
      <c r="CC360" s="5">
        <f t="shared" si="436"/>
        <v>0</v>
      </c>
      <c r="CD360" s="5">
        <f t="shared" si="437"/>
        <v>0</v>
      </c>
      <c r="CE360" s="5">
        <f t="shared" si="465"/>
        <v>0</v>
      </c>
      <c r="CF360" s="5">
        <f t="shared" si="438"/>
        <v>0</v>
      </c>
      <c r="CG360" s="5">
        <f t="shared" si="439"/>
        <v>0</v>
      </c>
      <c r="CH360" s="5">
        <f t="shared" si="440"/>
        <v>0</v>
      </c>
      <c r="CI360" s="5">
        <f t="shared" si="441"/>
        <v>0</v>
      </c>
      <c r="CJ360" s="5">
        <f t="shared" si="442"/>
        <v>0</v>
      </c>
      <c r="CK360" s="5">
        <f t="shared" si="443"/>
        <v>0</v>
      </c>
      <c r="CL360" s="5">
        <f t="shared" si="444"/>
        <v>0</v>
      </c>
      <c r="CM360" s="5">
        <f t="shared" si="445"/>
        <v>0</v>
      </c>
      <c r="CN360" s="5">
        <f t="shared" si="446"/>
        <v>0</v>
      </c>
      <c r="CO360" s="5">
        <f t="shared" si="447"/>
        <v>0</v>
      </c>
      <c r="CP360" s="5">
        <f t="shared" si="448"/>
        <v>0</v>
      </c>
      <c r="CQ360" s="5">
        <f t="shared" si="449"/>
        <v>0</v>
      </c>
      <c r="CR360" s="5">
        <f t="shared" si="450"/>
        <v>0</v>
      </c>
      <c r="CS360" s="5">
        <f t="shared" si="451"/>
        <v>0</v>
      </c>
      <c r="CT360" s="11">
        <f t="shared" si="452"/>
        <v>0</v>
      </c>
      <c r="CU360" s="5">
        <f t="shared" si="453"/>
        <v>0</v>
      </c>
      <c r="CV360" s="5">
        <f t="shared" si="454"/>
        <v>0</v>
      </c>
      <c r="CW360" s="5">
        <f t="shared" si="455"/>
        <v>0</v>
      </c>
      <c r="CX360" s="41">
        <f t="shared" si="456"/>
        <v>0</v>
      </c>
      <c r="CY360" s="41">
        <f t="shared" si="457"/>
        <v>0</v>
      </c>
      <c r="CZ360" s="41">
        <f t="shared" si="458"/>
        <v>0</v>
      </c>
      <c r="DA360" s="49">
        <f t="shared" si="459"/>
        <v>46.75</v>
      </c>
      <c r="DB360" s="28"/>
    </row>
    <row r="361" spans="1:106" s="16" customFormat="1" ht="29.25" customHeight="1" thickTop="1" thickBot="1" x14ac:dyDescent="0.35">
      <c r="A361" s="3">
        <v>44740</v>
      </c>
      <c r="B361" s="4" t="s">
        <v>20</v>
      </c>
      <c r="C361" s="4" t="s">
        <v>23</v>
      </c>
      <c r="D361" s="8" t="s">
        <v>10</v>
      </c>
      <c r="E361" s="4" t="s">
        <v>109</v>
      </c>
      <c r="F361" s="4" t="s">
        <v>104</v>
      </c>
      <c r="G361" s="18" t="s">
        <v>467</v>
      </c>
      <c r="H361" s="25">
        <v>49</v>
      </c>
      <c r="I361" s="33">
        <v>49</v>
      </c>
      <c r="J361" s="11">
        <v>47</v>
      </c>
      <c r="K361" s="11">
        <f t="shared" si="460"/>
        <v>1106.25</v>
      </c>
      <c r="L361" s="11"/>
      <c r="M361" s="11"/>
      <c r="N361" s="33"/>
      <c r="O361" s="11"/>
      <c r="P361" s="11"/>
      <c r="Q361" s="11"/>
      <c r="R361" s="11"/>
      <c r="S361" s="11"/>
      <c r="T361" s="11"/>
      <c r="U361" s="11"/>
      <c r="V361" s="11"/>
      <c r="W361" s="47">
        <v>47</v>
      </c>
      <c r="X361" s="11"/>
      <c r="Y361" s="11"/>
      <c r="Z361" s="11"/>
      <c r="AA361" s="11"/>
      <c r="AB361" s="11"/>
      <c r="AC361" s="37"/>
      <c r="AD361" s="37"/>
      <c r="AE361" s="71" t="s">
        <v>20</v>
      </c>
      <c r="AF361" s="47">
        <f t="shared" si="390"/>
        <v>47</v>
      </c>
      <c r="AG361" s="5">
        <f t="shared" si="464"/>
        <v>0</v>
      </c>
      <c r="AH361" s="11">
        <f t="shared" si="391"/>
        <v>0</v>
      </c>
      <c r="AI361" s="11">
        <f t="shared" si="392"/>
        <v>0</v>
      </c>
      <c r="AJ361" s="13">
        <f t="shared" si="468"/>
        <v>47</v>
      </c>
      <c r="AK361" s="13"/>
      <c r="AL361" s="5">
        <f t="shared" si="393"/>
        <v>0</v>
      </c>
      <c r="AM361" s="5">
        <f t="shared" si="394"/>
        <v>0</v>
      </c>
      <c r="AN361" s="11">
        <f t="shared" si="395"/>
        <v>0</v>
      </c>
      <c r="AO361" s="11">
        <f t="shared" si="396"/>
        <v>0</v>
      </c>
      <c r="AP361" s="5">
        <f t="shared" si="397"/>
        <v>0</v>
      </c>
      <c r="AQ361" s="5">
        <f t="shared" si="398"/>
        <v>0</v>
      </c>
      <c r="AR361" s="5">
        <f t="shared" si="399"/>
        <v>0</v>
      </c>
      <c r="AS361" s="5">
        <f t="shared" si="400"/>
        <v>0</v>
      </c>
      <c r="AT361" s="5">
        <f t="shared" si="401"/>
        <v>0</v>
      </c>
      <c r="AU361" s="5">
        <f t="shared" si="402"/>
        <v>0</v>
      </c>
      <c r="AV361" s="5">
        <f t="shared" si="403"/>
        <v>0</v>
      </c>
      <c r="AW361" s="5">
        <f t="shared" si="404"/>
        <v>0</v>
      </c>
      <c r="AX361" s="5">
        <f t="shared" si="405"/>
        <v>0</v>
      </c>
      <c r="AY361" s="5">
        <f t="shared" si="406"/>
        <v>0</v>
      </c>
      <c r="AZ361" s="5">
        <f t="shared" si="407"/>
        <v>0</v>
      </c>
      <c r="BA361" s="5">
        <f t="shared" si="408"/>
        <v>0</v>
      </c>
      <c r="BB361" s="5">
        <f t="shared" si="409"/>
        <v>0</v>
      </c>
      <c r="BC361" s="5">
        <f t="shared" si="410"/>
        <v>0</v>
      </c>
      <c r="BD361" s="5">
        <f t="shared" si="411"/>
        <v>0</v>
      </c>
      <c r="BE361" s="5">
        <f t="shared" si="412"/>
        <v>0</v>
      </c>
      <c r="BF361" s="5">
        <f t="shared" si="413"/>
        <v>0</v>
      </c>
      <c r="BG361" s="5">
        <f t="shared" si="414"/>
        <v>0</v>
      </c>
      <c r="BH361" s="5">
        <f t="shared" si="415"/>
        <v>0</v>
      </c>
      <c r="BI361" s="11">
        <f t="shared" si="416"/>
        <v>0</v>
      </c>
      <c r="BJ361" s="5">
        <f t="shared" si="417"/>
        <v>0</v>
      </c>
      <c r="BK361" s="5">
        <f t="shared" si="418"/>
        <v>0</v>
      </c>
      <c r="BL361" s="5">
        <f t="shared" si="419"/>
        <v>0</v>
      </c>
      <c r="BM361" s="5">
        <f t="shared" si="420"/>
        <v>0</v>
      </c>
      <c r="BN361" s="5">
        <f t="shared" si="421"/>
        <v>0</v>
      </c>
      <c r="BO361" s="5">
        <f t="shared" si="422"/>
        <v>0</v>
      </c>
      <c r="BP361" s="5">
        <f t="shared" si="423"/>
        <v>0</v>
      </c>
      <c r="BQ361" s="5">
        <f t="shared" si="424"/>
        <v>0</v>
      </c>
      <c r="BR361" s="5">
        <f t="shared" si="425"/>
        <v>0</v>
      </c>
      <c r="BS361" s="5">
        <f t="shared" si="426"/>
        <v>0</v>
      </c>
      <c r="BT361" s="11">
        <f t="shared" si="427"/>
        <v>0</v>
      </c>
      <c r="BU361" s="11">
        <f t="shared" si="428"/>
        <v>0</v>
      </c>
      <c r="BV361" s="5">
        <f t="shared" si="429"/>
        <v>0</v>
      </c>
      <c r="BW361" s="5">
        <f t="shared" si="430"/>
        <v>0</v>
      </c>
      <c r="BX361" s="5">
        <f t="shared" si="431"/>
        <v>0</v>
      </c>
      <c r="BY361" s="5">
        <f t="shared" si="432"/>
        <v>0</v>
      </c>
      <c r="BZ361" s="5">
        <f t="shared" si="433"/>
        <v>0</v>
      </c>
      <c r="CA361" s="5">
        <f t="shared" si="434"/>
        <v>0</v>
      </c>
      <c r="CB361" s="5">
        <f t="shared" si="435"/>
        <v>0</v>
      </c>
      <c r="CC361" s="5">
        <f t="shared" si="436"/>
        <v>0</v>
      </c>
      <c r="CD361" s="48">
        <f t="shared" si="437"/>
        <v>47</v>
      </c>
      <c r="CE361" s="5">
        <f t="shared" si="465"/>
        <v>0</v>
      </c>
      <c r="CF361" s="5">
        <f t="shared" si="438"/>
        <v>0</v>
      </c>
      <c r="CG361" s="5">
        <f t="shared" si="439"/>
        <v>0</v>
      </c>
      <c r="CH361" s="5">
        <f t="shared" si="440"/>
        <v>0</v>
      </c>
      <c r="CI361" s="5">
        <f t="shared" si="441"/>
        <v>0</v>
      </c>
      <c r="CJ361" s="5">
        <f t="shared" si="442"/>
        <v>0</v>
      </c>
      <c r="CK361" s="5">
        <f t="shared" si="443"/>
        <v>0</v>
      </c>
      <c r="CL361" s="5">
        <f t="shared" si="444"/>
        <v>0</v>
      </c>
      <c r="CM361" s="5">
        <f t="shared" si="445"/>
        <v>0</v>
      </c>
      <c r="CN361" s="5">
        <f t="shared" si="446"/>
        <v>0</v>
      </c>
      <c r="CO361" s="5">
        <f t="shared" si="447"/>
        <v>0</v>
      </c>
      <c r="CP361" s="5">
        <f t="shared" si="448"/>
        <v>0</v>
      </c>
      <c r="CQ361" s="5">
        <f t="shared" si="449"/>
        <v>0</v>
      </c>
      <c r="CR361" s="5">
        <f t="shared" si="450"/>
        <v>0</v>
      </c>
      <c r="CS361" s="5">
        <f t="shared" si="451"/>
        <v>0</v>
      </c>
      <c r="CT361" s="11">
        <f t="shared" si="452"/>
        <v>0</v>
      </c>
      <c r="CU361" s="5">
        <f t="shared" si="453"/>
        <v>0</v>
      </c>
      <c r="CV361" s="5">
        <f t="shared" si="454"/>
        <v>0</v>
      </c>
      <c r="CW361" s="5">
        <f t="shared" si="455"/>
        <v>0</v>
      </c>
      <c r="CX361" s="41">
        <f t="shared" si="456"/>
        <v>0</v>
      </c>
      <c r="CY361" s="41">
        <f t="shared" si="457"/>
        <v>0</v>
      </c>
      <c r="CZ361" s="41">
        <f t="shared" si="458"/>
        <v>0</v>
      </c>
      <c r="DA361" s="41">
        <f t="shared" si="459"/>
        <v>0</v>
      </c>
      <c r="DB361" s="28"/>
    </row>
    <row r="362" spans="1:106" s="16" customFormat="1" ht="29.25" customHeight="1" thickTop="1" thickBot="1" x14ac:dyDescent="0.35">
      <c r="A362" s="3">
        <v>44740</v>
      </c>
      <c r="B362" s="4" t="s">
        <v>2</v>
      </c>
      <c r="C362" s="4" t="s">
        <v>26</v>
      </c>
      <c r="D362" s="8" t="s">
        <v>10</v>
      </c>
      <c r="E362" s="4" t="s">
        <v>110</v>
      </c>
      <c r="F362" s="4" t="s">
        <v>24</v>
      </c>
      <c r="G362" s="18" t="s">
        <v>469</v>
      </c>
      <c r="H362" s="25">
        <v>52</v>
      </c>
      <c r="I362" s="44">
        <v>-52</v>
      </c>
      <c r="J362" s="45">
        <v>-53</v>
      </c>
      <c r="K362" s="11">
        <f t="shared" si="460"/>
        <v>1053.25</v>
      </c>
      <c r="L362" s="45">
        <v>-53</v>
      </c>
      <c r="M362" s="11"/>
      <c r="N362" s="33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37"/>
      <c r="AD362" s="37"/>
      <c r="AE362" s="71" t="s">
        <v>2</v>
      </c>
      <c r="AF362" s="11">
        <f t="shared" si="390"/>
        <v>0</v>
      </c>
      <c r="AG362" s="5">
        <f t="shared" si="464"/>
        <v>0</v>
      </c>
      <c r="AH362" s="45">
        <f t="shared" si="391"/>
        <v>-53</v>
      </c>
      <c r="AI362" s="11">
        <f t="shared" si="392"/>
        <v>0</v>
      </c>
      <c r="AJ362" s="13">
        <f t="shared" si="468"/>
        <v>-53</v>
      </c>
      <c r="AK362" s="13"/>
      <c r="AL362" s="5">
        <f t="shared" si="393"/>
        <v>0</v>
      </c>
      <c r="AM362" s="5">
        <f t="shared" si="394"/>
        <v>0</v>
      </c>
      <c r="AN362" s="45">
        <f t="shared" si="395"/>
        <v>-53</v>
      </c>
      <c r="AO362" s="11">
        <f t="shared" si="396"/>
        <v>0</v>
      </c>
      <c r="AP362" s="5">
        <f t="shared" si="397"/>
        <v>0</v>
      </c>
      <c r="AQ362" s="5">
        <f t="shared" si="398"/>
        <v>0</v>
      </c>
      <c r="AR362" s="5">
        <f t="shared" si="399"/>
        <v>0</v>
      </c>
      <c r="AS362" s="5">
        <f t="shared" si="400"/>
        <v>0</v>
      </c>
      <c r="AT362" s="5">
        <f t="shared" si="401"/>
        <v>0</v>
      </c>
      <c r="AU362" s="5">
        <f t="shared" si="402"/>
        <v>0</v>
      </c>
      <c r="AV362" s="5">
        <f t="shared" si="403"/>
        <v>0</v>
      </c>
      <c r="AW362" s="5">
        <f t="shared" si="404"/>
        <v>0</v>
      </c>
      <c r="AX362" s="5">
        <f t="shared" si="405"/>
        <v>0</v>
      </c>
      <c r="AY362" s="5">
        <f t="shared" si="406"/>
        <v>0</v>
      </c>
      <c r="AZ362" s="5">
        <f t="shared" si="407"/>
        <v>0</v>
      </c>
      <c r="BA362" s="5">
        <f t="shared" si="408"/>
        <v>0</v>
      </c>
      <c r="BB362" s="5">
        <f t="shared" si="409"/>
        <v>0</v>
      </c>
      <c r="BC362" s="5">
        <f t="shared" si="410"/>
        <v>0</v>
      </c>
      <c r="BD362" s="5">
        <f t="shared" si="411"/>
        <v>0</v>
      </c>
      <c r="BE362" s="5">
        <f t="shared" si="412"/>
        <v>0</v>
      </c>
      <c r="BF362" s="5">
        <f t="shared" si="413"/>
        <v>0</v>
      </c>
      <c r="BG362" s="5">
        <f t="shared" si="414"/>
        <v>0</v>
      </c>
      <c r="BH362" s="5">
        <f t="shared" si="415"/>
        <v>0</v>
      </c>
      <c r="BI362" s="11">
        <f t="shared" si="416"/>
        <v>0</v>
      </c>
      <c r="BJ362" s="5">
        <f t="shared" si="417"/>
        <v>0</v>
      </c>
      <c r="BK362" s="5">
        <f t="shared" si="418"/>
        <v>0</v>
      </c>
      <c r="BL362" s="5">
        <f t="shared" si="419"/>
        <v>0</v>
      </c>
      <c r="BM362" s="5">
        <f t="shared" si="420"/>
        <v>0</v>
      </c>
      <c r="BN362" s="5">
        <f t="shared" si="421"/>
        <v>0</v>
      </c>
      <c r="BO362" s="5">
        <f t="shared" si="422"/>
        <v>0</v>
      </c>
      <c r="BP362" s="5">
        <f t="shared" si="423"/>
        <v>0</v>
      </c>
      <c r="BQ362" s="5">
        <f t="shared" si="424"/>
        <v>0</v>
      </c>
      <c r="BR362" s="5">
        <f t="shared" si="425"/>
        <v>0</v>
      </c>
      <c r="BS362" s="5">
        <f t="shared" si="426"/>
        <v>0</v>
      </c>
      <c r="BT362" s="11">
        <f t="shared" si="427"/>
        <v>0</v>
      </c>
      <c r="BU362" s="11">
        <f t="shared" si="428"/>
        <v>0</v>
      </c>
      <c r="BV362" s="5">
        <f t="shared" si="429"/>
        <v>0</v>
      </c>
      <c r="BW362" s="5">
        <f t="shared" si="430"/>
        <v>0</v>
      </c>
      <c r="BX362" s="5">
        <f t="shared" si="431"/>
        <v>0</v>
      </c>
      <c r="BY362" s="5">
        <f t="shared" si="432"/>
        <v>0</v>
      </c>
      <c r="BZ362" s="5">
        <f t="shared" si="433"/>
        <v>0</v>
      </c>
      <c r="CA362" s="5">
        <f t="shared" si="434"/>
        <v>0</v>
      </c>
      <c r="CB362" s="5">
        <f t="shared" si="435"/>
        <v>0</v>
      </c>
      <c r="CC362" s="5">
        <f t="shared" si="436"/>
        <v>0</v>
      </c>
      <c r="CD362" s="5">
        <f t="shared" si="437"/>
        <v>0</v>
      </c>
      <c r="CE362" s="5">
        <f t="shared" si="465"/>
        <v>0</v>
      </c>
      <c r="CF362" s="5">
        <f t="shared" si="438"/>
        <v>0</v>
      </c>
      <c r="CG362" s="5">
        <f t="shared" si="439"/>
        <v>0</v>
      </c>
      <c r="CH362" s="5">
        <f t="shared" si="440"/>
        <v>0</v>
      </c>
      <c r="CI362" s="5">
        <f t="shared" si="441"/>
        <v>0</v>
      </c>
      <c r="CJ362" s="5">
        <f t="shared" si="442"/>
        <v>0</v>
      </c>
      <c r="CK362" s="5">
        <f t="shared" si="443"/>
        <v>0</v>
      </c>
      <c r="CL362" s="5">
        <f t="shared" si="444"/>
        <v>0</v>
      </c>
      <c r="CM362" s="5">
        <f t="shared" si="445"/>
        <v>0</v>
      </c>
      <c r="CN362" s="5">
        <f t="shared" si="446"/>
        <v>0</v>
      </c>
      <c r="CO362" s="5">
        <f t="shared" si="447"/>
        <v>0</v>
      </c>
      <c r="CP362" s="5">
        <f t="shared" si="448"/>
        <v>0</v>
      </c>
      <c r="CQ362" s="5">
        <f t="shared" si="449"/>
        <v>0</v>
      </c>
      <c r="CR362" s="5">
        <f t="shared" si="450"/>
        <v>0</v>
      </c>
      <c r="CS362" s="5">
        <f t="shared" si="451"/>
        <v>0</v>
      </c>
      <c r="CT362" s="11">
        <f t="shared" si="452"/>
        <v>0</v>
      </c>
      <c r="CU362" s="5">
        <f t="shared" si="453"/>
        <v>0</v>
      </c>
      <c r="CV362" s="5">
        <f t="shared" si="454"/>
        <v>0</v>
      </c>
      <c r="CW362" s="5">
        <f t="shared" si="455"/>
        <v>0</v>
      </c>
      <c r="CX362" s="41">
        <f t="shared" si="456"/>
        <v>0</v>
      </c>
      <c r="CY362" s="41">
        <f t="shared" si="457"/>
        <v>0</v>
      </c>
      <c r="CZ362" s="41">
        <f t="shared" si="458"/>
        <v>0</v>
      </c>
      <c r="DA362" s="41">
        <f t="shared" si="459"/>
        <v>0</v>
      </c>
      <c r="DB362" s="28"/>
    </row>
    <row r="363" spans="1:106" s="16" customFormat="1" ht="29.25" customHeight="1" thickTop="1" thickBot="1" x14ac:dyDescent="0.35">
      <c r="A363" s="3">
        <v>44740</v>
      </c>
      <c r="B363" s="4" t="s">
        <v>1</v>
      </c>
      <c r="C363" s="4" t="s">
        <v>23</v>
      </c>
      <c r="D363" s="8" t="s">
        <v>10</v>
      </c>
      <c r="E363" s="4" t="s">
        <v>110</v>
      </c>
      <c r="F363" s="4" t="s">
        <v>104</v>
      </c>
      <c r="G363" s="18" t="s">
        <v>468</v>
      </c>
      <c r="H363" s="25">
        <v>54</v>
      </c>
      <c r="I363" s="33">
        <v>54</v>
      </c>
      <c r="J363" s="11">
        <v>52</v>
      </c>
      <c r="K363" s="11">
        <f t="shared" si="460"/>
        <v>1105.25</v>
      </c>
      <c r="L363" s="11"/>
      <c r="M363" s="47">
        <v>52</v>
      </c>
      <c r="N363" s="33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37"/>
      <c r="AD363" s="37"/>
      <c r="AE363" s="71" t="s">
        <v>1</v>
      </c>
      <c r="AF363" s="47">
        <f t="shared" si="390"/>
        <v>52</v>
      </c>
      <c r="AG363" s="5">
        <f t="shared" si="464"/>
        <v>0</v>
      </c>
      <c r="AH363" s="11">
        <f t="shared" si="391"/>
        <v>0</v>
      </c>
      <c r="AI363" s="11">
        <f t="shared" si="392"/>
        <v>0</v>
      </c>
      <c r="AJ363" s="13">
        <f t="shared" si="468"/>
        <v>52</v>
      </c>
      <c r="AK363" s="13"/>
      <c r="AL363" s="5">
        <f t="shared" si="393"/>
        <v>0</v>
      </c>
      <c r="AM363" s="5">
        <f t="shared" si="394"/>
        <v>0</v>
      </c>
      <c r="AN363" s="11">
        <f t="shared" si="395"/>
        <v>0</v>
      </c>
      <c r="AO363" s="11">
        <f t="shared" si="396"/>
        <v>0</v>
      </c>
      <c r="AP363" s="48">
        <f t="shared" si="397"/>
        <v>52</v>
      </c>
      <c r="AQ363" s="5">
        <f t="shared" si="398"/>
        <v>0</v>
      </c>
      <c r="AR363" s="5">
        <f t="shared" si="399"/>
        <v>0</v>
      </c>
      <c r="AS363" s="5">
        <f t="shared" si="400"/>
        <v>0</v>
      </c>
      <c r="AT363" s="5">
        <f t="shared" si="401"/>
        <v>0</v>
      </c>
      <c r="AU363" s="5">
        <f t="shared" si="402"/>
        <v>0</v>
      </c>
      <c r="AV363" s="5">
        <f t="shared" si="403"/>
        <v>0</v>
      </c>
      <c r="AW363" s="5">
        <f t="shared" si="404"/>
        <v>0</v>
      </c>
      <c r="AX363" s="5">
        <f t="shared" si="405"/>
        <v>0</v>
      </c>
      <c r="AY363" s="5">
        <f t="shared" si="406"/>
        <v>0</v>
      </c>
      <c r="AZ363" s="5">
        <f t="shared" si="407"/>
        <v>0</v>
      </c>
      <c r="BA363" s="5">
        <f t="shared" si="408"/>
        <v>0</v>
      </c>
      <c r="BB363" s="5">
        <f t="shared" si="409"/>
        <v>0</v>
      </c>
      <c r="BC363" s="5">
        <f t="shared" si="410"/>
        <v>0</v>
      </c>
      <c r="BD363" s="5">
        <f t="shared" si="411"/>
        <v>0</v>
      </c>
      <c r="BE363" s="5">
        <f t="shared" si="412"/>
        <v>0</v>
      </c>
      <c r="BF363" s="5">
        <f t="shared" si="413"/>
        <v>0</v>
      </c>
      <c r="BG363" s="5">
        <f t="shared" si="414"/>
        <v>0</v>
      </c>
      <c r="BH363" s="5">
        <f t="shared" si="415"/>
        <v>0</v>
      </c>
      <c r="BI363" s="11">
        <f t="shared" si="416"/>
        <v>0</v>
      </c>
      <c r="BJ363" s="5">
        <f t="shared" si="417"/>
        <v>0</v>
      </c>
      <c r="BK363" s="5">
        <f t="shared" si="418"/>
        <v>0</v>
      </c>
      <c r="BL363" s="5">
        <f t="shared" si="419"/>
        <v>0</v>
      </c>
      <c r="BM363" s="5">
        <f t="shared" si="420"/>
        <v>0</v>
      </c>
      <c r="BN363" s="5">
        <f t="shared" si="421"/>
        <v>0</v>
      </c>
      <c r="BO363" s="5">
        <f t="shared" si="422"/>
        <v>0</v>
      </c>
      <c r="BP363" s="5">
        <f t="shared" si="423"/>
        <v>0</v>
      </c>
      <c r="BQ363" s="5">
        <f t="shared" si="424"/>
        <v>0</v>
      </c>
      <c r="BR363" s="5">
        <f t="shared" si="425"/>
        <v>0</v>
      </c>
      <c r="BS363" s="5">
        <f t="shared" si="426"/>
        <v>0</v>
      </c>
      <c r="BT363" s="11">
        <f t="shared" si="427"/>
        <v>0</v>
      </c>
      <c r="BU363" s="11">
        <f t="shared" si="428"/>
        <v>0</v>
      </c>
      <c r="BV363" s="5">
        <f t="shared" si="429"/>
        <v>0</v>
      </c>
      <c r="BW363" s="5">
        <f t="shared" si="430"/>
        <v>0</v>
      </c>
      <c r="BX363" s="5">
        <f t="shared" si="431"/>
        <v>0</v>
      </c>
      <c r="BY363" s="5">
        <f t="shared" si="432"/>
        <v>0</v>
      </c>
      <c r="BZ363" s="5">
        <f t="shared" si="433"/>
        <v>0</v>
      </c>
      <c r="CA363" s="5">
        <f t="shared" si="434"/>
        <v>0</v>
      </c>
      <c r="CB363" s="5">
        <f t="shared" si="435"/>
        <v>0</v>
      </c>
      <c r="CC363" s="5">
        <f t="shared" si="436"/>
        <v>0</v>
      </c>
      <c r="CD363" s="5">
        <f t="shared" si="437"/>
        <v>0</v>
      </c>
      <c r="CE363" s="5">
        <f t="shared" si="465"/>
        <v>0</v>
      </c>
      <c r="CF363" s="5">
        <f t="shared" si="438"/>
        <v>0</v>
      </c>
      <c r="CG363" s="5">
        <f t="shared" si="439"/>
        <v>0</v>
      </c>
      <c r="CH363" s="5">
        <f t="shared" si="440"/>
        <v>0</v>
      </c>
      <c r="CI363" s="5">
        <f t="shared" si="441"/>
        <v>0</v>
      </c>
      <c r="CJ363" s="5">
        <f t="shared" si="442"/>
        <v>0</v>
      </c>
      <c r="CK363" s="5">
        <f t="shared" si="443"/>
        <v>0</v>
      </c>
      <c r="CL363" s="5">
        <f t="shared" si="444"/>
        <v>0</v>
      </c>
      <c r="CM363" s="5">
        <f t="shared" si="445"/>
        <v>0</v>
      </c>
      <c r="CN363" s="5">
        <f t="shared" si="446"/>
        <v>0</v>
      </c>
      <c r="CO363" s="5">
        <f t="shared" si="447"/>
        <v>0</v>
      </c>
      <c r="CP363" s="5">
        <f t="shared" si="448"/>
        <v>0</v>
      </c>
      <c r="CQ363" s="5">
        <f t="shared" si="449"/>
        <v>0</v>
      </c>
      <c r="CR363" s="5">
        <f t="shared" si="450"/>
        <v>0</v>
      </c>
      <c r="CS363" s="5">
        <f t="shared" si="451"/>
        <v>0</v>
      </c>
      <c r="CT363" s="11">
        <f t="shared" si="452"/>
        <v>0</v>
      </c>
      <c r="CU363" s="5">
        <f t="shared" si="453"/>
        <v>0</v>
      </c>
      <c r="CV363" s="5">
        <f t="shared" si="454"/>
        <v>0</v>
      </c>
      <c r="CW363" s="5">
        <f t="shared" si="455"/>
        <v>0</v>
      </c>
      <c r="CX363" s="41">
        <f t="shared" si="456"/>
        <v>0</v>
      </c>
      <c r="CY363" s="41">
        <f t="shared" si="457"/>
        <v>0</v>
      </c>
      <c r="CZ363" s="41">
        <f t="shared" si="458"/>
        <v>0</v>
      </c>
      <c r="DA363" s="41">
        <f t="shared" si="459"/>
        <v>0</v>
      </c>
      <c r="DB363" s="28"/>
    </row>
    <row r="364" spans="1:106" s="16" customFormat="1" ht="29.25" customHeight="1" thickTop="1" thickBot="1" x14ac:dyDescent="0.35">
      <c r="A364" s="3">
        <v>44740</v>
      </c>
      <c r="B364" s="4" t="s">
        <v>7</v>
      </c>
      <c r="C364" s="4" t="s">
        <v>25</v>
      </c>
      <c r="D364" s="8" t="s">
        <v>10</v>
      </c>
      <c r="E364" s="4" t="s">
        <v>110</v>
      </c>
      <c r="F364" s="4" t="s">
        <v>104</v>
      </c>
      <c r="G364" s="18" t="s">
        <v>470</v>
      </c>
      <c r="H364" s="25">
        <v>49.25</v>
      </c>
      <c r="I364" s="33">
        <v>49.25</v>
      </c>
      <c r="J364" s="11">
        <v>47.25</v>
      </c>
      <c r="K364" s="11">
        <f t="shared" si="460"/>
        <v>1152.5</v>
      </c>
      <c r="L364" s="11"/>
      <c r="M364" s="11"/>
      <c r="N364" s="33"/>
      <c r="O364" s="11"/>
      <c r="P364" s="11"/>
      <c r="Q364" s="11"/>
      <c r="R364" s="47">
        <v>47.25</v>
      </c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37"/>
      <c r="AD364" s="37"/>
      <c r="AE364" s="71" t="s">
        <v>7</v>
      </c>
      <c r="AF364" s="11">
        <f t="shared" si="390"/>
        <v>0</v>
      </c>
      <c r="AG364" s="48">
        <f t="shared" si="464"/>
        <v>47.25</v>
      </c>
      <c r="AH364" s="11">
        <f t="shared" si="391"/>
        <v>0</v>
      </c>
      <c r="AI364" s="11">
        <f t="shared" si="392"/>
        <v>0</v>
      </c>
      <c r="AJ364" s="13">
        <f t="shared" ref="AJ364:AJ366" si="469">+SUM(AF364+AG364+AH364+AI364)</f>
        <v>47.25</v>
      </c>
      <c r="AK364" s="13"/>
      <c r="AL364" s="5">
        <f t="shared" si="393"/>
        <v>0</v>
      </c>
      <c r="AM364" s="5">
        <f t="shared" si="394"/>
        <v>0</v>
      </c>
      <c r="AN364" s="11">
        <f t="shared" si="395"/>
        <v>0</v>
      </c>
      <c r="AO364" s="11">
        <f t="shared" si="396"/>
        <v>0</v>
      </c>
      <c r="AP364" s="5">
        <f t="shared" si="397"/>
        <v>0</v>
      </c>
      <c r="AQ364" s="5">
        <f t="shared" si="398"/>
        <v>0</v>
      </c>
      <c r="AR364" s="5">
        <f t="shared" si="399"/>
        <v>0</v>
      </c>
      <c r="AS364" s="5">
        <f t="shared" si="400"/>
        <v>0</v>
      </c>
      <c r="AT364" s="5">
        <f t="shared" si="401"/>
        <v>0</v>
      </c>
      <c r="AU364" s="5">
        <f t="shared" si="402"/>
        <v>0</v>
      </c>
      <c r="AV364" s="5">
        <f t="shared" si="403"/>
        <v>0</v>
      </c>
      <c r="AW364" s="5">
        <f t="shared" si="404"/>
        <v>0</v>
      </c>
      <c r="AX364" s="5">
        <f t="shared" si="405"/>
        <v>0</v>
      </c>
      <c r="AY364" s="5">
        <f t="shared" si="406"/>
        <v>0</v>
      </c>
      <c r="AZ364" s="5">
        <f t="shared" si="407"/>
        <v>0</v>
      </c>
      <c r="BA364" s="5">
        <f t="shared" si="408"/>
        <v>0</v>
      </c>
      <c r="BB364" s="5">
        <f t="shared" si="409"/>
        <v>0</v>
      </c>
      <c r="BC364" s="5">
        <f t="shared" si="410"/>
        <v>0</v>
      </c>
      <c r="BD364" s="5">
        <f t="shared" si="411"/>
        <v>0</v>
      </c>
      <c r="BE364" s="5">
        <f t="shared" si="412"/>
        <v>0</v>
      </c>
      <c r="BF364" s="5">
        <f t="shared" si="413"/>
        <v>0</v>
      </c>
      <c r="BG364" s="5">
        <f t="shared" si="414"/>
        <v>0</v>
      </c>
      <c r="BH364" s="5">
        <f t="shared" si="415"/>
        <v>0</v>
      </c>
      <c r="BI364" s="11">
        <f t="shared" si="416"/>
        <v>0</v>
      </c>
      <c r="BJ364" s="5">
        <f t="shared" si="417"/>
        <v>0</v>
      </c>
      <c r="BK364" s="48">
        <f t="shared" si="418"/>
        <v>47.25</v>
      </c>
      <c r="BL364" s="5">
        <f t="shared" si="419"/>
        <v>0</v>
      </c>
      <c r="BM364" s="5">
        <f t="shared" si="420"/>
        <v>0</v>
      </c>
      <c r="BN364" s="5">
        <f t="shared" si="421"/>
        <v>0</v>
      </c>
      <c r="BO364" s="5">
        <f t="shared" si="422"/>
        <v>0</v>
      </c>
      <c r="BP364" s="5">
        <f t="shared" si="423"/>
        <v>0</v>
      </c>
      <c r="BQ364" s="5">
        <f t="shared" si="424"/>
        <v>0</v>
      </c>
      <c r="BR364" s="5">
        <f t="shared" si="425"/>
        <v>0</v>
      </c>
      <c r="BS364" s="5">
        <f t="shared" si="426"/>
        <v>0</v>
      </c>
      <c r="BT364" s="11">
        <f t="shared" si="427"/>
        <v>0</v>
      </c>
      <c r="BU364" s="11">
        <f t="shared" si="428"/>
        <v>0</v>
      </c>
      <c r="BV364" s="5">
        <f t="shared" si="429"/>
        <v>0</v>
      </c>
      <c r="BW364" s="5">
        <f t="shared" si="430"/>
        <v>0</v>
      </c>
      <c r="BX364" s="5">
        <f t="shared" si="431"/>
        <v>0</v>
      </c>
      <c r="BY364" s="5">
        <f t="shared" si="432"/>
        <v>0</v>
      </c>
      <c r="BZ364" s="5">
        <f t="shared" si="433"/>
        <v>0</v>
      </c>
      <c r="CA364" s="5">
        <f t="shared" si="434"/>
        <v>0</v>
      </c>
      <c r="CB364" s="5">
        <f t="shared" si="435"/>
        <v>0</v>
      </c>
      <c r="CC364" s="5">
        <f t="shared" si="436"/>
        <v>0</v>
      </c>
      <c r="CD364" s="5">
        <f t="shared" si="437"/>
        <v>0</v>
      </c>
      <c r="CE364" s="5">
        <f t="shared" si="465"/>
        <v>0</v>
      </c>
      <c r="CF364" s="5">
        <f t="shared" si="438"/>
        <v>0</v>
      </c>
      <c r="CG364" s="5">
        <f t="shared" si="439"/>
        <v>0</v>
      </c>
      <c r="CH364" s="5">
        <f t="shared" si="440"/>
        <v>0</v>
      </c>
      <c r="CI364" s="5">
        <f t="shared" si="441"/>
        <v>0</v>
      </c>
      <c r="CJ364" s="5">
        <f t="shared" si="442"/>
        <v>0</v>
      </c>
      <c r="CK364" s="5">
        <f t="shared" si="443"/>
        <v>0</v>
      </c>
      <c r="CL364" s="5">
        <f t="shared" si="444"/>
        <v>0</v>
      </c>
      <c r="CM364" s="5">
        <f t="shared" si="445"/>
        <v>0</v>
      </c>
      <c r="CN364" s="5">
        <f t="shared" si="446"/>
        <v>0</v>
      </c>
      <c r="CO364" s="5">
        <f t="shared" si="447"/>
        <v>0</v>
      </c>
      <c r="CP364" s="5">
        <f t="shared" si="448"/>
        <v>0</v>
      </c>
      <c r="CQ364" s="5">
        <f t="shared" si="449"/>
        <v>0</v>
      </c>
      <c r="CR364" s="5">
        <f t="shared" si="450"/>
        <v>0</v>
      </c>
      <c r="CS364" s="5">
        <f t="shared" si="451"/>
        <v>0</v>
      </c>
      <c r="CT364" s="11">
        <f t="shared" si="452"/>
        <v>0</v>
      </c>
      <c r="CU364" s="5">
        <f t="shared" si="453"/>
        <v>0</v>
      </c>
      <c r="CV364" s="5">
        <f t="shared" si="454"/>
        <v>0</v>
      </c>
      <c r="CW364" s="5">
        <f t="shared" si="455"/>
        <v>0</v>
      </c>
      <c r="CX364" s="41">
        <f t="shared" si="456"/>
        <v>0</v>
      </c>
      <c r="CY364" s="41">
        <f t="shared" si="457"/>
        <v>0</v>
      </c>
      <c r="CZ364" s="41">
        <f t="shared" si="458"/>
        <v>0</v>
      </c>
      <c r="DA364" s="41">
        <f t="shared" si="459"/>
        <v>0</v>
      </c>
      <c r="DB364" s="28"/>
    </row>
    <row r="365" spans="1:106" s="16" customFormat="1" ht="29.25" customHeight="1" thickTop="1" thickBot="1" x14ac:dyDescent="0.35">
      <c r="A365" s="3">
        <v>44740</v>
      </c>
      <c r="B365" s="4" t="s">
        <v>0</v>
      </c>
      <c r="C365" s="4" t="s">
        <v>26</v>
      </c>
      <c r="D365" s="8" t="s">
        <v>10</v>
      </c>
      <c r="E365" s="4" t="s">
        <v>110</v>
      </c>
      <c r="F365" s="4" t="s">
        <v>24</v>
      </c>
      <c r="G365" s="18" t="s">
        <v>471</v>
      </c>
      <c r="H365" s="25">
        <v>53.5</v>
      </c>
      <c r="I365" s="44">
        <v>-53.5</v>
      </c>
      <c r="J365" s="45">
        <v>-54.5</v>
      </c>
      <c r="K365" s="11">
        <f t="shared" si="460"/>
        <v>1098</v>
      </c>
      <c r="L365" s="11"/>
      <c r="M365" s="11"/>
      <c r="N365" s="33"/>
      <c r="O365" s="11"/>
      <c r="P365" s="11"/>
      <c r="Q365" s="11"/>
      <c r="R365" s="11"/>
      <c r="S365" s="11"/>
      <c r="T365" s="11"/>
      <c r="U365" s="45">
        <v>-54.5</v>
      </c>
      <c r="V365" s="11"/>
      <c r="W365" s="11"/>
      <c r="X365" s="11"/>
      <c r="Y365" s="11"/>
      <c r="Z365" s="11"/>
      <c r="AA365" s="11"/>
      <c r="AB365" s="11"/>
      <c r="AC365" s="37"/>
      <c r="AD365" s="37"/>
      <c r="AE365" s="71" t="s">
        <v>0</v>
      </c>
      <c r="AF365" s="11">
        <f t="shared" si="390"/>
        <v>0</v>
      </c>
      <c r="AG365" s="5">
        <f t="shared" si="464"/>
        <v>0</v>
      </c>
      <c r="AH365" s="45">
        <f t="shared" si="391"/>
        <v>-54.5</v>
      </c>
      <c r="AI365" s="11">
        <f t="shared" si="392"/>
        <v>0</v>
      </c>
      <c r="AJ365" s="13">
        <f t="shared" si="469"/>
        <v>-54.5</v>
      </c>
      <c r="AK365" s="13"/>
      <c r="AL365" s="5">
        <f t="shared" si="393"/>
        <v>0</v>
      </c>
      <c r="AM365" s="5">
        <f t="shared" si="394"/>
        <v>0</v>
      </c>
      <c r="AN365" s="11">
        <f t="shared" si="395"/>
        <v>0</v>
      </c>
      <c r="AO365" s="11">
        <f t="shared" si="396"/>
        <v>0</v>
      </c>
      <c r="AP365" s="5">
        <f t="shared" si="397"/>
        <v>0</v>
      </c>
      <c r="AQ365" s="5">
        <f t="shared" si="398"/>
        <v>0</v>
      </c>
      <c r="AR365" s="5">
        <f t="shared" si="399"/>
        <v>0</v>
      </c>
      <c r="AS365" s="5">
        <f t="shared" si="400"/>
        <v>0</v>
      </c>
      <c r="AT365" s="5">
        <f t="shared" si="401"/>
        <v>0</v>
      </c>
      <c r="AU365" s="5">
        <f t="shared" si="402"/>
        <v>0</v>
      </c>
      <c r="AV365" s="5">
        <f t="shared" si="403"/>
        <v>0</v>
      </c>
      <c r="AW365" s="5">
        <f t="shared" si="404"/>
        <v>0</v>
      </c>
      <c r="AX365" s="5">
        <f t="shared" si="405"/>
        <v>0</v>
      </c>
      <c r="AY365" s="5">
        <f t="shared" si="406"/>
        <v>0</v>
      </c>
      <c r="AZ365" s="5">
        <f t="shared" si="407"/>
        <v>0</v>
      </c>
      <c r="BA365" s="5">
        <f t="shared" si="408"/>
        <v>0</v>
      </c>
      <c r="BB365" s="5">
        <f t="shared" si="409"/>
        <v>0</v>
      </c>
      <c r="BC365" s="5">
        <f t="shared" si="410"/>
        <v>0</v>
      </c>
      <c r="BD365" s="5">
        <f t="shared" si="411"/>
        <v>0</v>
      </c>
      <c r="BE365" s="5">
        <f t="shared" si="412"/>
        <v>0</v>
      </c>
      <c r="BF365" s="5">
        <f t="shared" si="413"/>
        <v>0</v>
      </c>
      <c r="BG365" s="5">
        <f t="shared" si="414"/>
        <v>0</v>
      </c>
      <c r="BH365" s="5">
        <f t="shared" si="415"/>
        <v>0</v>
      </c>
      <c r="BI365" s="11">
        <f t="shared" si="416"/>
        <v>0</v>
      </c>
      <c r="BJ365" s="5">
        <f t="shared" si="417"/>
        <v>0</v>
      </c>
      <c r="BK365" s="5">
        <f t="shared" si="418"/>
        <v>0</v>
      </c>
      <c r="BL365" s="5">
        <f t="shared" si="419"/>
        <v>0</v>
      </c>
      <c r="BM365" s="5">
        <f t="shared" si="420"/>
        <v>0</v>
      </c>
      <c r="BN365" s="5">
        <f t="shared" si="421"/>
        <v>0</v>
      </c>
      <c r="BO365" s="5">
        <f t="shared" si="422"/>
        <v>0</v>
      </c>
      <c r="BP365" s="5">
        <f t="shared" si="423"/>
        <v>0</v>
      </c>
      <c r="BQ365" s="5">
        <f t="shared" si="424"/>
        <v>0</v>
      </c>
      <c r="BR365" s="5">
        <f t="shared" si="425"/>
        <v>0</v>
      </c>
      <c r="BS365" s="5">
        <f t="shared" si="426"/>
        <v>0</v>
      </c>
      <c r="BT365" s="11">
        <f t="shared" si="427"/>
        <v>0</v>
      </c>
      <c r="BU365" s="11">
        <f t="shared" si="428"/>
        <v>0</v>
      </c>
      <c r="BV365" s="5">
        <f t="shared" si="429"/>
        <v>0</v>
      </c>
      <c r="BW365" s="5">
        <f t="shared" si="430"/>
        <v>0</v>
      </c>
      <c r="BX365" s="46">
        <f t="shared" si="431"/>
        <v>-54.5</v>
      </c>
      <c r="BY365" s="5">
        <f t="shared" si="432"/>
        <v>0</v>
      </c>
      <c r="BZ365" s="5">
        <f t="shared" si="433"/>
        <v>0</v>
      </c>
      <c r="CA365" s="5">
        <f t="shared" si="434"/>
        <v>0</v>
      </c>
      <c r="CB365" s="5">
        <f t="shared" si="435"/>
        <v>0</v>
      </c>
      <c r="CC365" s="5">
        <f t="shared" si="436"/>
        <v>0</v>
      </c>
      <c r="CD365" s="5">
        <f t="shared" si="437"/>
        <v>0</v>
      </c>
      <c r="CE365" s="5">
        <f t="shared" si="465"/>
        <v>0</v>
      </c>
      <c r="CF365" s="5">
        <f t="shared" si="438"/>
        <v>0</v>
      </c>
      <c r="CG365" s="5">
        <f t="shared" si="439"/>
        <v>0</v>
      </c>
      <c r="CH365" s="5">
        <f t="shared" si="440"/>
        <v>0</v>
      </c>
      <c r="CI365" s="5">
        <f t="shared" si="441"/>
        <v>0</v>
      </c>
      <c r="CJ365" s="5">
        <f t="shared" si="442"/>
        <v>0</v>
      </c>
      <c r="CK365" s="5">
        <f t="shared" si="443"/>
        <v>0</v>
      </c>
      <c r="CL365" s="5">
        <f t="shared" si="444"/>
        <v>0</v>
      </c>
      <c r="CM365" s="5">
        <f t="shared" si="445"/>
        <v>0</v>
      </c>
      <c r="CN365" s="5">
        <f t="shared" si="446"/>
        <v>0</v>
      </c>
      <c r="CO365" s="5">
        <f t="shared" si="447"/>
        <v>0</v>
      </c>
      <c r="CP365" s="5">
        <f t="shared" si="448"/>
        <v>0</v>
      </c>
      <c r="CQ365" s="5">
        <f t="shared" si="449"/>
        <v>0</v>
      </c>
      <c r="CR365" s="5">
        <f t="shared" si="450"/>
        <v>0</v>
      </c>
      <c r="CS365" s="5">
        <f t="shared" si="451"/>
        <v>0</v>
      </c>
      <c r="CT365" s="11">
        <f t="shared" si="452"/>
        <v>0</v>
      </c>
      <c r="CU365" s="5">
        <f t="shared" si="453"/>
        <v>0</v>
      </c>
      <c r="CV365" s="5">
        <f t="shared" si="454"/>
        <v>0</v>
      </c>
      <c r="CW365" s="5">
        <f t="shared" si="455"/>
        <v>0</v>
      </c>
      <c r="CX365" s="41">
        <f t="shared" si="456"/>
        <v>0</v>
      </c>
      <c r="CY365" s="41">
        <f t="shared" si="457"/>
        <v>0</v>
      </c>
      <c r="CZ365" s="41">
        <f t="shared" si="458"/>
        <v>0</v>
      </c>
      <c r="DA365" s="41">
        <f t="shared" si="459"/>
        <v>0</v>
      </c>
      <c r="DB365" s="28"/>
    </row>
    <row r="366" spans="1:106" s="16" customFormat="1" ht="29.25" customHeight="1" thickTop="1" thickBot="1" x14ac:dyDescent="0.35">
      <c r="A366" s="3">
        <v>44741</v>
      </c>
      <c r="B366" s="4" t="s">
        <v>4</v>
      </c>
      <c r="C366" s="4" t="s">
        <v>25</v>
      </c>
      <c r="D366" s="8" t="s">
        <v>10</v>
      </c>
      <c r="E366" s="4" t="s">
        <v>110</v>
      </c>
      <c r="F366" s="4" t="s">
        <v>104</v>
      </c>
      <c r="G366" s="25" t="s">
        <v>473</v>
      </c>
      <c r="H366" s="25">
        <v>52</v>
      </c>
      <c r="I366" s="33">
        <v>52</v>
      </c>
      <c r="J366" s="11">
        <v>50</v>
      </c>
      <c r="K366" s="11">
        <f t="shared" si="460"/>
        <v>1148</v>
      </c>
      <c r="L366" s="11"/>
      <c r="M366" s="11"/>
      <c r="N366" s="33"/>
      <c r="O366" s="47">
        <v>50</v>
      </c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37"/>
      <c r="AD366" s="37"/>
      <c r="AE366" s="71" t="s">
        <v>4</v>
      </c>
      <c r="AF366" s="11">
        <f t="shared" ref="AF366:AF368" si="470">IF(C366="HF",J366,0)</f>
        <v>0</v>
      </c>
      <c r="AG366" s="48">
        <f t="shared" ref="AG366:AG368" si="471">IF(C366="HF2",J366,0)</f>
        <v>50</v>
      </c>
      <c r="AH366" s="11">
        <f t="shared" ref="AH366:AH368" si="472">IF(C366="HF3",J366,0)</f>
        <v>0</v>
      </c>
      <c r="AI366" s="11">
        <f t="shared" ref="AI366:AI368" si="473">IF(C366="DP",J366,0)</f>
        <v>0</v>
      </c>
      <c r="AJ366" s="13">
        <f t="shared" si="469"/>
        <v>50</v>
      </c>
      <c r="AK366" s="13"/>
      <c r="AL366" s="5">
        <f t="shared" ref="AL366:AL368" si="474">IF(B366="AUD/JPY",AF366,0)</f>
        <v>0</v>
      </c>
      <c r="AM366" s="5">
        <f t="shared" ref="AM366:AM368" si="475">IF(B366="AUD/JPY",AG366,0)</f>
        <v>0</v>
      </c>
      <c r="AN366" s="11">
        <f t="shared" ref="AN366:AN368" si="476">IF(B366="AUD/JPY",AH366,0)</f>
        <v>0</v>
      </c>
      <c r="AO366" s="11">
        <f t="shared" ref="AO366:AO368" si="477">IF(B366="AUD/JPY",AI366,0)</f>
        <v>0</v>
      </c>
      <c r="AP366" s="5">
        <f t="shared" ref="AP366:AP368" si="478">IF(B366="AUD/USD",AF366,0)</f>
        <v>0</v>
      </c>
      <c r="AQ366" s="5">
        <f t="shared" ref="AQ366:AQ368" si="479">IF(B366="AUD/USD",AG366,0)</f>
        <v>0</v>
      </c>
      <c r="AR366" s="5">
        <f t="shared" ref="AR366:AR368" si="480">IF(B366="AUD/USD",AH366,0)</f>
        <v>0</v>
      </c>
      <c r="AS366" s="5">
        <f t="shared" ref="AS366:AS368" si="481">IF(B366="AUD/USD",AI366,0)</f>
        <v>0</v>
      </c>
      <c r="AT366" s="5">
        <f t="shared" ref="AT366:AT368" si="482">IF(B366="EUR/GBP",AF366,0)</f>
        <v>0</v>
      </c>
      <c r="AU366" s="5">
        <f t="shared" ref="AU366:AU368" si="483">IF(B366="EUR/GBP",AG366,0)</f>
        <v>0</v>
      </c>
      <c r="AV366" s="5">
        <f t="shared" ref="AV366:AV368" si="484">IF(B366="EUR/GBP",AH366,0)</f>
        <v>0</v>
      </c>
      <c r="AW366" s="5">
        <f t="shared" ref="AW366:AW368" si="485">IF(B366="EUR/GBP",AI366,0)</f>
        <v>0</v>
      </c>
      <c r="AX366" s="5">
        <f t="shared" ref="AX366:AX368" si="486">IF(B366="EUR/JPY",AF366,0)</f>
        <v>0</v>
      </c>
      <c r="AY366" s="48">
        <f t="shared" ref="AY366:AY368" si="487">IF(B366="EUR/JPY",AG366,0)</f>
        <v>50</v>
      </c>
      <c r="AZ366" s="5">
        <f t="shared" ref="AZ366:AZ368" si="488">IF(B366="EUR/JPY",AH366,0)</f>
        <v>0</v>
      </c>
      <c r="BA366" s="5">
        <f t="shared" ref="BA366:BA368" si="489">IF(B366="EUR/JPY",AI366,0)</f>
        <v>0</v>
      </c>
      <c r="BB366" s="5">
        <f t="shared" ref="BB366:BB368" si="490">IF(B366="EUR/USD",AF366,0)</f>
        <v>0</v>
      </c>
      <c r="BC366" s="5">
        <f t="shared" ref="BC366:BC368" si="491">IF(B366="EUR/USD",AG366,0)</f>
        <v>0</v>
      </c>
      <c r="BD366" s="5">
        <f t="shared" ref="BD366:BD368" si="492">IF(B366="EUR/USD",AH366,0)</f>
        <v>0</v>
      </c>
      <c r="BE366" s="5">
        <f t="shared" ref="BE366:BE368" si="493">IF(B366="EUR/USD",AI366,0)</f>
        <v>0</v>
      </c>
      <c r="BF366" s="5">
        <f t="shared" ref="BF366:BF368" si="494">IF(B366="GBP/JPY",AF366,0)</f>
        <v>0</v>
      </c>
      <c r="BG366" s="5">
        <f t="shared" ref="BG366:BG368" si="495">IF(B366="GBP/JPY",AG366,0)</f>
        <v>0</v>
      </c>
      <c r="BH366" s="5">
        <f t="shared" ref="BH366:BH368" si="496">IF(B366="GBP/JPY",AH366,0)</f>
        <v>0</v>
      </c>
      <c r="BI366" s="11">
        <f t="shared" ref="BI366:BI368" si="497">IF(B366="GBP/JPY",AI366,0)</f>
        <v>0</v>
      </c>
      <c r="BJ366" s="5">
        <f t="shared" ref="BJ366:BJ368" si="498">IF(B366="GBP/USD",AF366,0)</f>
        <v>0</v>
      </c>
      <c r="BK366" s="5">
        <f t="shared" ref="BK366:BK368" si="499">IF(B366="GBP/USD",AG366,0)</f>
        <v>0</v>
      </c>
      <c r="BL366" s="5">
        <f t="shared" ref="BL366:BL368" si="500">IF(B366="GBP/USD",AH366,0)</f>
        <v>0</v>
      </c>
      <c r="BM366" s="5">
        <f t="shared" ref="BM366:BM368" si="501">IF(B366="GBP/USD",AI366,0)</f>
        <v>0</v>
      </c>
      <c r="BN366" s="5">
        <f t="shared" ref="BN366:BN368" si="502">IF(B366="USD/CAD",AF366,0)</f>
        <v>0</v>
      </c>
      <c r="BO366" s="5">
        <f t="shared" ref="BO366:BO368" si="503">IF(B366="USD/CAD",AG366,0)</f>
        <v>0</v>
      </c>
      <c r="BP366" s="5">
        <f t="shared" ref="BP366:BP368" si="504">IF(B366="USD/CAD",AH366,0)</f>
        <v>0</v>
      </c>
      <c r="BQ366" s="5">
        <f t="shared" ref="BQ366:BQ368" si="505">IF(B366="USD/CAD",AI366,0)</f>
        <v>0</v>
      </c>
      <c r="BR366" s="5">
        <f t="shared" ref="BR366:BR368" si="506">IF(B366="USD/CHF",AF366,0)</f>
        <v>0</v>
      </c>
      <c r="BS366" s="5">
        <f t="shared" ref="BS366:BS368" si="507">IF(B366="USD/CHF",AG366,0)</f>
        <v>0</v>
      </c>
      <c r="BT366" s="11">
        <f t="shared" ref="BT366:BT368" si="508">IF(B366="USD/CHF",AH366,0)</f>
        <v>0</v>
      </c>
      <c r="BU366" s="11">
        <f t="shared" ref="BU366:BU368" si="509">IF(B366="USD/CHF",AI366,0)</f>
        <v>0</v>
      </c>
      <c r="BV366" s="5">
        <f t="shared" ref="BV366:BV368" si="510">IF(B366="USD/JPY",AF366,0)</f>
        <v>0</v>
      </c>
      <c r="BW366" s="5">
        <f t="shared" ref="BW366:BW368" si="511">IF(B366="USD/JPY",AG366,0)</f>
        <v>0</v>
      </c>
      <c r="BX366" s="5">
        <f t="shared" ref="BX366:BX368" si="512">IF(B366="USD/JPY",AH366,0)</f>
        <v>0</v>
      </c>
      <c r="BY366" s="5">
        <f t="shared" ref="BY366:BY368" si="513">IF(B366="USD/JPY",AI366,0)</f>
        <v>0</v>
      </c>
      <c r="BZ366" s="5">
        <f t="shared" ref="BZ366:BZ368" si="514">IF(B366="CRUDE",AF366,0)</f>
        <v>0</v>
      </c>
      <c r="CA366" s="5">
        <f t="shared" ref="CA366:CA368" si="515">IF(B366="CRUDE",AG366,0)</f>
        <v>0</v>
      </c>
      <c r="CB366" s="5">
        <f t="shared" ref="CB366:CB368" si="516">IF(B366="CRUDE",AH366,0)</f>
        <v>0</v>
      </c>
      <c r="CC366" s="5">
        <f t="shared" ref="CC366:CC368" si="517">IF(B366="CRUDE",AI366,0)</f>
        <v>0</v>
      </c>
      <c r="CD366" s="5">
        <f t="shared" ref="CD366:CD368" si="518">IF(B366="GOLD",AF366,0)</f>
        <v>0</v>
      </c>
      <c r="CE366" s="5">
        <f t="shared" ref="CE366:CE368" si="519">IF(B366="GOLD",AG366,0)</f>
        <v>0</v>
      </c>
      <c r="CF366" s="5">
        <f t="shared" ref="CF366:CF368" si="520">IF(B366="GOLD",AH366,0)</f>
        <v>0</v>
      </c>
      <c r="CG366" s="5">
        <f t="shared" ref="CG366:CG368" si="521">IF(B366="GOLD",AI366,0)</f>
        <v>0</v>
      </c>
      <c r="CH366" s="5">
        <f t="shared" ref="CH366:CH368" si="522">IF(B366="US 500",AF366,0)</f>
        <v>0</v>
      </c>
      <c r="CI366" s="5">
        <f t="shared" ref="CI366:CI368" si="523">IF(B366="US 500",AG366,0)</f>
        <v>0</v>
      </c>
      <c r="CJ366" s="5">
        <f t="shared" ref="CJ366:CJ368" si="524">IF(B366="US 500",AH366,0)</f>
        <v>0</v>
      </c>
      <c r="CK366" s="5">
        <f t="shared" ref="CK366:CK368" si="525">IF(B366="US 500",AI366,0)</f>
        <v>0</v>
      </c>
      <c r="CL366" s="5">
        <f t="shared" ref="CL366:CL368" si="526">IF(B366="N GAS",AF366,0)</f>
        <v>0</v>
      </c>
      <c r="CM366" s="5">
        <f t="shared" ref="CM366:CM368" si="527">IF(B366="N GAS",AG366,0)</f>
        <v>0</v>
      </c>
      <c r="CN366" s="5">
        <f t="shared" ref="CN366:CN368" si="528">IF(B366="N GAS",AH366,0)</f>
        <v>0</v>
      </c>
      <c r="CO366" s="5">
        <f t="shared" ref="CO366:CO368" si="529">IF(B366="N GAS",AI366,0)</f>
        <v>0</v>
      </c>
      <c r="CP366" s="5">
        <f t="shared" ref="CP366:CP368" si="530">IF(B366="SMALLCAP 2000",AF366,0)</f>
        <v>0</v>
      </c>
      <c r="CQ366" s="5">
        <f t="shared" ref="CQ366:CQ368" si="531">IF(B366="SMALLCAP 2000",AG366,0)</f>
        <v>0</v>
      </c>
      <c r="CR366" s="5">
        <f t="shared" ref="CR366:CR368" si="532">IF(B366="SMALLCAP 2000",AH366,0)</f>
        <v>0</v>
      </c>
      <c r="CS366" s="5">
        <f t="shared" ref="CS366:CS368" si="533">IF(B366="SMALLCAP 2000",AI366,0)</f>
        <v>0</v>
      </c>
      <c r="CT366" s="11">
        <f t="shared" ref="CT366:CT368" si="534">IF(B366="US TECH",AF366,0)</f>
        <v>0</v>
      </c>
      <c r="CU366" s="5">
        <f t="shared" ref="CU366:CU368" si="535">IF(B366="US TECH",AG366,0)</f>
        <v>0</v>
      </c>
      <c r="CV366" s="5">
        <f t="shared" ref="CV366:CV368" si="536">IF(B366="US TECH",AH366,0)</f>
        <v>0</v>
      </c>
      <c r="CW366" s="5">
        <f t="shared" ref="CW366:CW368" si="537">IF(B366="US TECH",AI366,0)</f>
        <v>0</v>
      </c>
      <c r="CX366" s="41">
        <f t="shared" ref="CX366:CX368" si="538">IF(B366="WALL ST 30",AF366,0)</f>
        <v>0</v>
      </c>
      <c r="CY366" s="41">
        <f t="shared" ref="CY366:CY368" si="539">IF(B366="WALL ST 30",AG366,0)</f>
        <v>0</v>
      </c>
      <c r="CZ366" s="41">
        <f t="shared" ref="CZ366:CZ368" si="540">IF(B366="WALL ST 30",AH366,0)</f>
        <v>0</v>
      </c>
      <c r="DA366" s="41">
        <f t="shared" ref="DA366:DA368" si="541">IF(B366="WALL ST 30",AI366,0)</f>
        <v>0</v>
      </c>
      <c r="DB366" s="28"/>
    </row>
    <row r="367" spans="1:106" s="16" customFormat="1" ht="29.25" customHeight="1" thickTop="1" thickBot="1" x14ac:dyDescent="0.35">
      <c r="A367" s="3">
        <v>44741</v>
      </c>
      <c r="B367" s="4" t="s">
        <v>6</v>
      </c>
      <c r="C367" s="4" t="s">
        <v>25</v>
      </c>
      <c r="D367" s="8" t="s">
        <v>10</v>
      </c>
      <c r="E367" s="4" t="s">
        <v>110</v>
      </c>
      <c r="F367" s="4" t="s">
        <v>104</v>
      </c>
      <c r="G367" s="18" t="s">
        <v>474</v>
      </c>
      <c r="H367" s="25">
        <v>48.75</v>
      </c>
      <c r="I367" s="33">
        <v>48.75</v>
      </c>
      <c r="J367" s="11">
        <v>46.75</v>
      </c>
      <c r="K367" s="11">
        <f t="shared" si="460"/>
        <v>1194.75</v>
      </c>
      <c r="L367" s="11"/>
      <c r="M367" s="11"/>
      <c r="N367" s="33"/>
      <c r="O367" s="11"/>
      <c r="P367" s="11"/>
      <c r="Q367" s="47">
        <v>46.75</v>
      </c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37"/>
      <c r="AD367" s="37"/>
      <c r="AE367" s="71" t="s">
        <v>6</v>
      </c>
      <c r="AF367" s="11">
        <f t="shared" si="470"/>
        <v>0</v>
      </c>
      <c r="AG367" s="48">
        <f t="shared" si="471"/>
        <v>46.75</v>
      </c>
      <c r="AH367" s="11">
        <f t="shared" si="472"/>
        <v>0</v>
      </c>
      <c r="AI367" s="11">
        <f t="shared" si="473"/>
        <v>0</v>
      </c>
      <c r="AJ367" s="13">
        <f t="shared" ref="AJ367:AJ371" si="542">+SUM(AF367+AG367+AH367+AI367)</f>
        <v>46.75</v>
      </c>
      <c r="AK367" s="13"/>
      <c r="AL367" s="5">
        <f t="shared" si="474"/>
        <v>0</v>
      </c>
      <c r="AM367" s="5">
        <f t="shared" si="475"/>
        <v>0</v>
      </c>
      <c r="AN367" s="11">
        <f t="shared" si="476"/>
        <v>0</v>
      </c>
      <c r="AO367" s="11">
        <f t="shared" si="477"/>
        <v>0</v>
      </c>
      <c r="AP367" s="5">
        <f t="shared" si="478"/>
        <v>0</v>
      </c>
      <c r="AQ367" s="5">
        <f t="shared" si="479"/>
        <v>0</v>
      </c>
      <c r="AR367" s="5">
        <f t="shared" si="480"/>
        <v>0</v>
      </c>
      <c r="AS367" s="5">
        <f t="shared" si="481"/>
        <v>0</v>
      </c>
      <c r="AT367" s="5">
        <f t="shared" si="482"/>
        <v>0</v>
      </c>
      <c r="AU367" s="5">
        <f t="shared" si="483"/>
        <v>0</v>
      </c>
      <c r="AV367" s="5">
        <f t="shared" si="484"/>
        <v>0</v>
      </c>
      <c r="AW367" s="5">
        <f t="shared" si="485"/>
        <v>0</v>
      </c>
      <c r="AX367" s="5">
        <f t="shared" si="486"/>
        <v>0</v>
      </c>
      <c r="AY367" s="5">
        <f t="shared" si="487"/>
        <v>0</v>
      </c>
      <c r="AZ367" s="5">
        <f t="shared" si="488"/>
        <v>0</v>
      </c>
      <c r="BA367" s="5">
        <f t="shared" si="489"/>
        <v>0</v>
      </c>
      <c r="BB367" s="5">
        <f t="shared" si="490"/>
        <v>0</v>
      </c>
      <c r="BC367" s="5">
        <f t="shared" si="491"/>
        <v>0</v>
      </c>
      <c r="BD367" s="5">
        <f t="shared" si="492"/>
        <v>0</v>
      </c>
      <c r="BE367" s="5">
        <f t="shared" si="493"/>
        <v>0</v>
      </c>
      <c r="BF367" s="5">
        <f t="shared" si="494"/>
        <v>0</v>
      </c>
      <c r="BG367" s="48">
        <f t="shared" si="495"/>
        <v>46.75</v>
      </c>
      <c r="BH367" s="5">
        <f t="shared" si="496"/>
        <v>0</v>
      </c>
      <c r="BI367" s="11">
        <f t="shared" si="497"/>
        <v>0</v>
      </c>
      <c r="BJ367" s="5">
        <f t="shared" si="498"/>
        <v>0</v>
      </c>
      <c r="BK367" s="5">
        <f t="shared" si="499"/>
        <v>0</v>
      </c>
      <c r="BL367" s="5">
        <f t="shared" si="500"/>
        <v>0</v>
      </c>
      <c r="BM367" s="5">
        <f t="shared" si="501"/>
        <v>0</v>
      </c>
      <c r="BN367" s="5">
        <f t="shared" si="502"/>
        <v>0</v>
      </c>
      <c r="BO367" s="5">
        <f t="shared" si="503"/>
        <v>0</v>
      </c>
      <c r="BP367" s="5">
        <f t="shared" si="504"/>
        <v>0</v>
      </c>
      <c r="BQ367" s="5">
        <f t="shared" si="505"/>
        <v>0</v>
      </c>
      <c r="BR367" s="5">
        <f t="shared" si="506"/>
        <v>0</v>
      </c>
      <c r="BS367" s="5">
        <f t="shared" si="507"/>
        <v>0</v>
      </c>
      <c r="BT367" s="11">
        <f t="shared" si="508"/>
        <v>0</v>
      </c>
      <c r="BU367" s="11">
        <f t="shared" si="509"/>
        <v>0</v>
      </c>
      <c r="BV367" s="5">
        <f t="shared" si="510"/>
        <v>0</v>
      </c>
      <c r="BW367" s="5">
        <f t="shared" si="511"/>
        <v>0</v>
      </c>
      <c r="BX367" s="5">
        <f t="shared" si="512"/>
        <v>0</v>
      </c>
      <c r="BY367" s="5">
        <f t="shared" si="513"/>
        <v>0</v>
      </c>
      <c r="BZ367" s="5">
        <f t="shared" si="514"/>
        <v>0</v>
      </c>
      <c r="CA367" s="5">
        <f t="shared" si="515"/>
        <v>0</v>
      </c>
      <c r="CB367" s="5">
        <f t="shared" si="516"/>
        <v>0</v>
      </c>
      <c r="CC367" s="5">
        <f t="shared" si="517"/>
        <v>0</v>
      </c>
      <c r="CD367" s="5">
        <f t="shared" si="518"/>
        <v>0</v>
      </c>
      <c r="CE367" s="5">
        <f t="shared" si="519"/>
        <v>0</v>
      </c>
      <c r="CF367" s="5">
        <f t="shared" si="520"/>
        <v>0</v>
      </c>
      <c r="CG367" s="5">
        <f t="shared" si="521"/>
        <v>0</v>
      </c>
      <c r="CH367" s="5">
        <f t="shared" si="522"/>
        <v>0</v>
      </c>
      <c r="CI367" s="5">
        <f t="shared" si="523"/>
        <v>0</v>
      </c>
      <c r="CJ367" s="5">
        <f t="shared" si="524"/>
        <v>0</v>
      </c>
      <c r="CK367" s="5">
        <f t="shared" si="525"/>
        <v>0</v>
      </c>
      <c r="CL367" s="5">
        <f t="shared" si="526"/>
        <v>0</v>
      </c>
      <c r="CM367" s="5">
        <f t="shared" si="527"/>
        <v>0</v>
      </c>
      <c r="CN367" s="5">
        <f t="shared" si="528"/>
        <v>0</v>
      </c>
      <c r="CO367" s="5">
        <f t="shared" si="529"/>
        <v>0</v>
      </c>
      <c r="CP367" s="5">
        <f t="shared" si="530"/>
        <v>0</v>
      </c>
      <c r="CQ367" s="5">
        <f t="shared" si="531"/>
        <v>0</v>
      </c>
      <c r="CR367" s="5">
        <f t="shared" si="532"/>
        <v>0</v>
      </c>
      <c r="CS367" s="5">
        <f t="shared" si="533"/>
        <v>0</v>
      </c>
      <c r="CT367" s="11">
        <f t="shared" si="534"/>
        <v>0</v>
      </c>
      <c r="CU367" s="5">
        <f t="shared" si="535"/>
        <v>0</v>
      </c>
      <c r="CV367" s="5">
        <f t="shared" si="536"/>
        <v>0</v>
      </c>
      <c r="CW367" s="5">
        <f t="shared" si="537"/>
        <v>0</v>
      </c>
      <c r="CX367" s="41">
        <f t="shared" si="538"/>
        <v>0</v>
      </c>
      <c r="CY367" s="41">
        <f t="shared" si="539"/>
        <v>0</v>
      </c>
      <c r="CZ367" s="41">
        <f t="shared" si="540"/>
        <v>0</v>
      </c>
      <c r="DA367" s="41">
        <f t="shared" si="541"/>
        <v>0</v>
      </c>
      <c r="DB367" s="28"/>
    </row>
    <row r="368" spans="1:106" s="16" customFormat="1" ht="29.25" customHeight="1" thickTop="1" thickBot="1" x14ac:dyDescent="0.35">
      <c r="A368" s="3">
        <v>44741</v>
      </c>
      <c r="B368" s="4" t="s">
        <v>8</v>
      </c>
      <c r="C368" s="4" t="s">
        <v>70</v>
      </c>
      <c r="D368" s="8" t="s">
        <v>10</v>
      </c>
      <c r="E368" s="4" t="s">
        <v>110</v>
      </c>
      <c r="F368" s="4" t="s">
        <v>104</v>
      </c>
      <c r="G368" s="18" t="s">
        <v>472</v>
      </c>
      <c r="H368" s="25">
        <v>50.25</v>
      </c>
      <c r="I368" s="33">
        <v>50.25</v>
      </c>
      <c r="J368" s="11">
        <v>48.25</v>
      </c>
      <c r="K368" s="11">
        <f t="shared" si="460"/>
        <v>1243</v>
      </c>
      <c r="L368" s="11"/>
      <c r="M368" s="11"/>
      <c r="N368" s="33"/>
      <c r="O368" s="11"/>
      <c r="P368" s="11"/>
      <c r="Q368" s="11"/>
      <c r="R368" s="11"/>
      <c r="S368" s="47">
        <v>48.25</v>
      </c>
      <c r="T368" s="11"/>
      <c r="U368" s="11"/>
      <c r="V368" s="11"/>
      <c r="W368" s="11"/>
      <c r="X368" s="11"/>
      <c r="Y368" s="11"/>
      <c r="Z368" s="11"/>
      <c r="AA368" s="11"/>
      <c r="AB368" s="11"/>
      <c r="AC368" s="37"/>
      <c r="AD368" s="37"/>
      <c r="AE368" s="71" t="s">
        <v>8</v>
      </c>
      <c r="AF368" s="11">
        <f t="shared" si="470"/>
        <v>0</v>
      </c>
      <c r="AG368" s="5">
        <f t="shared" si="471"/>
        <v>0</v>
      </c>
      <c r="AH368" s="11">
        <f t="shared" si="472"/>
        <v>0</v>
      </c>
      <c r="AI368" s="47">
        <f t="shared" si="473"/>
        <v>48.25</v>
      </c>
      <c r="AJ368" s="13">
        <f t="shared" si="542"/>
        <v>48.25</v>
      </c>
      <c r="AK368" s="13"/>
      <c r="AL368" s="5">
        <f t="shared" si="474"/>
        <v>0</v>
      </c>
      <c r="AM368" s="5">
        <f t="shared" si="475"/>
        <v>0</v>
      </c>
      <c r="AN368" s="11">
        <f t="shared" si="476"/>
        <v>0</v>
      </c>
      <c r="AO368" s="11">
        <f t="shared" si="477"/>
        <v>0</v>
      </c>
      <c r="AP368" s="5">
        <f t="shared" si="478"/>
        <v>0</v>
      </c>
      <c r="AQ368" s="5">
        <f t="shared" si="479"/>
        <v>0</v>
      </c>
      <c r="AR368" s="5">
        <f t="shared" si="480"/>
        <v>0</v>
      </c>
      <c r="AS368" s="5">
        <f t="shared" si="481"/>
        <v>0</v>
      </c>
      <c r="AT368" s="5">
        <f t="shared" si="482"/>
        <v>0</v>
      </c>
      <c r="AU368" s="5">
        <f t="shared" si="483"/>
        <v>0</v>
      </c>
      <c r="AV368" s="5">
        <f t="shared" si="484"/>
        <v>0</v>
      </c>
      <c r="AW368" s="5">
        <f t="shared" si="485"/>
        <v>0</v>
      </c>
      <c r="AX368" s="5">
        <f t="shared" si="486"/>
        <v>0</v>
      </c>
      <c r="AY368" s="5">
        <f t="shared" si="487"/>
        <v>0</v>
      </c>
      <c r="AZ368" s="5">
        <f t="shared" si="488"/>
        <v>0</v>
      </c>
      <c r="BA368" s="5">
        <f t="shared" si="489"/>
        <v>0</v>
      </c>
      <c r="BB368" s="5">
        <f t="shared" si="490"/>
        <v>0</v>
      </c>
      <c r="BC368" s="5">
        <f t="shared" si="491"/>
        <v>0</v>
      </c>
      <c r="BD368" s="5">
        <f t="shared" si="492"/>
        <v>0</v>
      </c>
      <c r="BE368" s="5">
        <f t="shared" si="493"/>
        <v>0</v>
      </c>
      <c r="BF368" s="5">
        <f t="shared" si="494"/>
        <v>0</v>
      </c>
      <c r="BG368" s="5">
        <f t="shared" si="495"/>
        <v>0</v>
      </c>
      <c r="BH368" s="5">
        <f t="shared" si="496"/>
        <v>0</v>
      </c>
      <c r="BI368" s="11">
        <f t="shared" si="497"/>
        <v>0</v>
      </c>
      <c r="BJ368" s="5">
        <f t="shared" si="498"/>
        <v>0</v>
      </c>
      <c r="BK368" s="5">
        <f t="shared" si="499"/>
        <v>0</v>
      </c>
      <c r="BL368" s="5">
        <f t="shared" si="500"/>
        <v>0</v>
      </c>
      <c r="BM368" s="5">
        <f t="shared" si="501"/>
        <v>0</v>
      </c>
      <c r="BN368" s="5">
        <f t="shared" si="502"/>
        <v>0</v>
      </c>
      <c r="BO368" s="5">
        <f t="shared" si="503"/>
        <v>0</v>
      </c>
      <c r="BP368" s="5">
        <f t="shared" si="504"/>
        <v>0</v>
      </c>
      <c r="BQ368" s="48">
        <f t="shared" si="505"/>
        <v>48.25</v>
      </c>
      <c r="BR368" s="5">
        <f t="shared" si="506"/>
        <v>0</v>
      </c>
      <c r="BS368" s="5">
        <f t="shared" si="507"/>
        <v>0</v>
      </c>
      <c r="BT368" s="11">
        <f t="shared" si="508"/>
        <v>0</v>
      </c>
      <c r="BU368" s="11">
        <f t="shared" si="509"/>
        <v>0</v>
      </c>
      <c r="BV368" s="5">
        <f t="shared" si="510"/>
        <v>0</v>
      </c>
      <c r="BW368" s="5">
        <f t="shared" si="511"/>
        <v>0</v>
      </c>
      <c r="BX368" s="5">
        <f t="shared" si="512"/>
        <v>0</v>
      </c>
      <c r="BY368" s="5">
        <f t="shared" si="513"/>
        <v>0</v>
      </c>
      <c r="BZ368" s="5">
        <f t="shared" si="514"/>
        <v>0</v>
      </c>
      <c r="CA368" s="5">
        <f t="shared" si="515"/>
        <v>0</v>
      </c>
      <c r="CB368" s="5">
        <f t="shared" si="516"/>
        <v>0</v>
      </c>
      <c r="CC368" s="5">
        <f t="shared" si="517"/>
        <v>0</v>
      </c>
      <c r="CD368" s="5">
        <f t="shared" si="518"/>
        <v>0</v>
      </c>
      <c r="CE368" s="5">
        <f t="shared" si="519"/>
        <v>0</v>
      </c>
      <c r="CF368" s="5">
        <f t="shared" si="520"/>
        <v>0</v>
      </c>
      <c r="CG368" s="5">
        <f t="shared" si="521"/>
        <v>0</v>
      </c>
      <c r="CH368" s="5">
        <f t="shared" si="522"/>
        <v>0</v>
      </c>
      <c r="CI368" s="5">
        <f t="shared" si="523"/>
        <v>0</v>
      </c>
      <c r="CJ368" s="5">
        <f t="shared" si="524"/>
        <v>0</v>
      </c>
      <c r="CK368" s="5">
        <f t="shared" si="525"/>
        <v>0</v>
      </c>
      <c r="CL368" s="5">
        <f t="shared" si="526"/>
        <v>0</v>
      </c>
      <c r="CM368" s="5">
        <f t="shared" si="527"/>
        <v>0</v>
      </c>
      <c r="CN368" s="5">
        <f t="shared" si="528"/>
        <v>0</v>
      </c>
      <c r="CO368" s="5">
        <f t="shared" si="529"/>
        <v>0</v>
      </c>
      <c r="CP368" s="5">
        <f t="shared" si="530"/>
        <v>0</v>
      </c>
      <c r="CQ368" s="5">
        <f t="shared" si="531"/>
        <v>0</v>
      </c>
      <c r="CR368" s="5">
        <f t="shared" si="532"/>
        <v>0</v>
      </c>
      <c r="CS368" s="5">
        <f t="shared" si="533"/>
        <v>0</v>
      </c>
      <c r="CT368" s="11">
        <f t="shared" si="534"/>
        <v>0</v>
      </c>
      <c r="CU368" s="5">
        <f t="shared" si="535"/>
        <v>0</v>
      </c>
      <c r="CV368" s="5">
        <f t="shared" si="536"/>
        <v>0</v>
      </c>
      <c r="CW368" s="5">
        <f t="shared" si="537"/>
        <v>0</v>
      </c>
      <c r="CX368" s="41">
        <f t="shared" si="538"/>
        <v>0</v>
      </c>
      <c r="CY368" s="41">
        <f t="shared" si="539"/>
        <v>0</v>
      </c>
      <c r="CZ368" s="41">
        <f t="shared" si="540"/>
        <v>0</v>
      </c>
      <c r="DA368" s="41">
        <f t="shared" si="541"/>
        <v>0</v>
      </c>
      <c r="DB368" s="28"/>
    </row>
    <row r="369" spans="1:106" s="16" customFormat="1" ht="29.25" customHeight="1" thickTop="1" thickBot="1" x14ac:dyDescent="0.35">
      <c r="A369" s="3">
        <v>44742</v>
      </c>
      <c r="B369" s="4" t="s">
        <v>18</v>
      </c>
      <c r="C369" s="4" t="s">
        <v>26</v>
      </c>
      <c r="D369" s="8" t="s">
        <v>10</v>
      </c>
      <c r="E369" s="4" t="s">
        <v>103</v>
      </c>
      <c r="F369" s="4" t="s">
        <v>104</v>
      </c>
      <c r="G369" s="18" t="s">
        <v>475</v>
      </c>
      <c r="H369" s="25">
        <v>45.75</v>
      </c>
      <c r="I369" s="44">
        <v>-54.25</v>
      </c>
      <c r="J369" s="45">
        <v>-55.25</v>
      </c>
      <c r="K369" s="11">
        <f t="shared" si="460"/>
        <v>1187.75</v>
      </c>
      <c r="L369" s="11"/>
      <c r="M369" s="11"/>
      <c r="N369" s="33"/>
      <c r="O369" s="11"/>
      <c r="P369" s="11"/>
      <c r="Q369" s="11"/>
      <c r="R369" s="11"/>
      <c r="S369" s="11"/>
      <c r="T369" s="11"/>
      <c r="U369" s="11"/>
      <c r="V369" s="45">
        <v>-55.25</v>
      </c>
      <c r="W369" s="11"/>
      <c r="X369" s="11"/>
      <c r="Y369" s="11"/>
      <c r="Z369" s="11"/>
      <c r="AA369" s="11"/>
      <c r="AB369" s="11"/>
      <c r="AC369" s="37"/>
      <c r="AD369" s="37"/>
      <c r="AE369" s="71" t="s">
        <v>18</v>
      </c>
      <c r="AF369" s="11">
        <f t="shared" ref="AF369:AF372" si="543">IF(C369="HF",J369,0)</f>
        <v>0</v>
      </c>
      <c r="AG369" s="5">
        <f t="shared" ref="AG369:AG372" si="544">IF(C369="HF2",J369,0)</f>
        <v>0</v>
      </c>
      <c r="AH369" s="45">
        <f t="shared" ref="AH369:AH372" si="545">IF(C369="HF3",J369,0)</f>
        <v>-55.25</v>
      </c>
      <c r="AI369" s="11">
        <f t="shared" ref="AI369:AI372" si="546">IF(C369="DP",J369,0)</f>
        <v>0</v>
      </c>
      <c r="AJ369" s="13">
        <f t="shared" si="542"/>
        <v>-55.25</v>
      </c>
      <c r="AK369" s="13"/>
      <c r="AL369" s="5">
        <f t="shared" ref="AL369:AL371" si="547">IF(B369="AUD/JPY",AF369,0)</f>
        <v>0</v>
      </c>
      <c r="AM369" s="5">
        <f t="shared" ref="AM369:AM371" si="548">IF(B369="AUD/JPY",AG369,0)</f>
        <v>0</v>
      </c>
      <c r="AN369" s="11">
        <f t="shared" ref="AN369:AN371" si="549">IF(B369="AUD/JPY",AH369,0)</f>
        <v>0</v>
      </c>
      <c r="AO369" s="11">
        <f t="shared" ref="AO369:AO371" si="550">IF(B369="AUD/JPY",AI369,0)</f>
        <v>0</v>
      </c>
      <c r="AP369" s="5">
        <f t="shared" ref="AP369:AP371" si="551">IF(B369="AUD/USD",AF369,0)</f>
        <v>0</v>
      </c>
      <c r="AQ369" s="5">
        <f t="shared" ref="AQ369:AQ371" si="552">IF(B369="AUD/USD",AG369,0)</f>
        <v>0</v>
      </c>
      <c r="AR369" s="5">
        <f t="shared" ref="AR369:AR371" si="553">IF(B369="AUD/USD",AH369,0)</f>
        <v>0</v>
      </c>
      <c r="AS369" s="5">
        <f t="shared" ref="AS369:AS371" si="554">IF(B369="AUD/USD",AI369,0)</f>
        <v>0</v>
      </c>
      <c r="AT369" s="5">
        <f t="shared" ref="AT369:AT371" si="555">IF(B369="EUR/GBP",AF369,0)</f>
        <v>0</v>
      </c>
      <c r="AU369" s="5">
        <f t="shared" ref="AU369:AU371" si="556">IF(B369="EUR/GBP",AG369,0)</f>
        <v>0</v>
      </c>
      <c r="AV369" s="5">
        <f t="shared" ref="AV369:AV371" si="557">IF(B369="EUR/GBP",AH369,0)</f>
        <v>0</v>
      </c>
      <c r="AW369" s="5">
        <f t="shared" ref="AW369:AW371" si="558">IF(B369="EUR/GBP",AI369,0)</f>
        <v>0</v>
      </c>
      <c r="AX369" s="5">
        <f t="shared" ref="AX369:AX371" si="559">IF(B369="EUR/JPY",AF369,0)</f>
        <v>0</v>
      </c>
      <c r="AY369" s="5">
        <f t="shared" ref="AY369:AY371" si="560">IF(B369="EUR/JPY",AG369,0)</f>
        <v>0</v>
      </c>
      <c r="AZ369" s="5">
        <f t="shared" ref="AZ369:AZ371" si="561">IF(B369="EUR/JPY",AH369,0)</f>
        <v>0</v>
      </c>
      <c r="BA369" s="5">
        <f t="shared" ref="BA369:BA371" si="562">IF(B369="EUR/JPY",AI369,0)</f>
        <v>0</v>
      </c>
      <c r="BB369" s="5">
        <f t="shared" ref="BB369:BB371" si="563">IF(B369="EUR/USD",AF369,0)</f>
        <v>0</v>
      </c>
      <c r="BC369" s="5">
        <f t="shared" ref="BC369:BC371" si="564">IF(B369="EUR/USD",AG369,0)</f>
        <v>0</v>
      </c>
      <c r="BD369" s="5">
        <f t="shared" ref="BD369:BD371" si="565">IF(B369="EUR/USD",AH369,0)</f>
        <v>0</v>
      </c>
      <c r="BE369" s="5">
        <f t="shared" ref="BE369:BE371" si="566">IF(B369="EUR/USD",AI369,0)</f>
        <v>0</v>
      </c>
      <c r="BF369" s="5">
        <f t="shared" ref="BF369:BF371" si="567">IF(B369="GBP/JPY",AF369,0)</f>
        <v>0</v>
      </c>
      <c r="BG369" s="5">
        <f t="shared" ref="BG369:BG371" si="568">IF(B369="GBP/JPY",AG369,0)</f>
        <v>0</v>
      </c>
      <c r="BH369" s="5">
        <f t="shared" ref="BH369:BH371" si="569">IF(B369="GBP/JPY",AH369,0)</f>
        <v>0</v>
      </c>
      <c r="BI369" s="11">
        <f t="shared" ref="BI369:BI371" si="570">IF(B369="GBP/JPY",AI369,0)</f>
        <v>0</v>
      </c>
      <c r="BJ369" s="5">
        <f t="shared" ref="BJ369:BJ371" si="571">IF(B369="GBP/USD",AF369,0)</f>
        <v>0</v>
      </c>
      <c r="BK369" s="5">
        <f t="shared" ref="BK369:BK371" si="572">IF(B369="GBP/USD",AG369,0)</f>
        <v>0</v>
      </c>
      <c r="BL369" s="5">
        <f t="shared" ref="BL369:BL371" si="573">IF(B369="GBP/USD",AH369,0)</f>
        <v>0</v>
      </c>
      <c r="BM369" s="5">
        <f t="shared" ref="BM369:BM371" si="574">IF(B369="GBP/USD",AI369,0)</f>
        <v>0</v>
      </c>
      <c r="BN369" s="5">
        <f t="shared" ref="BN369:BN371" si="575">IF(B369="USD/CAD",AF369,0)</f>
        <v>0</v>
      </c>
      <c r="BO369" s="5">
        <f t="shared" ref="BO369:BO371" si="576">IF(B369="USD/CAD",AG369,0)</f>
        <v>0</v>
      </c>
      <c r="BP369" s="5">
        <f t="shared" ref="BP369:BP371" si="577">IF(B369="USD/CAD",AH369,0)</f>
        <v>0</v>
      </c>
      <c r="BQ369" s="5">
        <f t="shared" ref="BQ369:BQ371" si="578">IF(B369="USD/CAD",AI369,0)</f>
        <v>0</v>
      </c>
      <c r="BR369" s="5">
        <f t="shared" ref="BR369:BR371" si="579">IF(B369="USD/CHF",AF369,0)</f>
        <v>0</v>
      </c>
      <c r="BS369" s="5">
        <f t="shared" ref="BS369:BS371" si="580">IF(B369="USD/CHF",AG369,0)</f>
        <v>0</v>
      </c>
      <c r="BT369" s="11">
        <f t="shared" ref="BT369:BT371" si="581">IF(B369="USD/CHF",AH369,0)</f>
        <v>0</v>
      </c>
      <c r="BU369" s="11">
        <f t="shared" ref="BU369:BU371" si="582">IF(B369="USD/CHF",AI369,0)</f>
        <v>0</v>
      </c>
      <c r="BV369" s="5">
        <f t="shared" ref="BV369:BV371" si="583">IF(B369="USD/JPY",AF369,0)</f>
        <v>0</v>
      </c>
      <c r="BW369" s="5">
        <f t="shared" ref="BW369:BW371" si="584">IF(B369="USD/JPY",AG369,0)</f>
        <v>0</v>
      </c>
      <c r="BX369" s="5">
        <f t="shared" ref="BX369:BX371" si="585">IF(B369="USD/JPY",AH369,0)</f>
        <v>0</v>
      </c>
      <c r="BY369" s="5">
        <f t="shared" ref="BY369:BY371" si="586">IF(B369="USD/JPY",AI369,0)</f>
        <v>0</v>
      </c>
      <c r="BZ369" s="5">
        <f t="shared" ref="BZ369:BZ371" si="587">IF(B369="CRUDE",AF369,0)</f>
        <v>0</v>
      </c>
      <c r="CA369" s="5">
        <f t="shared" ref="CA369:CA371" si="588">IF(B369="CRUDE",AG369,0)</f>
        <v>0</v>
      </c>
      <c r="CB369" s="46">
        <f t="shared" ref="CB369:CB371" si="589">IF(B369="CRUDE",AH369,0)</f>
        <v>-55.25</v>
      </c>
      <c r="CC369" s="5">
        <f t="shared" ref="CC369:CC371" si="590">IF(B369="CRUDE",AI369,0)</f>
        <v>0</v>
      </c>
      <c r="CD369" s="5">
        <f t="shared" ref="CD369:CD371" si="591">IF(B369="GOLD",AF369,0)</f>
        <v>0</v>
      </c>
      <c r="CE369" s="5">
        <f t="shared" ref="CE369:CE371" si="592">IF(B369="GOLD",AG369,0)</f>
        <v>0</v>
      </c>
      <c r="CF369" s="5">
        <f t="shared" ref="CF369:CF371" si="593">IF(B369="GOLD",AH369,0)</f>
        <v>0</v>
      </c>
      <c r="CG369" s="5">
        <f t="shared" ref="CG369:CG371" si="594">IF(B369="GOLD",AI369,0)</f>
        <v>0</v>
      </c>
      <c r="CH369" s="5">
        <f t="shared" ref="CH369:CH371" si="595">IF(B369="US 500",AF369,0)</f>
        <v>0</v>
      </c>
      <c r="CI369" s="5">
        <f t="shared" ref="CI369:CI371" si="596">IF(B369="US 500",AG369,0)</f>
        <v>0</v>
      </c>
      <c r="CJ369" s="5">
        <f t="shared" ref="CJ369:CJ371" si="597">IF(B369="US 500",AH369,0)</f>
        <v>0</v>
      </c>
      <c r="CK369" s="5">
        <f t="shared" ref="CK369:CK371" si="598">IF(B369="US 500",AI369,0)</f>
        <v>0</v>
      </c>
      <c r="CL369" s="5">
        <f t="shared" ref="CL369:CL371" si="599">IF(B369="N GAS",AF369,0)</f>
        <v>0</v>
      </c>
      <c r="CM369" s="5">
        <f t="shared" ref="CM369:CM371" si="600">IF(B369="N GAS",AG369,0)</f>
        <v>0</v>
      </c>
      <c r="CN369" s="5">
        <f t="shared" ref="CN369:CN371" si="601">IF(B369="N GAS",AH369,0)</f>
        <v>0</v>
      </c>
      <c r="CO369" s="5">
        <f t="shared" ref="CO369:CO371" si="602">IF(B369="N GAS",AI369,0)</f>
        <v>0</v>
      </c>
      <c r="CP369" s="5">
        <f t="shared" ref="CP369:CP371" si="603">IF(B369="SMALLCAP 2000",AF369,0)</f>
        <v>0</v>
      </c>
      <c r="CQ369" s="5">
        <f t="shared" ref="CQ369:CQ371" si="604">IF(B369="SMALLCAP 2000",AG369,0)</f>
        <v>0</v>
      </c>
      <c r="CR369" s="5">
        <f t="shared" ref="CR369:CR371" si="605">IF(B369="SMALLCAP 2000",AH369,0)</f>
        <v>0</v>
      </c>
      <c r="CS369" s="5">
        <f t="shared" ref="CS369:CS371" si="606">IF(B369="SMALLCAP 2000",AI369,0)</f>
        <v>0</v>
      </c>
      <c r="CT369" s="11">
        <f t="shared" ref="CT369:CT371" si="607">IF(B369="US TECH",AF369,0)</f>
        <v>0</v>
      </c>
      <c r="CU369" s="5">
        <f t="shared" ref="CU369:CU371" si="608">IF(B369="US TECH",AG369,0)</f>
        <v>0</v>
      </c>
      <c r="CV369" s="5">
        <f t="shared" ref="CV369:CV371" si="609">IF(B369="US TECH",AH369,0)</f>
        <v>0</v>
      </c>
      <c r="CW369" s="5">
        <f t="shared" ref="CW369:CW371" si="610">IF(B369="US TECH",AI369,0)</f>
        <v>0</v>
      </c>
      <c r="CX369" s="41">
        <f t="shared" ref="CX369:CX371" si="611">IF(B369="WALL ST 30",AF369,0)</f>
        <v>0</v>
      </c>
      <c r="CY369" s="41">
        <f t="shared" ref="CY369:CY371" si="612">IF(B369="WALL ST 30",AG369,0)</f>
        <v>0</v>
      </c>
      <c r="CZ369" s="41">
        <f t="shared" ref="CZ369:CZ371" si="613">IF(B369="WALL ST 30",AH369,0)</f>
        <v>0</v>
      </c>
      <c r="DA369" s="41">
        <f t="shared" ref="DA369:DA371" si="614">IF(B369="WALL ST 30",AI369,0)</f>
        <v>0</v>
      </c>
      <c r="DB369" s="28"/>
    </row>
    <row r="370" spans="1:106" s="16" customFormat="1" ht="29.25" customHeight="1" thickTop="1" thickBot="1" x14ac:dyDescent="0.35">
      <c r="A370" s="3">
        <v>44742</v>
      </c>
      <c r="B370" s="4" t="s">
        <v>66</v>
      </c>
      <c r="C370" s="4" t="s">
        <v>25</v>
      </c>
      <c r="D370" s="8" t="s">
        <v>10</v>
      </c>
      <c r="E370" s="4" t="s">
        <v>103</v>
      </c>
      <c r="F370" s="4" t="s">
        <v>104</v>
      </c>
      <c r="G370" s="18" t="s">
        <v>476</v>
      </c>
      <c r="H370" s="25">
        <v>46.5</v>
      </c>
      <c r="I370" s="44">
        <v>-53.5</v>
      </c>
      <c r="J370" s="45">
        <v>-54.5</v>
      </c>
      <c r="K370" s="11">
        <f t="shared" si="460"/>
        <v>1133.25</v>
      </c>
      <c r="L370" s="11"/>
      <c r="M370" s="11"/>
      <c r="N370" s="33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45">
        <v>-54.5</v>
      </c>
      <c r="Z370" s="11"/>
      <c r="AA370" s="11"/>
      <c r="AB370" s="11"/>
      <c r="AC370" s="37"/>
      <c r="AD370" s="37"/>
      <c r="AE370" s="71" t="s">
        <v>66</v>
      </c>
      <c r="AF370" s="11">
        <f t="shared" si="543"/>
        <v>0</v>
      </c>
      <c r="AG370" s="46">
        <f t="shared" si="544"/>
        <v>-54.5</v>
      </c>
      <c r="AH370" s="11">
        <f t="shared" si="545"/>
        <v>0</v>
      </c>
      <c r="AI370" s="11">
        <f t="shared" si="546"/>
        <v>0</v>
      </c>
      <c r="AJ370" s="13">
        <f t="shared" si="542"/>
        <v>-54.5</v>
      </c>
      <c r="AK370" s="13"/>
      <c r="AL370" s="5">
        <f t="shared" si="547"/>
        <v>0</v>
      </c>
      <c r="AM370" s="5">
        <f t="shared" si="548"/>
        <v>0</v>
      </c>
      <c r="AN370" s="11">
        <f t="shared" si="549"/>
        <v>0</v>
      </c>
      <c r="AO370" s="11">
        <f t="shared" si="550"/>
        <v>0</v>
      </c>
      <c r="AP370" s="5">
        <f t="shared" si="551"/>
        <v>0</v>
      </c>
      <c r="AQ370" s="5">
        <f t="shared" si="552"/>
        <v>0</v>
      </c>
      <c r="AR370" s="5">
        <f t="shared" si="553"/>
        <v>0</v>
      </c>
      <c r="AS370" s="5">
        <f t="shared" si="554"/>
        <v>0</v>
      </c>
      <c r="AT370" s="5">
        <f t="shared" si="555"/>
        <v>0</v>
      </c>
      <c r="AU370" s="5">
        <f t="shared" si="556"/>
        <v>0</v>
      </c>
      <c r="AV370" s="5">
        <f t="shared" si="557"/>
        <v>0</v>
      </c>
      <c r="AW370" s="5">
        <f t="shared" si="558"/>
        <v>0</v>
      </c>
      <c r="AX370" s="5">
        <f t="shared" si="559"/>
        <v>0</v>
      </c>
      <c r="AY370" s="5">
        <f t="shared" si="560"/>
        <v>0</v>
      </c>
      <c r="AZ370" s="5">
        <f t="shared" si="561"/>
        <v>0</v>
      </c>
      <c r="BA370" s="5">
        <f t="shared" si="562"/>
        <v>0</v>
      </c>
      <c r="BB370" s="5">
        <f t="shared" si="563"/>
        <v>0</v>
      </c>
      <c r="BC370" s="5">
        <f t="shared" si="564"/>
        <v>0</v>
      </c>
      <c r="BD370" s="5">
        <f t="shared" si="565"/>
        <v>0</v>
      </c>
      <c r="BE370" s="5">
        <f t="shared" si="566"/>
        <v>0</v>
      </c>
      <c r="BF370" s="5">
        <f t="shared" si="567"/>
        <v>0</v>
      </c>
      <c r="BG370" s="5">
        <f t="shared" si="568"/>
        <v>0</v>
      </c>
      <c r="BH370" s="5">
        <f t="shared" si="569"/>
        <v>0</v>
      </c>
      <c r="BI370" s="11">
        <f t="shared" si="570"/>
        <v>0</v>
      </c>
      <c r="BJ370" s="5">
        <f t="shared" si="571"/>
        <v>0</v>
      </c>
      <c r="BK370" s="5">
        <f t="shared" si="572"/>
        <v>0</v>
      </c>
      <c r="BL370" s="5">
        <f t="shared" si="573"/>
        <v>0</v>
      </c>
      <c r="BM370" s="5">
        <f t="shared" si="574"/>
        <v>0</v>
      </c>
      <c r="BN370" s="5">
        <f t="shared" si="575"/>
        <v>0</v>
      </c>
      <c r="BO370" s="5">
        <f t="shared" si="576"/>
        <v>0</v>
      </c>
      <c r="BP370" s="5">
        <f t="shared" si="577"/>
        <v>0</v>
      </c>
      <c r="BQ370" s="5">
        <f t="shared" si="578"/>
        <v>0</v>
      </c>
      <c r="BR370" s="5">
        <f t="shared" si="579"/>
        <v>0</v>
      </c>
      <c r="BS370" s="5">
        <f t="shared" si="580"/>
        <v>0</v>
      </c>
      <c r="BT370" s="11">
        <f t="shared" si="581"/>
        <v>0</v>
      </c>
      <c r="BU370" s="11">
        <f t="shared" si="582"/>
        <v>0</v>
      </c>
      <c r="BV370" s="5">
        <f t="shared" si="583"/>
        <v>0</v>
      </c>
      <c r="BW370" s="5">
        <f t="shared" si="584"/>
        <v>0</v>
      </c>
      <c r="BX370" s="5">
        <f t="shared" si="585"/>
        <v>0</v>
      </c>
      <c r="BY370" s="5">
        <f t="shared" si="586"/>
        <v>0</v>
      </c>
      <c r="BZ370" s="5">
        <f t="shared" si="587"/>
        <v>0</v>
      </c>
      <c r="CA370" s="5">
        <f t="shared" si="588"/>
        <v>0</v>
      </c>
      <c r="CB370" s="5">
        <f t="shared" si="589"/>
        <v>0</v>
      </c>
      <c r="CC370" s="5">
        <f t="shared" si="590"/>
        <v>0</v>
      </c>
      <c r="CD370" s="5">
        <f t="shared" si="591"/>
        <v>0</v>
      </c>
      <c r="CE370" s="5">
        <f t="shared" si="592"/>
        <v>0</v>
      </c>
      <c r="CF370" s="5">
        <f t="shared" si="593"/>
        <v>0</v>
      </c>
      <c r="CG370" s="5">
        <f t="shared" si="594"/>
        <v>0</v>
      </c>
      <c r="CH370" s="5">
        <f t="shared" si="595"/>
        <v>0</v>
      </c>
      <c r="CI370" s="5">
        <f t="shared" si="596"/>
        <v>0</v>
      </c>
      <c r="CJ370" s="5">
        <f t="shared" si="597"/>
        <v>0</v>
      </c>
      <c r="CK370" s="5">
        <f t="shared" si="598"/>
        <v>0</v>
      </c>
      <c r="CL370" s="5">
        <f t="shared" si="599"/>
        <v>0</v>
      </c>
      <c r="CM370" s="46">
        <f t="shared" si="600"/>
        <v>-54.5</v>
      </c>
      <c r="CN370" s="5">
        <f t="shared" si="601"/>
        <v>0</v>
      </c>
      <c r="CO370" s="5">
        <f t="shared" si="602"/>
        <v>0</v>
      </c>
      <c r="CP370" s="5">
        <f t="shared" si="603"/>
        <v>0</v>
      </c>
      <c r="CQ370" s="5">
        <f t="shared" si="604"/>
        <v>0</v>
      </c>
      <c r="CR370" s="5">
        <f t="shared" si="605"/>
        <v>0</v>
      </c>
      <c r="CS370" s="5">
        <f t="shared" si="606"/>
        <v>0</v>
      </c>
      <c r="CT370" s="11">
        <f t="shared" si="607"/>
        <v>0</v>
      </c>
      <c r="CU370" s="5">
        <f t="shared" si="608"/>
        <v>0</v>
      </c>
      <c r="CV370" s="5">
        <f t="shared" si="609"/>
        <v>0</v>
      </c>
      <c r="CW370" s="5">
        <f t="shared" si="610"/>
        <v>0</v>
      </c>
      <c r="CX370" s="41">
        <f t="shared" si="611"/>
        <v>0</v>
      </c>
      <c r="CY370" s="41">
        <f t="shared" si="612"/>
        <v>0</v>
      </c>
      <c r="CZ370" s="41">
        <f t="shared" si="613"/>
        <v>0</v>
      </c>
      <c r="DA370" s="41">
        <f t="shared" si="614"/>
        <v>0</v>
      </c>
      <c r="DB370" s="28"/>
    </row>
    <row r="371" spans="1:106" s="16" customFormat="1" ht="29.25" customHeight="1" thickTop="1" thickBot="1" x14ac:dyDescent="0.35">
      <c r="A371" s="3">
        <v>44742</v>
      </c>
      <c r="B371" s="4" t="s">
        <v>2</v>
      </c>
      <c r="C371" s="4" t="s">
        <v>25</v>
      </c>
      <c r="D371" s="8" t="s">
        <v>10</v>
      </c>
      <c r="E371" s="4" t="s">
        <v>110</v>
      </c>
      <c r="F371" s="4" t="s">
        <v>104</v>
      </c>
      <c r="G371" s="18" t="s">
        <v>477</v>
      </c>
      <c r="H371" s="25">
        <v>50.25</v>
      </c>
      <c r="I371" s="33">
        <v>50.5</v>
      </c>
      <c r="J371" s="11">
        <v>48.5</v>
      </c>
      <c r="K371" s="11">
        <f t="shared" si="460"/>
        <v>1181.75</v>
      </c>
      <c r="L371" s="47">
        <v>48.5</v>
      </c>
      <c r="M371" s="11"/>
      <c r="N371" s="33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37"/>
      <c r="AD371" s="37"/>
      <c r="AE371" s="71" t="s">
        <v>2</v>
      </c>
      <c r="AF371" s="11">
        <f t="shared" si="543"/>
        <v>0</v>
      </c>
      <c r="AG371" s="48">
        <f t="shared" si="544"/>
        <v>48.5</v>
      </c>
      <c r="AH371" s="11">
        <f t="shared" si="545"/>
        <v>0</v>
      </c>
      <c r="AI371" s="11">
        <f t="shared" si="546"/>
        <v>0</v>
      </c>
      <c r="AJ371" s="13">
        <f t="shared" si="542"/>
        <v>48.5</v>
      </c>
      <c r="AK371" s="13"/>
      <c r="AL371" s="5">
        <f t="shared" si="547"/>
        <v>0</v>
      </c>
      <c r="AM371" s="48">
        <f t="shared" si="548"/>
        <v>48.5</v>
      </c>
      <c r="AN371" s="11">
        <f t="shared" si="549"/>
        <v>0</v>
      </c>
      <c r="AO371" s="11">
        <f t="shared" si="550"/>
        <v>0</v>
      </c>
      <c r="AP371" s="5">
        <f t="shared" si="551"/>
        <v>0</v>
      </c>
      <c r="AQ371" s="5">
        <f t="shared" si="552"/>
        <v>0</v>
      </c>
      <c r="AR371" s="5">
        <f t="shared" si="553"/>
        <v>0</v>
      </c>
      <c r="AS371" s="5">
        <f t="shared" si="554"/>
        <v>0</v>
      </c>
      <c r="AT371" s="5">
        <f t="shared" si="555"/>
        <v>0</v>
      </c>
      <c r="AU371" s="5">
        <f t="shared" si="556"/>
        <v>0</v>
      </c>
      <c r="AV371" s="5">
        <f t="shared" si="557"/>
        <v>0</v>
      </c>
      <c r="AW371" s="5">
        <f t="shared" si="558"/>
        <v>0</v>
      </c>
      <c r="AX371" s="5">
        <f t="shared" si="559"/>
        <v>0</v>
      </c>
      <c r="AY371" s="5">
        <f t="shared" si="560"/>
        <v>0</v>
      </c>
      <c r="AZ371" s="5">
        <f t="shared" si="561"/>
        <v>0</v>
      </c>
      <c r="BA371" s="5">
        <f t="shared" si="562"/>
        <v>0</v>
      </c>
      <c r="BB371" s="5">
        <f t="shared" si="563"/>
        <v>0</v>
      </c>
      <c r="BC371" s="5">
        <f t="shared" si="564"/>
        <v>0</v>
      </c>
      <c r="BD371" s="5">
        <f t="shared" si="565"/>
        <v>0</v>
      </c>
      <c r="BE371" s="5">
        <f t="shared" si="566"/>
        <v>0</v>
      </c>
      <c r="BF371" s="5">
        <f t="shared" si="567"/>
        <v>0</v>
      </c>
      <c r="BG371" s="5">
        <f t="shared" si="568"/>
        <v>0</v>
      </c>
      <c r="BH371" s="5">
        <f t="shared" si="569"/>
        <v>0</v>
      </c>
      <c r="BI371" s="11">
        <f t="shared" si="570"/>
        <v>0</v>
      </c>
      <c r="BJ371" s="5">
        <f t="shared" si="571"/>
        <v>0</v>
      </c>
      <c r="BK371" s="5">
        <f t="shared" si="572"/>
        <v>0</v>
      </c>
      <c r="BL371" s="5">
        <f t="shared" si="573"/>
        <v>0</v>
      </c>
      <c r="BM371" s="5">
        <f t="shared" si="574"/>
        <v>0</v>
      </c>
      <c r="BN371" s="5">
        <f t="shared" si="575"/>
        <v>0</v>
      </c>
      <c r="BO371" s="5">
        <f t="shared" si="576"/>
        <v>0</v>
      </c>
      <c r="BP371" s="5">
        <f t="shared" si="577"/>
        <v>0</v>
      </c>
      <c r="BQ371" s="5">
        <f t="shared" si="578"/>
        <v>0</v>
      </c>
      <c r="BR371" s="5">
        <f t="shared" si="579"/>
        <v>0</v>
      </c>
      <c r="BS371" s="5">
        <f t="shared" si="580"/>
        <v>0</v>
      </c>
      <c r="BT371" s="11">
        <f t="shared" si="581"/>
        <v>0</v>
      </c>
      <c r="BU371" s="11">
        <f t="shared" si="582"/>
        <v>0</v>
      </c>
      <c r="BV371" s="5">
        <f t="shared" si="583"/>
        <v>0</v>
      </c>
      <c r="BW371" s="5">
        <f t="shared" si="584"/>
        <v>0</v>
      </c>
      <c r="BX371" s="5">
        <f t="shared" si="585"/>
        <v>0</v>
      </c>
      <c r="BY371" s="5">
        <f t="shared" si="586"/>
        <v>0</v>
      </c>
      <c r="BZ371" s="5">
        <f t="shared" si="587"/>
        <v>0</v>
      </c>
      <c r="CA371" s="5">
        <f t="shared" si="588"/>
        <v>0</v>
      </c>
      <c r="CB371" s="5">
        <f t="shared" si="589"/>
        <v>0</v>
      </c>
      <c r="CC371" s="5">
        <f t="shared" si="590"/>
        <v>0</v>
      </c>
      <c r="CD371" s="5">
        <f t="shared" si="591"/>
        <v>0</v>
      </c>
      <c r="CE371" s="5">
        <f t="shared" si="592"/>
        <v>0</v>
      </c>
      <c r="CF371" s="5">
        <f t="shared" si="593"/>
        <v>0</v>
      </c>
      <c r="CG371" s="5">
        <f t="shared" si="594"/>
        <v>0</v>
      </c>
      <c r="CH371" s="5">
        <f t="shared" si="595"/>
        <v>0</v>
      </c>
      <c r="CI371" s="5">
        <f t="shared" si="596"/>
        <v>0</v>
      </c>
      <c r="CJ371" s="5">
        <f t="shared" si="597"/>
        <v>0</v>
      </c>
      <c r="CK371" s="5">
        <f t="shared" si="598"/>
        <v>0</v>
      </c>
      <c r="CL371" s="5">
        <f t="shared" si="599"/>
        <v>0</v>
      </c>
      <c r="CM371" s="5">
        <f t="shared" si="600"/>
        <v>0</v>
      </c>
      <c r="CN371" s="5">
        <f t="shared" si="601"/>
        <v>0</v>
      </c>
      <c r="CO371" s="5">
        <f t="shared" si="602"/>
        <v>0</v>
      </c>
      <c r="CP371" s="5">
        <f t="shared" si="603"/>
        <v>0</v>
      </c>
      <c r="CQ371" s="5">
        <f t="shared" si="604"/>
        <v>0</v>
      </c>
      <c r="CR371" s="5">
        <f t="shared" si="605"/>
        <v>0</v>
      </c>
      <c r="CS371" s="5">
        <f t="shared" si="606"/>
        <v>0</v>
      </c>
      <c r="CT371" s="11">
        <f t="shared" si="607"/>
        <v>0</v>
      </c>
      <c r="CU371" s="5">
        <f t="shared" si="608"/>
        <v>0</v>
      </c>
      <c r="CV371" s="5">
        <f t="shared" si="609"/>
        <v>0</v>
      </c>
      <c r="CW371" s="5">
        <f t="shared" si="610"/>
        <v>0</v>
      </c>
      <c r="CX371" s="41">
        <f t="shared" si="611"/>
        <v>0</v>
      </c>
      <c r="CY371" s="41">
        <f t="shared" si="612"/>
        <v>0</v>
      </c>
      <c r="CZ371" s="41">
        <f t="shared" si="613"/>
        <v>0</v>
      </c>
      <c r="DA371" s="41">
        <f t="shared" si="614"/>
        <v>0</v>
      </c>
      <c r="DB371" s="28"/>
    </row>
    <row r="372" spans="1:106" s="16" customFormat="1" ht="29.25" customHeight="1" thickTop="1" thickBot="1" x14ac:dyDescent="0.35">
      <c r="A372" s="3">
        <v>44742</v>
      </c>
      <c r="B372" s="4" t="s">
        <v>3</v>
      </c>
      <c r="C372" s="4" t="s">
        <v>26</v>
      </c>
      <c r="D372" s="8" t="s">
        <v>10</v>
      </c>
      <c r="E372" s="4" t="s">
        <v>110</v>
      </c>
      <c r="F372" s="4" t="s">
        <v>104</v>
      </c>
      <c r="G372" s="18" t="s">
        <v>478</v>
      </c>
      <c r="H372" s="25">
        <v>55.25</v>
      </c>
      <c r="I372" s="44">
        <v>-44.75</v>
      </c>
      <c r="J372" s="45">
        <v>-45.75</v>
      </c>
      <c r="K372" s="11">
        <f t="shared" si="460"/>
        <v>1136</v>
      </c>
      <c r="L372" s="11"/>
      <c r="M372" s="11"/>
      <c r="N372" s="45">
        <v>-45.75</v>
      </c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37"/>
      <c r="AD372" s="37"/>
      <c r="AE372" s="71" t="s">
        <v>3</v>
      </c>
      <c r="AF372" s="11">
        <f t="shared" si="543"/>
        <v>0</v>
      </c>
      <c r="AG372" s="5">
        <f t="shared" si="544"/>
        <v>0</v>
      </c>
      <c r="AH372" s="45">
        <f t="shared" si="545"/>
        <v>-45.75</v>
      </c>
      <c r="AI372" s="11">
        <f t="shared" si="546"/>
        <v>0</v>
      </c>
      <c r="AJ372" s="13">
        <f t="shared" ref="AJ372:AJ374" si="615">+SUM(AF372+AG372+AH372+AI372)</f>
        <v>-45.75</v>
      </c>
      <c r="AK372" s="13"/>
      <c r="AL372" s="5">
        <f>IF(B372="AUD/JPY",AF372,0)</f>
        <v>0</v>
      </c>
      <c r="AM372" s="5">
        <f>IF(B372="AUD/JPY",AG372,0)</f>
        <v>0</v>
      </c>
      <c r="AN372" s="11">
        <f>IF(B372="AUD/JPY",AH372,0)</f>
        <v>0</v>
      </c>
      <c r="AO372" s="11">
        <f>IF(B372="AUD/JPY",AI372,0)</f>
        <v>0</v>
      </c>
      <c r="AP372" s="5">
        <f>IF(B372="AUD/USD",AF372,0)</f>
        <v>0</v>
      </c>
      <c r="AQ372" s="5">
        <f>IF(B372="AUD/USD",AG372,0)</f>
        <v>0</v>
      </c>
      <c r="AR372" s="5">
        <f>IF(B372="AUD/USD",AH372,0)</f>
        <v>0</v>
      </c>
      <c r="AS372" s="5">
        <f>IF(B372="AUD/USD",AI372,0)</f>
        <v>0</v>
      </c>
      <c r="AT372" s="5">
        <f>IF(B372="EUR/GBP",AF372,0)</f>
        <v>0</v>
      </c>
      <c r="AU372" s="5">
        <f>IF(B372="EUR/GBP",AG372,0)</f>
        <v>0</v>
      </c>
      <c r="AV372" s="46">
        <f>IF(B372="EUR/GBP",AH372,0)</f>
        <v>-45.75</v>
      </c>
      <c r="AW372" s="5">
        <f>IF(B372="EUR/GBP",AI372,0)</f>
        <v>0</v>
      </c>
      <c r="AX372" s="5">
        <f>IF(B372="EUR/JPY",AF372,0)</f>
        <v>0</v>
      </c>
      <c r="AY372" s="5">
        <f>IF(B372="EUR/JPY",AG372,0)</f>
        <v>0</v>
      </c>
      <c r="AZ372" s="5">
        <f>IF(B372="EUR/JPY",AH372,0)</f>
        <v>0</v>
      </c>
      <c r="BA372" s="5">
        <f>IF(B372="EUR/JPY",AI372,0)</f>
        <v>0</v>
      </c>
      <c r="BB372" s="5">
        <f>IF(B372="EUR/USD",AF372,0)</f>
        <v>0</v>
      </c>
      <c r="BC372" s="5">
        <f>IF(B372="EUR/USD",AG372,0)</f>
        <v>0</v>
      </c>
      <c r="BD372" s="5">
        <f>IF(B372="EUR/USD",AH372,0)</f>
        <v>0</v>
      </c>
      <c r="BE372" s="5">
        <f>IF(B372="EUR/USD",AI372,0)</f>
        <v>0</v>
      </c>
      <c r="BF372" s="5">
        <f>IF(B372="GBP/JPY",AF372,0)</f>
        <v>0</v>
      </c>
      <c r="BG372" s="5">
        <f>IF(B372="GBP/JPY",AG372,0)</f>
        <v>0</v>
      </c>
      <c r="BH372" s="5">
        <f>IF(B372="GBP/JPY",AH372,0)</f>
        <v>0</v>
      </c>
      <c r="BI372" s="11">
        <f>IF(B372="GBP/JPY",AI372,0)</f>
        <v>0</v>
      </c>
      <c r="BJ372" s="5">
        <f>IF(B372="GBP/USD",AF372,0)</f>
        <v>0</v>
      </c>
      <c r="BK372" s="5">
        <f>IF(B372="GBP/USD",AG372,0)</f>
        <v>0</v>
      </c>
      <c r="BL372" s="5">
        <f>IF(B372="GBP/USD",AH372,0)</f>
        <v>0</v>
      </c>
      <c r="BM372" s="5">
        <f>IF(B372="GBP/USD",AI372,0)</f>
        <v>0</v>
      </c>
      <c r="BN372" s="5">
        <f>IF(B372="USD/CAD",AF372,0)</f>
        <v>0</v>
      </c>
      <c r="BO372" s="5">
        <f>IF(B372="USD/CAD",AG372,0)</f>
        <v>0</v>
      </c>
      <c r="BP372" s="5">
        <f>IF(B372="USD/CAD",AH372,0)</f>
        <v>0</v>
      </c>
      <c r="BQ372" s="5">
        <f>IF(B372="USD/CAD",AI372,0)</f>
        <v>0</v>
      </c>
      <c r="BR372" s="5">
        <f>IF(B372="USD/CHF",AF372,0)</f>
        <v>0</v>
      </c>
      <c r="BS372" s="5">
        <f>IF(B372="USD/CHF",AG372,0)</f>
        <v>0</v>
      </c>
      <c r="BT372" s="11">
        <f>IF(B372="USD/CHF",AH372,0)</f>
        <v>0</v>
      </c>
      <c r="BU372" s="11">
        <f>IF(B372="USD/CHF",AI372,0)</f>
        <v>0</v>
      </c>
      <c r="BV372" s="5">
        <f>IF(B372="USD/JPY",AF372,0)</f>
        <v>0</v>
      </c>
      <c r="BW372" s="5">
        <f>IF(B372="USD/JPY",AG372,0)</f>
        <v>0</v>
      </c>
      <c r="BX372" s="5">
        <f>IF(B372="USD/JPY",AH372,0)</f>
        <v>0</v>
      </c>
      <c r="BY372" s="5">
        <f>IF(B372="USD/JPY",AI372,0)</f>
        <v>0</v>
      </c>
      <c r="BZ372" s="5">
        <f>IF(B372="CRUDE",AF372,0)</f>
        <v>0</v>
      </c>
      <c r="CA372" s="5">
        <f>IF(B372="CRUDE",AG372,0)</f>
        <v>0</v>
      </c>
      <c r="CB372" s="5">
        <f>IF(B372="CRUDE",AH372,0)</f>
        <v>0</v>
      </c>
      <c r="CC372" s="5">
        <f>IF(B372="CRUDE",AI372,0)</f>
        <v>0</v>
      </c>
      <c r="CD372" s="5">
        <f>IF(B372="GOLD",AF372,0)</f>
        <v>0</v>
      </c>
      <c r="CE372" s="5">
        <f>IF(B372="GOLD",AG372,0)</f>
        <v>0</v>
      </c>
      <c r="CF372" s="5">
        <f>IF(B372="GOLD",AH372,0)</f>
        <v>0</v>
      </c>
      <c r="CG372" s="5">
        <f>IF(B372="GOLD",AI372,0)</f>
        <v>0</v>
      </c>
      <c r="CH372" s="5">
        <f>IF(B372="US 500",AF372,0)</f>
        <v>0</v>
      </c>
      <c r="CI372" s="5">
        <f>IF(B372="US 500",AG372,0)</f>
        <v>0</v>
      </c>
      <c r="CJ372" s="5">
        <f>IF(B372="US 500",AH372,0)</f>
        <v>0</v>
      </c>
      <c r="CK372" s="5">
        <f>IF(B372="US 500",AI372,0)</f>
        <v>0</v>
      </c>
      <c r="CL372" s="5">
        <f>IF(B372="N GAS",AF372,0)</f>
        <v>0</v>
      </c>
      <c r="CM372" s="5">
        <f>IF(B372="N GAS",AG372,0)</f>
        <v>0</v>
      </c>
      <c r="CN372" s="5">
        <f>IF(B372="N GAS",AH372,0)</f>
        <v>0</v>
      </c>
      <c r="CO372" s="5">
        <f>IF(B372="N GAS",AI372,0)</f>
        <v>0</v>
      </c>
      <c r="CP372" s="5">
        <f>IF(B372="SMALLCAP 2000",AF372,0)</f>
        <v>0</v>
      </c>
      <c r="CQ372" s="5">
        <f>IF(B372="SMALLCAP 2000",AG372,0)</f>
        <v>0</v>
      </c>
      <c r="CR372" s="5">
        <f>IF(B372="SMALLCAP 2000",AH372,0)</f>
        <v>0</v>
      </c>
      <c r="CS372" s="5">
        <f>IF(B372="SMALLCAP 2000",AI372,0)</f>
        <v>0</v>
      </c>
      <c r="CT372" s="11">
        <f>IF(B372="US TECH",AF372,0)</f>
        <v>0</v>
      </c>
      <c r="CU372" s="5">
        <f>IF(B372="US TECH",AG372,0)</f>
        <v>0</v>
      </c>
      <c r="CV372" s="5">
        <f>IF(B372="US TECH",AH372,0)</f>
        <v>0</v>
      </c>
      <c r="CW372" s="5">
        <f>IF(B372="US TECH",AI372,0)</f>
        <v>0</v>
      </c>
      <c r="CX372" s="41">
        <f>IF(B372="WALL ST 30",AF372,0)</f>
        <v>0</v>
      </c>
      <c r="CY372" s="41">
        <f>IF(B372="WALL ST 30",AG372,0)</f>
        <v>0</v>
      </c>
      <c r="CZ372" s="41">
        <f>IF(B372="WALL ST 30",AH372,0)</f>
        <v>0</v>
      </c>
      <c r="DA372" s="41">
        <f>IF(B372="WALL ST 30",AI372,0)</f>
        <v>0</v>
      </c>
      <c r="DB372" s="28"/>
    </row>
    <row r="373" spans="1:106" s="16" customFormat="1" ht="29.25" customHeight="1" thickTop="1" thickBot="1" x14ac:dyDescent="0.35">
      <c r="A373" s="3">
        <v>44745</v>
      </c>
      <c r="B373" s="4" t="s">
        <v>0</v>
      </c>
      <c r="C373" s="4" t="s">
        <v>26</v>
      </c>
      <c r="D373" s="8" t="s">
        <v>10</v>
      </c>
      <c r="E373" s="4" t="s">
        <v>210</v>
      </c>
      <c r="F373" s="4" t="s">
        <v>104</v>
      </c>
      <c r="G373" s="18" t="s">
        <v>479</v>
      </c>
      <c r="H373" s="25">
        <v>47.75</v>
      </c>
      <c r="I373" s="44">
        <v>-52.25</v>
      </c>
      <c r="J373" s="45">
        <v>-53.25</v>
      </c>
      <c r="K373" s="11">
        <f t="shared" si="460"/>
        <v>1082.75</v>
      </c>
      <c r="L373" s="11"/>
      <c r="M373" s="11"/>
      <c r="N373" s="33"/>
      <c r="O373" s="11"/>
      <c r="P373" s="11"/>
      <c r="Q373" s="11"/>
      <c r="R373" s="11"/>
      <c r="S373" s="11"/>
      <c r="T373" s="11"/>
      <c r="U373" s="45">
        <v>-53.25</v>
      </c>
      <c r="V373" s="11"/>
      <c r="W373" s="11"/>
      <c r="X373" s="11"/>
      <c r="Y373" s="11"/>
      <c r="Z373" s="11"/>
      <c r="AA373" s="11"/>
      <c r="AB373" s="11"/>
      <c r="AC373" s="37"/>
      <c r="AD373" s="37"/>
      <c r="AE373" s="71" t="s">
        <v>0</v>
      </c>
      <c r="AF373" s="11">
        <f t="shared" ref="AF373:AF374" si="616">IF(C373="HF",J373,0)</f>
        <v>0</v>
      </c>
      <c r="AG373" s="5">
        <f t="shared" ref="AG373:AG374" si="617">IF(C373="HF2",J373,0)</f>
        <v>0</v>
      </c>
      <c r="AH373" s="45">
        <f t="shared" ref="AH373:AH374" si="618">IF(C373="HF3",J373,0)</f>
        <v>-53.25</v>
      </c>
      <c r="AI373" s="11">
        <f t="shared" ref="AI373:AI374" si="619">IF(C373="DP",J373,0)</f>
        <v>0</v>
      </c>
      <c r="AJ373" s="13">
        <f t="shared" si="615"/>
        <v>-53.25</v>
      </c>
      <c r="AK373" s="13"/>
      <c r="AL373" s="5">
        <f t="shared" ref="AL373:AL374" si="620">IF(B373="AUD/JPY",AF373,0)</f>
        <v>0</v>
      </c>
      <c r="AM373" s="5">
        <f t="shared" ref="AM373:AM374" si="621">IF(B373="AUD/JPY",AG373,0)</f>
        <v>0</v>
      </c>
      <c r="AN373" s="11">
        <f t="shared" ref="AN373:AN374" si="622">IF(B373="AUD/JPY",AH373,0)</f>
        <v>0</v>
      </c>
      <c r="AO373" s="11">
        <f t="shared" ref="AO373:AO374" si="623">IF(B373="AUD/JPY",AI373,0)</f>
        <v>0</v>
      </c>
      <c r="AP373" s="5">
        <f t="shared" ref="AP373:AP374" si="624">IF(B373="AUD/USD",AF373,0)</f>
        <v>0</v>
      </c>
      <c r="AQ373" s="5">
        <f t="shared" ref="AQ373:AQ374" si="625">IF(B373="AUD/USD",AG373,0)</f>
        <v>0</v>
      </c>
      <c r="AR373" s="5">
        <f t="shared" ref="AR373:AR374" si="626">IF(B373="AUD/USD",AH373,0)</f>
        <v>0</v>
      </c>
      <c r="AS373" s="5">
        <f t="shared" ref="AS373:AS374" si="627">IF(B373="AUD/USD",AI373,0)</f>
        <v>0</v>
      </c>
      <c r="AT373" s="5">
        <f t="shared" ref="AT373:AT374" si="628">IF(B373="EUR/GBP",AF373,0)</f>
        <v>0</v>
      </c>
      <c r="AU373" s="5">
        <f t="shared" ref="AU373:AU374" si="629">IF(B373="EUR/GBP",AG373,0)</f>
        <v>0</v>
      </c>
      <c r="AV373" s="5">
        <f t="shared" ref="AV373:AV374" si="630">IF(B373="EUR/GBP",AH373,0)</f>
        <v>0</v>
      </c>
      <c r="AW373" s="5">
        <f t="shared" ref="AW373:AW374" si="631">IF(B373="EUR/GBP",AI373,0)</f>
        <v>0</v>
      </c>
      <c r="AX373" s="5">
        <f t="shared" ref="AX373:AX374" si="632">IF(B373="EUR/JPY",AF373,0)</f>
        <v>0</v>
      </c>
      <c r="AY373" s="5">
        <f t="shared" ref="AY373:AY374" si="633">IF(B373="EUR/JPY",AG373,0)</f>
        <v>0</v>
      </c>
      <c r="AZ373" s="5">
        <f t="shared" ref="AZ373:AZ374" si="634">IF(B373="EUR/JPY",AH373,0)</f>
        <v>0</v>
      </c>
      <c r="BA373" s="5">
        <f t="shared" ref="BA373:BA374" si="635">IF(B373="EUR/JPY",AI373,0)</f>
        <v>0</v>
      </c>
      <c r="BB373" s="5">
        <f t="shared" ref="BB373:BB374" si="636">IF(B373="EUR/USD",AF373,0)</f>
        <v>0</v>
      </c>
      <c r="BC373" s="5">
        <f t="shared" ref="BC373:BC374" si="637">IF(B373="EUR/USD",AG373,0)</f>
        <v>0</v>
      </c>
      <c r="BD373" s="5">
        <f t="shared" ref="BD373:BD374" si="638">IF(B373="EUR/USD",AH373,0)</f>
        <v>0</v>
      </c>
      <c r="BE373" s="5">
        <f t="shared" ref="BE373:BE374" si="639">IF(B373="EUR/USD",AI373,0)</f>
        <v>0</v>
      </c>
      <c r="BF373" s="5">
        <f t="shared" ref="BF373:BF374" si="640">IF(B373="GBP/JPY",AF373,0)</f>
        <v>0</v>
      </c>
      <c r="BG373" s="5">
        <f t="shared" ref="BG373:BG374" si="641">IF(B373="GBP/JPY",AG373,0)</f>
        <v>0</v>
      </c>
      <c r="BH373" s="5">
        <f t="shared" ref="BH373:BH374" si="642">IF(B373="GBP/JPY",AH373,0)</f>
        <v>0</v>
      </c>
      <c r="BI373" s="11">
        <f t="shared" ref="BI373:BI374" si="643">IF(B373="GBP/JPY",AI373,0)</f>
        <v>0</v>
      </c>
      <c r="BJ373" s="5">
        <f t="shared" ref="BJ373:BJ374" si="644">IF(B373="GBP/USD",AF373,0)</f>
        <v>0</v>
      </c>
      <c r="BK373" s="5">
        <f t="shared" ref="BK373:BK374" si="645">IF(B373="GBP/USD",AG373,0)</f>
        <v>0</v>
      </c>
      <c r="BL373" s="5">
        <f t="shared" ref="BL373:BL374" si="646">IF(B373="GBP/USD",AH373,0)</f>
        <v>0</v>
      </c>
      <c r="BM373" s="5">
        <f t="shared" ref="BM373:BM374" si="647">IF(B373="GBP/USD",AI373,0)</f>
        <v>0</v>
      </c>
      <c r="BN373" s="5">
        <f t="shared" ref="BN373:BN374" si="648">IF(B373="USD/CAD",AF373,0)</f>
        <v>0</v>
      </c>
      <c r="BO373" s="5">
        <f t="shared" ref="BO373:BO374" si="649">IF(B373="USD/CAD",AG373,0)</f>
        <v>0</v>
      </c>
      <c r="BP373" s="5">
        <f t="shared" ref="BP373:BP374" si="650">IF(B373="USD/CAD",AH373,0)</f>
        <v>0</v>
      </c>
      <c r="BQ373" s="5">
        <f t="shared" ref="BQ373:BQ374" si="651">IF(B373="USD/CAD",AI373,0)</f>
        <v>0</v>
      </c>
      <c r="BR373" s="5">
        <f t="shared" ref="BR373:BR374" si="652">IF(B373="USD/CHF",AF373,0)</f>
        <v>0</v>
      </c>
      <c r="BS373" s="5">
        <f t="shared" ref="BS373:BS374" si="653">IF(B373="USD/CHF",AG373,0)</f>
        <v>0</v>
      </c>
      <c r="BT373" s="11">
        <f t="shared" ref="BT373:BT374" si="654">IF(B373="USD/CHF",AH373,0)</f>
        <v>0</v>
      </c>
      <c r="BU373" s="11">
        <f t="shared" ref="BU373:BU374" si="655">IF(B373="USD/CHF",AI373,0)</f>
        <v>0</v>
      </c>
      <c r="BV373" s="5">
        <f t="shared" ref="BV373:BV374" si="656">IF(B373="USD/JPY",AF373,0)</f>
        <v>0</v>
      </c>
      <c r="BW373" s="5">
        <f t="shared" ref="BW373:BW374" si="657">IF(B373="USD/JPY",AG373,0)</f>
        <v>0</v>
      </c>
      <c r="BX373" s="46">
        <f t="shared" ref="BX373:BX374" si="658">IF(B373="USD/JPY",AH373,0)</f>
        <v>-53.25</v>
      </c>
      <c r="BY373" s="5">
        <f t="shared" ref="BY373:BY374" si="659">IF(B373="USD/JPY",AI373,0)</f>
        <v>0</v>
      </c>
      <c r="BZ373" s="5">
        <f t="shared" ref="BZ373:BZ374" si="660">IF(B373="CRUDE",AF373,0)</f>
        <v>0</v>
      </c>
      <c r="CA373" s="5">
        <f t="shared" ref="CA373:CA374" si="661">IF(B373="CRUDE",AG373,0)</f>
        <v>0</v>
      </c>
      <c r="CB373" s="5">
        <f t="shared" ref="CB373:CB374" si="662">IF(B373="CRUDE",AH373,0)</f>
        <v>0</v>
      </c>
      <c r="CC373" s="5">
        <f t="shared" ref="CC373:CC374" si="663">IF(B373="CRUDE",AI373,0)</f>
        <v>0</v>
      </c>
      <c r="CD373" s="5">
        <f t="shared" ref="CD373:CD374" si="664">IF(B373="GOLD",AF373,0)</f>
        <v>0</v>
      </c>
      <c r="CE373" s="5">
        <f t="shared" ref="CE373:CE374" si="665">IF(B373="GOLD",AG373,0)</f>
        <v>0</v>
      </c>
      <c r="CF373" s="5">
        <f t="shared" ref="CF373:CF374" si="666">IF(B373="GOLD",AH373,0)</f>
        <v>0</v>
      </c>
      <c r="CG373" s="5">
        <f t="shared" ref="CG373:CG374" si="667">IF(B373="GOLD",AI373,0)</f>
        <v>0</v>
      </c>
      <c r="CH373" s="5">
        <f t="shared" ref="CH373:CH374" si="668">IF(B373="US 500",AF373,0)</f>
        <v>0</v>
      </c>
      <c r="CI373" s="5">
        <f t="shared" ref="CI373:CI374" si="669">IF(B373="US 500",AG373,0)</f>
        <v>0</v>
      </c>
      <c r="CJ373" s="5">
        <f t="shared" ref="CJ373:CJ374" si="670">IF(B373="US 500",AH373,0)</f>
        <v>0</v>
      </c>
      <c r="CK373" s="5">
        <f t="shared" ref="CK373:CK374" si="671">IF(B373="US 500",AI373,0)</f>
        <v>0</v>
      </c>
      <c r="CL373" s="5">
        <f t="shared" ref="CL373:CL374" si="672">IF(B373="N GAS",AF373,0)</f>
        <v>0</v>
      </c>
      <c r="CM373" s="5">
        <f t="shared" ref="CM373:CM374" si="673">IF(B373="N GAS",AG373,0)</f>
        <v>0</v>
      </c>
      <c r="CN373" s="5">
        <f t="shared" ref="CN373:CN374" si="674">IF(B373="N GAS",AH373,0)</f>
        <v>0</v>
      </c>
      <c r="CO373" s="5">
        <f t="shared" ref="CO373:CO374" si="675">IF(B373="N GAS",AI373,0)</f>
        <v>0</v>
      </c>
      <c r="CP373" s="5">
        <f t="shared" ref="CP373:CP374" si="676">IF(B373="SMALLCAP 2000",AF373,0)</f>
        <v>0</v>
      </c>
      <c r="CQ373" s="5">
        <f t="shared" ref="CQ373:CQ374" si="677">IF(B373="SMALLCAP 2000",AG373,0)</f>
        <v>0</v>
      </c>
      <c r="CR373" s="5">
        <f t="shared" ref="CR373:CR374" si="678">IF(B373="SMALLCAP 2000",AH373,0)</f>
        <v>0</v>
      </c>
      <c r="CS373" s="5">
        <f t="shared" ref="CS373:CS374" si="679">IF(B373="SMALLCAP 2000",AI373,0)</f>
        <v>0</v>
      </c>
      <c r="CT373" s="11">
        <f t="shared" ref="CT373:CT374" si="680">IF(B373="US TECH",AF373,0)</f>
        <v>0</v>
      </c>
      <c r="CU373" s="5">
        <f t="shared" ref="CU373:CU374" si="681">IF(B373="US TECH",AG373,0)</f>
        <v>0</v>
      </c>
      <c r="CV373" s="5">
        <f t="shared" ref="CV373:CV374" si="682">IF(B373="US TECH",AH373,0)</f>
        <v>0</v>
      </c>
      <c r="CW373" s="5">
        <f t="shared" ref="CW373:CW374" si="683">IF(B373="US TECH",AI373,0)</f>
        <v>0</v>
      </c>
      <c r="CX373" s="41">
        <f t="shared" ref="CX373:CX374" si="684">IF(B373="WALL ST 30",AF373,0)</f>
        <v>0</v>
      </c>
      <c r="CY373" s="41">
        <f t="shared" ref="CY373:CY374" si="685">IF(B373="WALL ST 30",AG373,0)</f>
        <v>0</v>
      </c>
      <c r="CZ373" s="41">
        <f t="shared" ref="CZ373:CZ374" si="686">IF(B373="WALL ST 30",AH373,0)</f>
        <v>0</v>
      </c>
      <c r="DA373" s="41">
        <f t="shared" ref="DA373:DA374" si="687">IF(B373="WALL ST 30",AI373,0)</f>
        <v>0</v>
      </c>
      <c r="DB373" s="28"/>
    </row>
    <row r="374" spans="1:106" s="16" customFormat="1" ht="29.25" customHeight="1" thickTop="1" thickBot="1" x14ac:dyDescent="0.35">
      <c r="A374" s="3">
        <v>44746</v>
      </c>
      <c r="B374" s="4" t="s">
        <v>22</v>
      </c>
      <c r="C374" s="4" t="s">
        <v>26</v>
      </c>
      <c r="D374" s="8" t="s">
        <v>10</v>
      </c>
      <c r="E374" s="4" t="s">
        <v>102</v>
      </c>
      <c r="F374" s="4" t="s">
        <v>24</v>
      </c>
      <c r="G374" s="18" t="s">
        <v>481</v>
      </c>
      <c r="H374" s="25">
        <v>60.35</v>
      </c>
      <c r="I374" s="33">
        <v>39.65</v>
      </c>
      <c r="J374" s="11">
        <v>37.65</v>
      </c>
      <c r="K374" s="11">
        <f t="shared" si="460"/>
        <v>1120.4000000000001</v>
      </c>
      <c r="L374" s="11"/>
      <c r="M374" s="11"/>
      <c r="N374" s="33"/>
      <c r="O374" s="11"/>
      <c r="P374" s="11"/>
      <c r="Q374" s="11"/>
      <c r="R374" s="11"/>
      <c r="S374" s="11"/>
      <c r="T374" s="11"/>
      <c r="U374" s="11"/>
      <c r="V374" s="11"/>
      <c r="W374" s="11"/>
      <c r="X374" s="47">
        <v>37.65</v>
      </c>
      <c r="Y374" s="11"/>
      <c r="Z374" s="11"/>
      <c r="AA374" s="11"/>
      <c r="AB374" s="11"/>
      <c r="AC374" s="37"/>
      <c r="AD374" s="37"/>
      <c r="AE374" s="71" t="s">
        <v>22</v>
      </c>
      <c r="AF374" s="11">
        <f t="shared" si="616"/>
        <v>0</v>
      </c>
      <c r="AG374" s="5">
        <f t="shared" si="617"/>
        <v>0</v>
      </c>
      <c r="AH374" s="47">
        <f t="shared" si="618"/>
        <v>37.65</v>
      </c>
      <c r="AI374" s="11">
        <f t="shared" si="619"/>
        <v>0</v>
      </c>
      <c r="AJ374" s="13">
        <f t="shared" si="615"/>
        <v>37.65</v>
      </c>
      <c r="AK374" s="13"/>
      <c r="AL374" s="5">
        <f t="shared" si="620"/>
        <v>0</v>
      </c>
      <c r="AM374" s="5">
        <f t="shared" si="621"/>
        <v>0</v>
      </c>
      <c r="AN374" s="11">
        <f t="shared" si="622"/>
        <v>0</v>
      </c>
      <c r="AO374" s="11">
        <f t="shared" si="623"/>
        <v>0</v>
      </c>
      <c r="AP374" s="5">
        <f t="shared" si="624"/>
        <v>0</v>
      </c>
      <c r="AQ374" s="5">
        <f t="shared" si="625"/>
        <v>0</v>
      </c>
      <c r="AR374" s="5">
        <f t="shared" si="626"/>
        <v>0</v>
      </c>
      <c r="AS374" s="5">
        <f t="shared" si="627"/>
        <v>0</v>
      </c>
      <c r="AT374" s="5">
        <f t="shared" si="628"/>
        <v>0</v>
      </c>
      <c r="AU374" s="5">
        <f t="shared" si="629"/>
        <v>0</v>
      </c>
      <c r="AV374" s="5">
        <f t="shared" si="630"/>
        <v>0</v>
      </c>
      <c r="AW374" s="5">
        <f t="shared" si="631"/>
        <v>0</v>
      </c>
      <c r="AX374" s="5">
        <f t="shared" si="632"/>
        <v>0</v>
      </c>
      <c r="AY374" s="5">
        <f t="shared" si="633"/>
        <v>0</v>
      </c>
      <c r="AZ374" s="5">
        <f t="shared" si="634"/>
        <v>0</v>
      </c>
      <c r="BA374" s="5">
        <f t="shared" si="635"/>
        <v>0</v>
      </c>
      <c r="BB374" s="5">
        <f t="shared" si="636"/>
        <v>0</v>
      </c>
      <c r="BC374" s="5">
        <f t="shared" si="637"/>
        <v>0</v>
      </c>
      <c r="BD374" s="5">
        <f t="shared" si="638"/>
        <v>0</v>
      </c>
      <c r="BE374" s="5">
        <f t="shared" si="639"/>
        <v>0</v>
      </c>
      <c r="BF374" s="5">
        <f t="shared" si="640"/>
        <v>0</v>
      </c>
      <c r="BG374" s="5">
        <f t="shared" si="641"/>
        <v>0</v>
      </c>
      <c r="BH374" s="5">
        <f t="shared" si="642"/>
        <v>0</v>
      </c>
      <c r="BI374" s="11">
        <f t="shared" si="643"/>
        <v>0</v>
      </c>
      <c r="BJ374" s="5">
        <f t="shared" si="644"/>
        <v>0</v>
      </c>
      <c r="BK374" s="5">
        <f t="shared" si="645"/>
        <v>0</v>
      </c>
      <c r="BL374" s="5">
        <f t="shared" si="646"/>
        <v>0</v>
      </c>
      <c r="BM374" s="5">
        <f t="shared" si="647"/>
        <v>0</v>
      </c>
      <c r="BN374" s="5">
        <f t="shared" si="648"/>
        <v>0</v>
      </c>
      <c r="BO374" s="5">
        <f t="shared" si="649"/>
        <v>0</v>
      </c>
      <c r="BP374" s="5">
        <f t="shared" si="650"/>
        <v>0</v>
      </c>
      <c r="BQ374" s="5">
        <f t="shared" si="651"/>
        <v>0</v>
      </c>
      <c r="BR374" s="5">
        <f t="shared" si="652"/>
        <v>0</v>
      </c>
      <c r="BS374" s="5">
        <f t="shared" si="653"/>
        <v>0</v>
      </c>
      <c r="BT374" s="11">
        <f t="shared" si="654"/>
        <v>0</v>
      </c>
      <c r="BU374" s="11">
        <f t="shared" si="655"/>
        <v>0</v>
      </c>
      <c r="BV374" s="5">
        <f t="shared" si="656"/>
        <v>0</v>
      </c>
      <c r="BW374" s="5">
        <f t="shared" si="657"/>
        <v>0</v>
      </c>
      <c r="BX374" s="5">
        <f t="shared" si="658"/>
        <v>0</v>
      </c>
      <c r="BY374" s="5">
        <f t="shared" si="659"/>
        <v>0</v>
      </c>
      <c r="BZ374" s="5">
        <f t="shared" si="660"/>
        <v>0</v>
      </c>
      <c r="CA374" s="5">
        <f t="shared" si="661"/>
        <v>0</v>
      </c>
      <c r="CB374" s="5">
        <f t="shared" si="662"/>
        <v>0</v>
      </c>
      <c r="CC374" s="5">
        <f t="shared" si="663"/>
        <v>0</v>
      </c>
      <c r="CD374" s="5">
        <f t="shared" si="664"/>
        <v>0</v>
      </c>
      <c r="CE374" s="5">
        <f t="shared" si="665"/>
        <v>0</v>
      </c>
      <c r="CF374" s="5">
        <f t="shared" si="666"/>
        <v>0</v>
      </c>
      <c r="CG374" s="5">
        <f t="shared" si="667"/>
        <v>0</v>
      </c>
      <c r="CH374" s="5">
        <f t="shared" si="668"/>
        <v>0</v>
      </c>
      <c r="CI374" s="5">
        <f t="shared" si="669"/>
        <v>0</v>
      </c>
      <c r="CJ374" s="48">
        <f t="shared" si="670"/>
        <v>37.65</v>
      </c>
      <c r="CK374" s="5">
        <f t="shared" si="671"/>
        <v>0</v>
      </c>
      <c r="CL374" s="5">
        <f t="shared" si="672"/>
        <v>0</v>
      </c>
      <c r="CM374" s="5">
        <f t="shared" si="673"/>
        <v>0</v>
      </c>
      <c r="CN374" s="5">
        <f t="shared" si="674"/>
        <v>0</v>
      </c>
      <c r="CO374" s="5">
        <f t="shared" si="675"/>
        <v>0</v>
      </c>
      <c r="CP374" s="5">
        <f t="shared" si="676"/>
        <v>0</v>
      </c>
      <c r="CQ374" s="5">
        <f t="shared" si="677"/>
        <v>0</v>
      </c>
      <c r="CR374" s="5">
        <f t="shared" si="678"/>
        <v>0</v>
      </c>
      <c r="CS374" s="5">
        <f t="shared" si="679"/>
        <v>0</v>
      </c>
      <c r="CT374" s="11">
        <f t="shared" si="680"/>
        <v>0</v>
      </c>
      <c r="CU374" s="5">
        <f t="shared" si="681"/>
        <v>0</v>
      </c>
      <c r="CV374" s="5">
        <f t="shared" si="682"/>
        <v>0</v>
      </c>
      <c r="CW374" s="5">
        <f t="shared" si="683"/>
        <v>0</v>
      </c>
      <c r="CX374" s="41">
        <f t="shared" si="684"/>
        <v>0</v>
      </c>
      <c r="CY374" s="41">
        <f t="shared" si="685"/>
        <v>0</v>
      </c>
      <c r="CZ374" s="41">
        <f t="shared" si="686"/>
        <v>0</v>
      </c>
      <c r="DA374" s="41">
        <f t="shared" si="687"/>
        <v>0</v>
      </c>
      <c r="DB374" s="28"/>
    </row>
    <row r="375" spans="1:106" s="16" customFormat="1" ht="29.25" customHeight="1" thickTop="1" thickBot="1" x14ac:dyDescent="0.35">
      <c r="A375" s="3">
        <v>44746</v>
      </c>
      <c r="B375" s="4" t="s">
        <v>85</v>
      </c>
      <c r="C375" s="4" t="s">
        <v>26</v>
      </c>
      <c r="D375" s="8" t="s">
        <v>10</v>
      </c>
      <c r="E375" s="4" t="s">
        <v>102</v>
      </c>
      <c r="F375" s="4" t="s">
        <v>24</v>
      </c>
      <c r="G375" s="18" t="s">
        <v>482</v>
      </c>
      <c r="H375" s="25">
        <v>59.25</v>
      </c>
      <c r="I375" s="33">
        <v>40.75</v>
      </c>
      <c r="J375" s="11">
        <v>38.75</v>
      </c>
      <c r="K375" s="11">
        <f t="shared" si="460"/>
        <v>1159.1500000000001</v>
      </c>
      <c r="L375" s="11"/>
      <c r="M375" s="11"/>
      <c r="N375" s="33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47">
        <v>38.75</v>
      </c>
      <c r="AA375" s="11"/>
      <c r="AB375" s="11"/>
      <c r="AC375" s="37"/>
      <c r="AD375" s="37"/>
      <c r="AE375" s="71" t="s">
        <v>85</v>
      </c>
      <c r="AF375" s="11">
        <f t="shared" ref="AF375:AF381" si="688">IF(C375="HF",J375,0)</f>
        <v>0</v>
      </c>
      <c r="AG375" s="5">
        <f t="shared" ref="AG375:AG381" si="689">IF(C375="HF2",J375,0)</f>
        <v>0</v>
      </c>
      <c r="AH375" s="47">
        <f t="shared" ref="AH375:AH381" si="690">IF(C375="HF3",J375,0)</f>
        <v>38.75</v>
      </c>
      <c r="AI375" s="11">
        <f t="shared" ref="AI375:AI381" si="691">IF(C375="DP",J375,0)</f>
        <v>0</v>
      </c>
      <c r="AJ375" s="13">
        <f t="shared" ref="AJ375:AJ381" si="692">+SUM(AF375+AG375+AH375+AI375)</f>
        <v>38.75</v>
      </c>
      <c r="AK375" s="13"/>
      <c r="AL375" s="5">
        <f t="shared" ref="AL375:AL381" si="693">IF(B375="AUD/JPY",AF375,0)</f>
        <v>0</v>
      </c>
      <c r="AM375" s="5">
        <f t="shared" ref="AM375:AM381" si="694">IF(B375="AUD/JPY",AG375,0)</f>
        <v>0</v>
      </c>
      <c r="AN375" s="11">
        <f t="shared" ref="AN375:AN381" si="695">IF(B375="AUD/JPY",AH375,0)</f>
        <v>0</v>
      </c>
      <c r="AO375" s="11">
        <f t="shared" ref="AO375:AO381" si="696">IF(B375="AUD/JPY",AI375,0)</f>
        <v>0</v>
      </c>
      <c r="AP375" s="5">
        <f t="shared" ref="AP375:AP381" si="697">IF(B375="AUD/USD",AF375,0)</f>
        <v>0</v>
      </c>
      <c r="AQ375" s="5">
        <f t="shared" ref="AQ375:AQ381" si="698">IF(B375="AUD/USD",AG375,0)</f>
        <v>0</v>
      </c>
      <c r="AR375" s="5">
        <f t="shared" ref="AR375:AR381" si="699">IF(B375="AUD/USD",AH375,0)</f>
        <v>0</v>
      </c>
      <c r="AS375" s="5">
        <f t="shared" ref="AS375:AS381" si="700">IF(B375="AUD/USD",AI375,0)</f>
        <v>0</v>
      </c>
      <c r="AT375" s="5">
        <f t="shared" ref="AT375:AT381" si="701">IF(B375="EUR/GBP",AF375,0)</f>
        <v>0</v>
      </c>
      <c r="AU375" s="5">
        <f t="shared" ref="AU375:AU381" si="702">IF(B375="EUR/GBP",AG375,0)</f>
        <v>0</v>
      </c>
      <c r="AV375" s="5">
        <f t="shared" ref="AV375:AV381" si="703">IF(B375="EUR/GBP",AH375,0)</f>
        <v>0</v>
      </c>
      <c r="AW375" s="5">
        <f t="shared" ref="AW375:AW381" si="704">IF(B375="EUR/GBP",AI375,0)</f>
        <v>0</v>
      </c>
      <c r="AX375" s="5">
        <f t="shared" ref="AX375:AX381" si="705">IF(B375="EUR/JPY",AF375,0)</f>
        <v>0</v>
      </c>
      <c r="AY375" s="5">
        <f t="shared" ref="AY375:AY381" si="706">IF(B375="EUR/JPY",AG375,0)</f>
        <v>0</v>
      </c>
      <c r="AZ375" s="5">
        <f t="shared" ref="AZ375:AZ381" si="707">IF(B375="EUR/JPY",AH375,0)</f>
        <v>0</v>
      </c>
      <c r="BA375" s="5">
        <f t="shared" ref="BA375:BA381" si="708">IF(B375="EUR/JPY",AI375,0)</f>
        <v>0</v>
      </c>
      <c r="BB375" s="5">
        <f t="shared" ref="BB375:BB381" si="709">IF(B375="EUR/USD",AF375,0)</f>
        <v>0</v>
      </c>
      <c r="BC375" s="5">
        <f t="shared" ref="BC375:BC381" si="710">IF(B375="EUR/USD",AG375,0)</f>
        <v>0</v>
      </c>
      <c r="BD375" s="5">
        <f t="shared" ref="BD375:BD381" si="711">IF(B375="EUR/USD",AH375,0)</f>
        <v>0</v>
      </c>
      <c r="BE375" s="5">
        <f t="shared" ref="BE375:BE381" si="712">IF(B375="EUR/USD",AI375,0)</f>
        <v>0</v>
      </c>
      <c r="BF375" s="5">
        <f t="shared" ref="BF375:BF381" si="713">IF(B375="GBP/JPY",AF375,0)</f>
        <v>0</v>
      </c>
      <c r="BG375" s="5">
        <f t="shared" ref="BG375:BG381" si="714">IF(B375="GBP/JPY",AG375,0)</f>
        <v>0</v>
      </c>
      <c r="BH375" s="5">
        <f t="shared" ref="BH375:BH381" si="715">IF(B375="GBP/JPY",AH375,0)</f>
        <v>0</v>
      </c>
      <c r="BI375" s="11">
        <f t="shared" ref="BI375:BI381" si="716">IF(B375="GBP/JPY",AI375,0)</f>
        <v>0</v>
      </c>
      <c r="BJ375" s="5">
        <f t="shared" ref="BJ375:BJ381" si="717">IF(B375="GBP/USD",AF375,0)</f>
        <v>0</v>
      </c>
      <c r="BK375" s="5">
        <f t="shared" ref="BK375:BK381" si="718">IF(B375="GBP/USD",AG375,0)</f>
        <v>0</v>
      </c>
      <c r="BL375" s="5">
        <f t="shared" ref="BL375:BL381" si="719">IF(B375="GBP/USD",AH375,0)</f>
        <v>0</v>
      </c>
      <c r="BM375" s="5">
        <f t="shared" ref="BM375:BM381" si="720">IF(B375="GBP/USD",AI375,0)</f>
        <v>0</v>
      </c>
      <c r="BN375" s="5">
        <f t="shared" ref="BN375:BN381" si="721">IF(B375="USD/CAD",AF375,0)</f>
        <v>0</v>
      </c>
      <c r="BO375" s="5">
        <f t="shared" ref="BO375:BO381" si="722">IF(B375="USD/CAD",AG375,0)</f>
        <v>0</v>
      </c>
      <c r="BP375" s="5">
        <f t="shared" ref="BP375:BP381" si="723">IF(B375="USD/CAD",AH375,0)</f>
        <v>0</v>
      </c>
      <c r="BQ375" s="5">
        <f t="shared" ref="BQ375:BQ381" si="724">IF(B375="USD/CAD",AI375,0)</f>
        <v>0</v>
      </c>
      <c r="BR375" s="5">
        <f t="shared" ref="BR375:BR381" si="725">IF(B375="USD/CHF",AF375,0)</f>
        <v>0</v>
      </c>
      <c r="BS375" s="5">
        <f t="shared" ref="BS375:BS381" si="726">IF(B375="USD/CHF",AG375,0)</f>
        <v>0</v>
      </c>
      <c r="BT375" s="11">
        <f t="shared" ref="BT375:BT381" si="727">IF(B375="USD/CHF",AH375,0)</f>
        <v>0</v>
      </c>
      <c r="BU375" s="11">
        <f t="shared" ref="BU375:BU381" si="728">IF(B375="USD/CHF",AI375,0)</f>
        <v>0</v>
      </c>
      <c r="BV375" s="5">
        <f t="shared" ref="BV375:BV381" si="729">IF(B375="USD/JPY",AF375,0)</f>
        <v>0</v>
      </c>
      <c r="BW375" s="5">
        <f t="shared" ref="BW375:BW381" si="730">IF(B375="USD/JPY",AG375,0)</f>
        <v>0</v>
      </c>
      <c r="BX375" s="5">
        <f t="shared" ref="BX375:BX381" si="731">IF(B375="USD/JPY",AH375,0)</f>
        <v>0</v>
      </c>
      <c r="BY375" s="5">
        <f t="shared" ref="BY375:BY381" si="732">IF(B375="USD/JPY",AI375,0)</f>
        <v>0</v>
      </c>
      <c r="BZ375" s="5">
        <f t="shared" ref="BZ375:BZ381" si="733">IF(B375="CRUDE",AF375,0)</f>
        <v>0</v>
      </c>
      <c r="CA375" s="5">
        <f t="shared" ref="CA375:CA381" si="734">IF(B375="CRUDE",AG375,0)</f>
        <v>0</v>
      </c>
      <c r="CB375" s="5">
        <f t="shared" ref="CB375:CB381" si="735">IF(B375="CRUDE",AH375,0)</f>
        <v>0</v>
      </c>
      <c r="CC375" s="5">
        <f t="shared" ref="CC375:CC381" si="736">IF(B375="CRUDE",AI375,0)</f>
        <v>0</v>
      </c>
      <c r="CD375" s="5">
        <f t="shared" ref="CD375:CD381" si="737">IF(B375="GOLD",AF375,0)</f>
        <v>0</v>
      </c>
      <c r="CE375" s="5">
        <f t="shared" ref="CE375:CE381" si="738">IF(B375="GOLD",AG375,0)</f>
        <v>0</v>
      </c>
      <c r="CF375" s="5">
        <f t="shared" ref="CF375:CF381" si="739">IF(B375="GOLD",AH375,0)</f>
        <v>0</v>
      </c>
      <c r="CG375" s="5">
        <f t="shared" ref="CG375:CG381" si="740">IF(B375="GOLD",AI375,0)</f>
        <v>0</v>
      </c>
      <c r="CH375" s="5">
        <f t="shared" ref="CH375:CH381" si="741">IF(B375="US 500",AF375,0)</f>
        <v>0</v>
      </c>
      <c r="CI375" s="5">
        <f t="shared" ref="CI375:CI381" si="742">IF(B375="US 500",AG375,0)</f>
        <v>0</v>
      </c>
      <c r="CJ375" s="5">
        <f t="shared" ref="CJ375:CJ381" si="743">IF(B375="US 500",AH375,0)</f>
        <v>0</v>
      </c>
      <c r="CK375" s="5">
        <f t="shared" ref="CK375:CK381" si="744">IF(B375="US 500",AI375,0)</f>
        <v>0</v>
      </c>
      <c r="CL375" s="5">
        <f t="shared" ref="CL375:CL381" si="745">IF(B375="N GAS",AF375,0)</f>
        <v>0</v>
      </c>
      <c r="CM375" s="5">
        <f t="shared" ref="CM375:CM381" si="746">IF(B375="N GAS",AG375,0)</f>
        <v>0</v>
      </c>
      <c r="CN375" s="5">
        <f t="shared" ref="CN375:CN381" si="747">IF(B375="N GAS",AH375,0)</f>
        <v>0</v>
      </c>
      <c r="CO375" s="5">
        <f t="shared" ref="CO375:CO381" si="748">IF(B375="N GAS",AI375,0)</f>
        <v>0</v>
      </c>
      <c r="CP375" s="5">
        <f t="shared" ref="CP375:CP381" si="749">IF(B375="SMALLCAP 2000",AF375,0)</f>
        <v>0</v>
      </c>
      <c r="CQ375" s="5">
        <f t="shared" ref="CQ375:CQ381" si="750">IF(B375="SMALLCAP 2000",AG375,0)</f>
        <v>0</v>
      </c>
      <c r="CR375" s="48">
        <f t="shared" ref="CR375:CR381" si="751">IF(B375="SMALLCAP 2000",AH375,0)</f>
        <v>38.75</v>
      </c>
      <c r="CS375" s="5">
        <f t="shared" ref="CS375:CS381" si="752">IF(B375="SMALLCAP 2000",AI375,0)</f>
        <v>0</v>
      </c>
      <c r="CT375" s="11">
        <f t="shared" ref="CT375:CT381" si="753">IF(B375="US TECH",AF375,0)</f>
        <v>0</v>
      </c>
      <c r="CU375" s="5">
        <f t="shared" ref="CU375:CU381" si="754">IF(B375="US TECH",AG375,0)</f>
        <v>0</v>
      </c>
      <c r="CV375" s="5">
        <f t="shared" ref="CV375:CV381" si="755">IF(B375="US TECH",AH375,0)</f>
        <v>0</v>
      </c>
      <c r="CW375" s="5">
        <f t="shared" ref="CW375:CW381" si="756">IF(B375="US TECH",AI375,0)</f>
        <v>0</v>
      </c>
      <c r="CX375" s="41">
        <f t="shared" ref="CX375:CX381" si="757">IF(B375="WALL ST 30",AF375,0)</f>
        <v>0</v>
      </c>
      <c r="CY375" s="41">
        <f t="shared" ref="CY375:CY381" si="758">IF(B375="WALL ST 30",AG375,0)</f>
        <v>0</v>
      </c>
      <c r="CZ375" s="41">
        <f t="shared" ref="CZ375:CZ381" si="759">IF(B375="WALL ST 30",AH375,0)</f>
        <v>0</v>
      </c>
      <c r="DA375" s="41">
        <f t="shared" ref="DA375:DA381" si="760">IF(B375="WALL ST 30",AI375,0)</f>
        <v>0</v>
      </c>
      <c r="DB375" s="28"/>
    </row>
    <row r="376" spans="1:106" s="16" customFormat="1" ht="29.25" customHeight="1" thickTop="1" thickBot="1" x14ac:dyDescent="0.35">
      <c r="A376" s="3">
        <v>44746</v>
      </c>
      <c r="B376" s="4" t="s">
        <v>92</v>
      </c>
      <c r="C376" s="4" t="s">
        <v>26</v>
      </c>
      <c r="D376" s="8" t="s">
        <v>10</v>
      </c>
      <c r="E376" s="4" t="s">
        <v>102</v>
      </c>
      <c r="F376" s="4" t="s">
        <v>24</v>
      </c>
      <c r="G376" s="18" t="s">
        <v>483</v>
      </c>
      <c r="H376" s="25">
        <v>58.25</v>
      </c>
      <c r="I376" s="44">
        <v>-58.25</v>
      </c>
      <c r="J376" s="45">
        <v>-59.25</v>
      </c>
      <c r="K376" s="11">
        <f t="shared" si="460"/>
        <v>1099.9000000000001</v>
      </c>
      <c r="L376" s="11"/>
      <c r="M376" s="11"/>
      <c r="N376" s="33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45">
        <v>-59.25</v>
      </c>
      <c r="AC376" s="37"/>
      <c r="AD376" s="37"/>
      <c r="AE376" s="71" t="s">
        <v>92</v>
      </c>
      <c r="AF376" s="11">
        <f t="shared" si="688"/>
        <v>0</v>
      </c>
      <c r="AG376" s="5">
        <f t="shared" si="689"/>
        <v>0</v>
      </c>
      <c r="AH376" s="45">
        <f t="shared" si="690"/>
        <v>-59.25</v>
      </c>
      <c r="AI376" s="11">
        <f t="shared" si="691"/>
        <v>0</v>
      </c>
      <c r="AJ376" s="13">
        <f t="shared" si="692"/>
        <v>-59.25</v>
      </c>
      <c r="AK376" s="13"/>
      <c r="AL376" s="5">
        <f t="shared" si="693"/>
        <v>0</v>
      </c>
      <c r="AM376" s="5">
        <f t="shared" si="694"/>
        <v>0</v>
      </c>
      <c r="AN376" s="11">
        <f t="shared" si="695"/>
        <v>0</v>
      </c>
      <c r="AO376" s="11">
        <f t="shared" si="696"/>
        <v>0</v>
      </c>
      <c r="AP376" s="5">
        <f t="shared" si="697"/>
        <v>0</v>
      </c>
      <c r="AQ376" s="5">
        <f t="shared" si="698"/>
        <v>0</v>
      </c>
      <c r="AR376" s="5">
        <f t="shared" si="699"/>
        <v>0</v>
      </c>
      <c r="AS376" s="5">
        <f t="shared" si="700"/>
        <v>0</v>
      </c>
      <c r="AT376" s="5">
        <f t="shared" si="701"/>
        <v>0</v>
      </c>
      <c r="AU376" s="5">
        <f t="shared" si="702"/>
        <v>0</v>
      </c>
      <c r="AV376" s="5">
        <f t="shared" si="703"/>
        <v>0</v>
      </c>
      <c r="AW376" s="5">
        <f t="shared" si="704"/>
        <v>0</v>
      </c>
      <c r="AX376" s="5">
        <f t="shared" si="705"/>
        <v>0</v>
      </c>
      <c r="AY376" s="5">
        <f t="shared" si="706"/>
        <v>0</v>
      </c>
      <c r="AZ376" s="5">
        <f t="shared" si="707"/>
        <v>0</v>
      </c>
      <c r="BA376" s="5">
        <f t="shared" si="708"/>
        <v>0</v>
      </c>
      <c r="BB376" s="5">
        <f t="shared" si="709"/>
        <v>0</v>
      </c>
      <c r="BC376" s="5">
        <f t="shared" si="710"/>
        <v>0</v>
      </c>
      <c r="BD376" s="5">
        <f t="shared" si="711"/>
        <v>0</v>
      </c>
      <c r="BE376" s="5">
        <f t="shared" si="712"/>
        <v>0</v>
      </c>
      <c r="BF376" s="5">
        <f t="shared" si="713"/>
        <v>0</v>
      </c>
      <c r="BG376" s="5">
        <f t="shared" si="714"/>
        <v>0</v>
      </c>
      <c r="BH376" s="5">
        <f t="shared" si="715"/>
        <v>0</v>
      </c>
      <c r="BI376" s="11">
        <f t="shared" si="716"/>
        <v>0</v>
      </c>
      <c r="BJ376" s="5">
        <f t="shared" si="717"/>
        <v>0</v>
      </c>
      <c r="BK376" s="5">
        <f t="shared" si="718"/>
        <v>0</v>
      </c>
      <c r="BL376" s="5">
        <f t="shared" si="719"/>
        <v>0</v>
      </c>
      <c r="BM376" s="5">
        <f t="shared" si="720"/>
        <v>0</v>
      </c>
      <c r="BN376" s="5">
        <f t="shared" si="721"/>
        <v>0</v>
      </c>
      <c r="BO376" s="5">
        <f t="shared" si="722"/>
        <v>0</v>
      </c>
      <c r="BP376" s="5">
        <f t="shared" si="723"/>
        <v>0</v>
      </c>
      <c r="BQ376" s="5">
        <f t="shared" si="724"/>
        <v>0</v>
      </c>
      <c r="BR376" s="5">
        <f t="shared" si="725"/>
        <v>0</v>
      </c>
      <c r="BS376" s="5">
        <f t="shared" si="726"/>
        <v>0</v>
      </c>
      <c r="BT376" s="11">
        <f t="shared" si="727"/>
        <v>0</v>
      </c>
      <c r="BU376" s="11">
        <f t="shared" si="728"/>
        <v>0</v>
      </c>
      <c r="BV376" s="5">
        <f t="shared" si="729"/>
        <v>0</v>
      </c>
      <c r="BW376" s="5">
        <f t="shared" si="730"/>
        <v>0</v>
      </c>
      <c r="BX376" s="5">
        <f t="shared" si="731"/>
        <v>0</v>
      </c>
      <c r="BY376" s="5">
        <f t="shared" si="732"/>
        <v>0</v>
      </c>
      <c r="BZ376" s="5">
        <f t="shared" si="733"/>
        <v>0</v>
      </c>
      <c r="CA376" s="5">
        <f t="shared" si="734"/>
        <v>0</v>
      </c>
      <c r="CB376" s="5">
        <f t="shared" si="735"/>
        <v>0</v>
      </c>
      <c r="CC376" s="5">
        <f t="shared" si="736"/>
        <v>0</v>
      </c>
      <c r="CD376" s="5">
        <f t="shared" si="737"/>
        <v>0</v>
      </c>
      <c r="CE376" s="5">
        <f t="shared" si="738"/>
        <v>0</v>
      </c>
      <c r="CF376" s="5">
        <f t="shared" si="739"/>
        <v>0</v>
      </c>
      <c r="CG376" s="5">
        <f t="shared" si="740"/>
        <v>0</v>
      </c>
      <c r="CH376" s="5">
        <f t="shared" si="741"/>
        <v>0</v>
      </c>
      <c r="CI376" s="5">
        <f t="shared" si="742"/>
        <v>0</v>
      </c>
      <c r="CJ376" s="5">
        <f t="shared" si="743"/>
        <v>0</v>
      </c>
      <c r="CK376" s="5">
        <f t="shared" si="744"/>
        <v>0</v>
      </c>
      <c r="CL376" s="5">
        <f t="shared" si="745"/>
        <v>0</v>
      </c>
      <c r="CM376" s="5">
        <f t="shared" si="746"/>
        <v>0</v>
      </c>
      <c r="CN376" s="5">
        <f t="shared" si="747"/>
        <v>0</v>
      </c>
      <c r="CO376" s="5">
        <f t="shared" si="748"/>
        <v>0</v>
      </c>
      <c r="CP376" s="5">
        <f t="shared" si="749"/>
        <v>0</v>
      </c>
      <c r="CQ376" s="5">
        <f t="shared" si="750"/>
        <v>0</v>
      </c>
      <c r="CR376" s="5">
        <f t="shared" si="751"/>
        <v>0</v>
      </c>
      <c r="CS376" s="5">
        <f t="shared" si="752"/>
        <v>0</v>
      </c>
      <c r="CT376" s="11">
        <f t="shared" si="753"/>
        <v>0</v>
      </c>
      <c r="CU376" s="5">
        <f t="shared" si="754"/>
        <v>0</v>
      </c>
      <c r="CV376" s="5">
        <f t="shared" si="755"/>
        <v>0</v>
      </c>
      <c r="CW376" s="5">
        <f t="shared" si="756"/>
        <v>0</v>
      </c>
      <c r="CX376" s="41">
        <f t="shared" si="757"/>
        <v>0</v>
      </c>
      <c r="CY376" s="41">
        <f t="shared" si="758"/>
        <v>0</v>
      </c>
      <c r="CZ376" s="52">
        <f t="shared" si="759"/>
        <v>-59.25</v>
      </c>
      <c r="DA376" s="41">
        <f t="shared" si="760"/>
        <v>0</v>
      </c>
      <c r="DB376" s="28"/>
    </row>
    <row r="377" spans="1:106" s="16" customFormat="1" ht="29.25" customHeight="1" thickTop="1" thickBot="1" x14ac:dyDescent="0.35">
      <c r="A377" s="3">
        <v>44746</v>
      </c>
      <c r="B377" s="4" t="s">
        <v>3</v>
      </c>
      <c r="C377" s="4" t="s">
        <v>23</v>
      </c>
      <c r="D377" s="8" t="s">
        <v>10</v>
      </c>
      <c r="E377" s="4" t="s">
        <v>110</v>
      </c>
      <c r="F377" s="4" t="s">
        <v>104</v>
      </c>
      <c r="G377" s="18" t="s">
        <v>480</v>
      </c>
      <c r="H377" s="25">
        <v>49.5</v>
      </c>
      <c r="I377" s="33">
        <v>49.5</v>
      </c>
      <c r="J377" s="11">
        <v>47.5</v>
      </c>
      <c r="K377" s="11">
        <f t="shared" si="460"/>
        <v>1147.4000000000001</v>
      </c>
      <c r="L377" s="11"/>
      <c r="M377" s="11"/>
      <c r="N377" s="47">
        <v>47.5</v>
      </c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37"/>
      <c r="AD377" s="37"/>
      <c r="AE377" s="71" t="s">
        <v>3</v>
      </c>
      <c r="AF377" s="47">
        <f t="shared" si="688"/>
        <v>47.5</v>
      </c>
      <c r="AG377" s="5">
        <f t="shared" si="689"/>
        <v>0</v>
      </c>
      <c r="AH377" s="11">
        <f t="shared" si="690"/>
        <v>0</v>
      </c>
      <c r="AI377" s="11">
        <f t="shared" si="691"/>
        <v>0</v>
      </c>
      <c r="AJ377" s="13">
        <f t="shared" si="692"/>
        <v>47.5</v>
      </c>
      <c r="AK377" s="13"/>
      <c r="AL377" s="5">
        <f t="shared" si="693"/>
        <v>0</v>
      </c>
      <c r="AM377" s="5">
        <f t="shared" si="694"/>
        <v>0</v>
      </c>
      <c r="AN377" s="11">
        <f t="shared" si="695"/>
        <v>0</v>
      </c>
      <c r="AO377" s="11">
        <f t="shared" si="696"/>
        <v>0</v>
      </c>
      <c r="AP377" s="5">
        <f t="shared" si="697"/>
        <v>0</v>
      </c>
      <c r="AQ377" s="5">
        <f t="shared" si="698"/>
        <v>0</v>
      </c>
      <c r="AR377" s="5">
        <f t="shared" si="699"/>
        <v>0</v>
      </c>
      <c r="AS377" s="5">
        <f t="shared" si="700"/>
        <v>0</v>
      </c>
      <c r="AT377" s="48">
        <f t="shared" si="701"/>
        <v>47.5</v>
      </c>
      <c r="AU377" s="5">
        <f t="shared" si="702"/>
        <v>0</v>
      </c>
      <c r="AV377" s="5">
        <f t="shared" si="703"/>
        <v>0</v>
      </c>
      <c r="AW377" s="5">
        <f t="shared" si="704"/>
        <v>0</v>
      </c>
      <c r="AX377" s="5">
        <f t="shared" si="705"/>
        <v>0</v>
      </c>
      <c r="AY377" s="5">
        <f t="shared" si="706"/>
        <v>0</v>
      </c>
      <c r="AZ377" s="5">
        <f t="shared" si="707"/>
        <v>0</v>
      </c>
      <c r="BA377" s="5">
        <f t="shared" si="708"/>
        <v>0</v>
      </c>
      <c r="BB377" s="5">
        <f t="shared" si="709"/>
        <v>0</v>
      </c>
      <c r="BC377" s="5">
        <f t="shared" si="710"/>
        <v>0</v>
      </c>
      <c r="BD377" s="5">
        <f t="shared" si="711"/>
        <v>0</v>
      </c>
      <c r="BE377" s="5">
        <f t="shared" si="712"/>
        <v>0</v>
      </c>
      <c r="BF377" s="5">
        <f t="shared" si="713"/>
        <v>0</v>
      </c>
      <c r="BG377" s="5">
        <f t="shared" si="714"/>
        <v>0</v>
      </c>
      <c r="BH377" s="5">
        <f t="shared" si="715"/>
        <v>0</v>
      </c>
      <c r="BI377" s="11">
        <f t="shared" si="716"/>
        <v>0</v>
      </c>
      <c r="BJ377" s="5">
        <f t="shared" si="717"/>
        <v>0</v>
      </c>
      <c r="BK377" s="5">
        <f t="shared" si="718"/>
        <v>0</v>
      </c>
      <c r="BL377" s="5">
        <f t="shared" si="719"/>
        <v>0</v>
      </c>
      <c r="BM377" s="5">
        <f t="shared" si="720"/>
        <v>0</v>
      </c>
      <c r="BN377" s="5">
        <f t="shared" si="721"/>
        <v>0</v>
      </c>
      <c r="BO377" s="5">
        <f t="shared" si="722"/>
        <v>0</v>
      </c>
      <c r="BP377" s="5">
        <f t="shared" si="723"/>
        <v>0</v>
      </c>
      <c r="BQ377" s="5">
        <f t="shared" si="724"/>
        <v>0</v>
      </c>
      <c r="BR377" s="5">
        <f t="shared" si="725"/>
        <v>0</v>
      </c>
      <c r="BS377" s="5">
        <f t="shared" si="726"/>
        <v>0</v>
      </c>
      <c r="BT377" s="11">
        <f t="shared" si="727"/>
        <v>0</v>
      </c>
      <c r="BU377" s="11">
        <f t="shared" si="728"/>
        <v>0</v>
      </c>
      <c r="BV377" s="5">
        <f t="shared" si="729"/>
        <v>0</v>
      </c>
      <c r="BW377" s="5">
        <f t="shared" si="730"/>
        <v>0</v>
      </c>
      <c r="BX377" s="5">
        <f t="shared" si="731"/>
        <v>0</v>
      </c>
      <c r="BY377" s="5">
        <f t="shared" si="732"/>
        <v>0</v>
      </c>
      <c r="BZ377" s="5">
        <f t="shared" si="733"/>
        <v>0</v>
      </c>
      <c r="CA377" s="5">
        <f t="shared" si="734"/>
        <v>0</v>
      </c>
      <c r="CB377" s="5">
        <f t="shared" si="735"/>
        <v>0</v>
      </c>
      <c r="CC377" s="5">
        <f t="shared" si="736"/>
        <v>0</v>
      </c>
      <c r="CD377" s="5">
        <f t="shared" si="737"/>
        <v>0</v>
      </c>
      <c r="CE377" s="5">
        <f t="shared" si="738"/>
        <v>0</v>
      </c>
      <c r="CF377" s="5">
        <f t="shared" si="739"/>
        <v>0</v>
      </c>
      <c r="CG377" s="5">
        <f t="shared" si="740"/>
        <v>0</v>
      </c>
      <c r="CH377" s="5">
        <f t="shared" si="741"/>
        <v>0</v>
      </c>
      <c r="CI377" s="5">
        <f t="shared" si="742"/>
        <v>0</v>
      </c>
      <c r="CJ377" s="5">
        <f t="shared" si="743"/>
        <v>0</v>
      </c>
      <c r="CK377" s="5">
        <f t="shared" si="744"/>
        <v>0</v>
      </c>
      <c r="CL377" s="5">
        <f t="shared" si="745"/>
        <v>0</v>
      </c>
      <c r="CM377" s="5">
        <f t="shared" si="746"/>
        <v>0</v>
      </c>
      <c r="CN377" s="5">
        <f t="shared" si="747"/>
        <v>0</v>
      </c>
      <c r="CO377" s="5">
        <f t="shared" si="748"/>
        <v>0</v>
      </c>
      <c r="CP377" s="5">
        <f t="shared" si="749"/>
        <v>0</v>
      </c>
      <c r="CQ377" s="5">
        <f t="shared" si="750"/>
        <v>0</v>
      </c>
      <c r="CR377" s="5">
        <f t="shared" si="751"/>
        <v>0</v>
      </c>
      <c r="CS377" s="5">
        <f t="shared" si="752"/>
        <v>0</v>
      </c>
      <c r="CT377" s="11">
        <f t="shared" si="753"/>
        <v>0</v>
      </c>
      <c r="CU377" s="5">
        <f t="shared" si="754"/>
        <v>0</v>
      </c>
      <c r="CV377" s="5">
        <f t="shared" si="755"/>
        <v>0</v>
      </c>
      <c r="CW377" s="5">
        <f t="shared" si="756"/>
        <v>0</v>
      </c>
      <c r="CX377" s="41">
        <f t="shared" si="757"/>
        <v>0</v>
      </c>
      <c r="CY377" s="41">
        <f t="shared" si="758"/>
        <v>0</v>
      </c>
      <c r="CZ377" s="41">
        <f t="shared" si="759"/>
        <v>0</v>
      </c>
      <c r="DA377" s="41">
        <f t="shared" si="760"/>
        <v>0</v>
      </c>
      <c r="DB377" s="28"/>
    </row>
    <row r="378" spans="1:106" s="16" customFormat="1" ht="29.25" customHeight="1" thickTop="1" thickBot="1" x14ac:dyDescent="0.35">
      <c r="A378" s="3">
        <v>44746</v>
      </c>
      <c r="B378" s="4" t="s">
        <v>8</v>
      </c>
      <c r="C378" s="4" t="s">
        <v>25</v>
      </c>
      <c r="D378" s="8" t="s">
        <v>10</v>
      </c>
      <c r="E378" s="4" t="s">
        <v>110</v>
      </c>
      <c r="F378" s="4" t="s">
        <v>104</v>
      </c>
      <c r="G378" s="18" t="s">
        <v>484</v>
      </c>
      <c r="H378" s="25">
        <v>45.5</v>
      </c>
      <c r="I378" s="44">
        <v>-54.5</v>
      </c>
      <c r="J378" s="45">
        <v>-56.5</v>
      </c>
      <c r="K378" s="11">
        <f t="shared" si="460"/>
        <v>1090.9000000000001</v>
      </c>
      <c r="L378" s="11"/>
      <c r="M378" s="11"/>
      <c r="N378" s="33"/>
      <c r="O378" s="11"/>
      <c r="P378" s="11"/>
      <c r="Q378" s="11"/>
      <c r="R378" s="11"/>
      <c r="S378" s="45">
        <v>-56.5</v>
      </c>
      <c r="T378" s="11"/>
      <c r="U378" s="11"/>
      <c r="V378" s="11"/>
      <c r="W378" s="11"/>
      <c r="X378" s="11"/>
      <c r="Y378" s="11"/>
      <c r="Z378" s="11"/>
      <c r="AA378" s="11"/>
      <c r="AB378" s="11"/>
      <c r="AC378" s="37"/>
      <c r="AD378" s="37"/>
      <c r="AE378" s="71" t="s">
        <v>8</v>
      </c>
      <c r="AF378" s="11">
        <f t="shared" si="688"/>
        <v>0</v>
      </c>
      <c r="AG378" s="46">
        <f t="shared" si="689"/>
        <v>-56.5</v>
      </c>
      <c r="AH378" s="11">
        <f t="shared" si="690"/>
        <v>0</v>
      </c>
      <c r="AI378" s="11">
        <f t="shared" si="691"/>
        <v>0</v>
      </c>
      <c r="AJ378" s="13">
        <f t="shared" si="692"/>
        <v>-56.5</v>
      </c>
      <c r="AK378" s="13"/>
      <c r="AL378" s="5">
        <f t="shared" si="693"/>
        <v>0</v>
      </c>
      <c r="AM378" s="5">
        <f t="shared" si="694"/>
        <v>0</v>
      </c>
      <c r="AN378" s="11">
        <f t="shared" si="695"/>
        <v>0</v>
      </c>
      <c r="AO378" s="11">
        <f t="shared" si="696"/>
        <v>0</v>
      </c>
      <c r="AP378" s="5">
        <f t="shared" si="697"/>
        <v>0</v>
      </c>
      <c r="AQ378" s="5">
        <f t="shared" si="698"/>
        <v>0</v>
      </c>
      <c r="AR378" s="5">
        <f t="shared" si="699"/>
        <v>0</v>
      </c>
      <c r="AS378" s="5">
        <f t="shared" si="700"/>
        <v>0</v>
      </c>
      <c r="AT378" s="5">
        <f t="shared" si="701"/>
        <v>0</v>
      </c>
      <c r="AU378" s="5">
        <f t="shared" si="702"/>
        <v>0</v>
      </c>
      <c r="AV378" s="5">
        <f t="shared" si="703"/>
        <v>0</v>
      </c>
      <c r="AW378" s="5">
        <f t="shared" si="704"/>
        <v>0</v>
      </c>
      <c r="AX378" s="5">
        <f t="shared" si="705"/>
        <v>0</v>
      </c>
      <c r="AY378" s="5">
        <f t="shared" si="706"/>
        <v>0</v>
      </c>
      <c r="AZ378" s="5">
        <f t="shared" si="707"/>
        <v>0</v>
      </c>
      <c r="BA378" s="5">
        <f t="shared" si="708"/>
        <v>0</v>
      </c>
      <c r="BB378" s="5">
        <f t="shared" si="709"/>
        <v>0</v>
      </c>
      <c r="BC378" s="5">
        <f t="shared" si="710"/>
        <v>0</v>
      </c>
      <c r="BD378" s="5">
        <f t="shared" si="711"/>
        <v>0</v>
      </c>
      <c r="BE378" s="5">
        <f t="shared" si="712"/>
        <v>0</v>
      </c>
      <c r="BF378" s="5">
        <f t="shared" si="713"/>
        <v>0</v>
      </c>
      <c r="BG378" s="5">
        <f t="shared" si="714"/>
        <v>0</v>
      </c>
      <c r="BH378" s="5">
        <f t="shared" si="715"/>
        <v>0</v>
      </c>
      <c r="BI378" s="11">
        <f t="shared" si="716"/>
        <v>0</v>
      </c>
      <c r="BJ378" s="5">
        <f t="shared" si="717"/>
        <v>0</v>
      </c>
      <c r="BK378" s="5">
        <f t="shared" si="718"/>
        <v>0</v>
      </c>
      <c r="BL378" s="5">
        <f t="shared" si="719"/>
        <v>0</v>
      </c>
      <c r="BM378" s="5">
        <f t="shared" si="720"/>
        <v>0</v>
      </c>
      <c r="BN378" s="5">
        <f t="shared" si="721"/>
        <v>0</v>
      </c>
      <c r="BO378" s="46">
        <f t="shared" si="722"/>
        <v>-56.5</v>
      </c>
      <c r="BP378" s="5">
        <f t="shared" si="723"/>
        <v>0</v>
      </c>
      <c r="BQ378" s="5">
        <f t="shared" si="724"/>
        <v>0</v>
      </c>
      <c r="BR378" s="5">
        <f t="shared" si="725"/>
        <v>0</v>
      </c>
      <c r="BS378" s="5">
        <f t="shared" si="726"/>
        <v>0</v>
      </c>
      <c r="BT378" s="11">
        <f t="shared" si="727"/>
        <v>0</v>
      </c>
      <c r="BU378" s="11">
        <f t="shared" si="728"/>
        <v>0</v>
      </c>
      <c r="BV378" s="5">
        <f t="shared" si="729"/>
        <v>0</v>
      </c>
      <c r="BW378" s="5">
        <f t="shared" si="730"/>
        <v>0</v>
      </c>
      <c r="BX378" s="5">
        <f t="shared" si="731"/>
        <v>0</v>
      </c>
      <c r="BY378" s="5">
        <f t="shared" si="732"/>
        <v>0</v>
      </c>
      <c r="BZ378" s="5">
        <f t="shared" si="733"/>
        <v>0</v>
      </c>
      <c r="CA378" s="5">
        <f t="shared" si="734"/>
        <v>0</v>
      </c>
      <c r="CB378" s="5">
        <f t="shared" si="735"/>
        <v>0</v>
      </c>
      <c r="CC378" s="5">
        <f t="shared" si="736"/>
        <v>0</v>
      </c>
      <c r="CD378" s="5">
        <f t="shared" si="737"/>
        <v>0</v>
      </c>
      <c r="CE378" s="5">
        <f t="shared" si="738"/>
        <v>0</v>
      </c>
      <c r="CF378" s="5">
        <f t="shared" si="739"/>
        <v>0</v>
      </c>
      <c r="CG378" s="5">
        <f t="shared" si="740"/>
        <v>0</v>
      </c>
      <c r="CH378" s="5">
        <f t="shared" si="741"/>
        <v>0</v>
      </c>
      <c r="CI378" s="5">
        <f t="shared" si="742"/>
        <v>0</v>
      </c>
      <c r="CJ378" s="5">
        <f t="shared" si="743"/>
        <v>0</v>
      </c>
      <c r="CK378" s="5">
        <f t="shared" si="744"/>
        <v>0</v>
      </c>
      <c r="CL378" s="5">
        <f t="shared" si="745"/>
        <v>0</v>
      </c>
      <c r="CM378" s="5">
        <f t="shared" si="746"/>
        <v>0</v>
      </c>
      <c r="CN378" s="5">
        <f t="shared" si="747"/>
        <v>0</v>
      </c>
      <c r="CO378" s="5">
        <f t="shared" si="748"/>
        <v>0</v>
      </c>
      <c r="CP378" s="5">
        <f t="shared" si="749"/>
        <v>0</v>
      </c>
      <c r="CQ378" s="5">
        <f t="shared" si="750"/>
        <v>0</v>
      </c>
      <c r="CR378" s="5">
        <f t="shared" si="751"/>
        <v>0</v>
      </c>
      <c r="CS378" s="5">
        <f t="shared" si="752"/>
        <v>0</v>
      </c>
      <c r="CT378" s="11">
        <f t="shared" si="753"/>
        <v>0</v>
      </c>
      <c r="CU378" s="5">
        <f t="shared" si="754"/>
        <v>0</v>
      </c>
      <c r="CV378" s="5">
        <f t="shared" si="755"/>
        <v>0</v>
      </c>
      <c r="CW378" s="5">
        <f t="shared" si="756"/>
        <v>0</v>
      </c>
      <c r="CX378" s="41">
        <f t="shared" si="757"/>
        <v>0</v>
      </c>
      <c r="CY378" s="41">
        <f t="shared" si="758"/>
        <v>0</v>
      </c>
      <c r="CZ378" s="41">
        <f t="shared" si="759"/>
        <v>0</v>
      </c>
      <c r="DA378" s="41">
        <f t="shared" si="760"/>
        <v>0</v>
      </c>
      <c r="DB378" s="28"/>
    </row>
    <row r="379" spans="1:106" s="16" customFormat="1" ht="29.25" customHeight="1" thickTop="1" thickBot="1" x14ac:dyDescent="0.35">
      <c r="A379" s="3">
        <v>44746</v>
      </c>
      <c r="B379" s="4" t="s">
        <v>18</v>
      </c>
      <c r="C379" s="4" t="s">
        <v>25</v>
      </c>
      <c r="D379" s="8" t="s">
        <v>10</v>
      </c>
      <c r="E379" s="4" t="s">
        <v>103</v>
      </c>
      <c r="F379" s="4" t="s">
        <v>24</v>
      </c>
      <c r="G379" s="18" t="s">
        <v>485</v>
      </c>
      <c r="H379" s="25">
        <v>51.75</v>
      </c>
      <c r="I379" s="44">
        <v>-51.75</v>
      </c>
      <c r="J379" s="45">
        <v>-52.75</v>
      </c>
      <c r="K379" s="11">
        <f t="shared" si="460"/>
        <v>1038.1500000000001</v>
      </c>
      <c r="L379" s="11"/>
      <c r="M379" s="11"/>
      <c r="N379" s="33"/>
      <c r="O379" s="11"/>
      <c r="P379" s="11"/>
      <c r="Q379" s="11"/>
      <c r="R379" s="11"/>
      <c r="S379" s="11"/>
      <c r="T379" s="11"/>
      <c r="U379" s="11"/>
      <c r="V379" s="45">
        <v>-52.75</v>
      </c>
      <c r="W379" s="11"/>
      <c r="X379" s="11"/>
      <c r="Y379" s="11"/>
      <c r="Z379" s="11"/>
      <c r="AA379" s="11"/>
      <c r="AB379" s="11"/>
      <c r="AC379" s="37"/>
      <c r="AD379" s="37"/>
      <c r="AE379" s="71" t="s">
        <v>18</v>
      </c>
      <c r="AF379" s="11">
        <f t="shared" si="688"/>
        <v>0</v>
      </c>
      <c r="AG379" s="46">
        <f t="shared" si="689"/>
        <v>-52.75</v>
      </c>
      <c r="AH379" s="11">
        <f t="shared" si="690"/>
        <v>0</v>
      </c>
      <c r="AI379" s="11">
        <f t="shared" si="691"/>
        <v>0</v>
      </c>
      <c r="AJ379" s="13">
        <f t="shared" si="692"/>
        <v>-52.75</v>
      </c>
      <c r="AK379" s="13"/>
      <c r="AL379" s="5">
        <f t="shared" si="693"/>
        <v>0</v>
      </c>
      <c r="AM379" s="5">
        <f t="shared" si="694"/>
        <v>0</v>
      </c>
      <c r="AN379" s="11">
        <f t="shared" si="695"/>
        <v>0</v>
      </c>
      <c r="AO379" s="11">
        <f t="shared" si="696"/>
        <v>0</v>
      </c>
      <c r="AP379" s="5">
        <f t="shared" si="697"/>
        <v>0</v>
      </c>
      <c r="AQ379" s="5">
        <f t="shared" si="698"/>
        <v>0</v>
      </c>
      <c r="AR379" s="5">
        <f t="shared" si="699"/>
        <v>0</v>
      </c>
      <c r="AS379" s="5">
        <f t="shared" si="700"/>
        <v>0</v>
      </c>
      <c r="AT379" s="5">
        <f t="shared" si="701"/>
        <v>0</v>
      </c>
      <c r="AU379" s="5">
        <f t="shared" si="702"/>
        <v>0</v>
      </c>
      <c r="AV379" s="5">
        <f t="shared" si="703"/>
        <v>0</v>
      </c>
      <c r="AW379" s="5">
        <f t="shared" si="704"/>
        <v>0</v>
      </c>
      <c r="AX379" s="5">
        <f t="shared" si="705"/>
        <v>0</v>
      </c>
      <c r="AY379" s="5">
        <f t="shared" si="706"/>
        <v>0</v>
      </c>
      <c r="AZ379" s="5">
        <f t="shared" si="707"/>
        <v>0</v>
      </c>
      <c r="BA379" s="5">
        <f t="shared" si="708"/>
        <v>0</v>
      </c>
      <c r="BB379" s="5">
        <f t="shared" si="709"/>
        <v>0</v>
      </c>
      <c r="BC379" s="5">
        <f t="shared" si="710"/>
        <v>0</v>
      </c>
      <c r="BD379" s="5">
        <f t="shared" si="711"/>
        <v>0</v>
      </c>
      <c r="BE379" s="5">
        <f t="shared" si="712"/>
        <v>0</v>
      </c>
      <c r="BF379" s="5">
        <f t="shared" si="713"/>
        <v>0</v>
      </c>
      <c r="BG379" s="5">
        <f t="shared" si="714"/>
        <v>0</v>
      </c>
      <c r="BH379" s="5">
        <f t="shared" si="715"/>
        <v>0</v>
      </c>
      <c r="BI379" s="11">
        <f t="shared" si="716"/>
        <v>0</v>
      </c>
      <c r="BJ379" s="5">
        <f t="shared" si="717"/>
        <v>0</v>
      </c>
      <c r="BK379" s="5">
        <f t="shared" si="718"/>
        <v>0</v>
      </c>
      <c r="BL379" s="5">
        <f t="shared" si="719"/>
        <v>0</v>
      </c>
      <c r="BM379" s="5">
        <f t="shared" si="720"/>
        <v>0</v>
      </c>
      <c r="BN379" s="5">
        <f t="shared" si="721"/>
        <v>0</v>
      </c>
      <c r="BO379" s="5">
        <f t="shared" si="722"/>
        <v>0</v>
      </c>
      <c r="BP379" s="5">
        <f t="shared" si="723"/>
        <v>0</v>
      </c>
      <c r="BQ379" s="5">
        <f t="shared" si="724"/>
        <v>0</v>
      </c>
      <c r="BR379" s="5">
        <f t="shared" si="725"/>
        <v>0</v>
      </c>
      <c r="BS379" s="5">
        <f t="shared" si="726"/>
        <v>0</v>
      </c>
      <c r="BT379" s="11">
        <f t="shared" si="727"/>
        <v>0</v>
      </c>
      <c r="BU379" s="11">
        <f t="shared" si="728"/>
        <v>0</v>
      </c>
      <c r="BV379" s="5">
        <f t="shared" si="729"/>
        <v>0</v>
      </c>
      <c r="BW379" s="5">
        <f t="shared" si="730"/>
        <v>0</v>
      </c>
      <c r="BX379" s="5">
        <f t="shared" si="731"/>
        <v>0</v>
      </c>
      <c r="BY379" s="5">
        <f t="shared" si="732"/>
        <v>0</v>
      </c>
      <c r="BZ379" s="5">
        <f t="shared" si="733"/>
        <v>0</v>
      </c>
      <c r="CA379" s="46">
        <f t="shared" si="734"/>
        <v>-52.75</v>
      </c>
      <c r="CB379" s="5">
        <f t="shared" si="735"/>
        <v>0</v>
      </c>
      <c r="CC379" s="5">
        <f t="shared" si="736"/>
        <v>0</v>
      </c>
      <c r="CD379" s="5">
        <f t="shared" si="737"/>
        <v>0</v>
      </c>
      <c r="CE379" s="5">
        <f t="shared" si="738"/>
        <v>0</v>
      </c>
      <c r="CF379" s="5">
        <f t="shared" si="739"/>
        <v>0</v>
      </c>
      <c r="CG379" s="5">
        <f t="shared" si="740"/>
        <v>0</v>
      </c>
      <c r="CH379" s="5">
        <f t="shared" si="741"/>
        <v>0</v>
      </c>
      <c r="CI379" s="5">
        <f t="shared" si="742"/>
        <v>0</v>
      </c>
      <c r="CJ379" s="5">
        <f t="shared" si="743"/>
        <v>0</v>
      </c>
      <c r="CK379" s="5">
        <f t="shared" si="744"/>
        <v>0</v>
      </c>
      <c r="CL379" s="5">
        <f t="shared" si="745"/>
        <v>0</v>
      </c>
      <c r="CM379" s="5">
        <f t="shared" si="746"/>
        <v>0</v>
      </c>
      <c r="CN379" s="5">
        <f t="shared" si="747"/>
        <v>0</v>
      </c>
      <c r="CO379" s="5">
        <f t="shared" si="748"/>
        <v>0</v>
      </c>
      <c r="CP379" s="5">
        <f t="shared" si="749"/>
        <v>0</v>
      </c>
      <c r="CQ379" s="5">
        <f t="shared" si="750"/>
        <v>0</v>
      </c>
      <c r="CR379" s="5">
        <f t="shared" si="751"/>
        <v>0</v>
      </c>
      <c r="CS379" s="5">
        <f t="shared" si="752"/>
        <v>0</v>
      </c>
      <c r="CT379" s="11">
        <f t="shared" si="753"/>
        <v>0</v>
      </c>
      <c r="CU379" s="5">
        <f t="shared" si="754"/>
        <v>0</v>
      </c>
      <c r="CV379" s="5">
        <f t="shared" si="755"/>
        <v>0</v>
      </c>
      <c r="CW379" s="5">
        <f t="shared" si="756"/>
        <v>0</v>
      </c>
      <c r="CX379" s="41">
        <f t="shared" si="757"/>
        <v>0</v>
      </c>
      <c r="CY379" s="41">
        <f t="shared" si="758"/>
        <v>0</v>
      </c>
      <c r="CZ379" s="41">
        <f t="shared" si="759"/>
        <v>0</v>
      </c>
      <c r="DA379" s="41">
        <f t="shared" si="760"/>
        <v>0</v>
      </c>
      <c r="DB379" s="28"/>
    </row>
    <row r="380" spans="1:106" s="16" customFormat="1" ht="29.25" customHeight="1" thickTop="1" thickBot="1" x14ac:dyDescent="0.35">
      <c r="A380" s="3">
        <v>44747</v>
      </c>
      <c r="B380" s="4" t="s">
        <v>22</v>
      </c>
      <c r="C380" s="4" t="s">
        <v>26</v>
      </c>
      <c r="D380" s="8" t="s">
        <v>10</v>
      </c>
      <c r="E380" s="4" t="s">
        <v>102</v>
      </c>
      <c r="F380" s="4" t="s">
        <v>24</v>
      </c>
      <c r="G380" s="18" t="s">
        <v>487</v>
      </c>
      <c r="H380" s="25">
        <v>48.25</v>
      </c>
      <c r="I380" s="33">
        <v>51.75</v>
      </c>
      <c r="J380" s="11">
        <v>49.75</v>
      </c>
      <c r="K380" s="11">
        <f t="shared" si="460"/>
        <v>1087.9000000000001</v>
      </c>
      <c r="L380" s="11"/>
      <c r="M380" s="11"/>
      <c r="N380" s="33"/>
      <c r="O380" s="11"/>
      <c r="P380" s="11"/>
      <c r="Q380" s="11"/>
      <c r="R380" s="11"/>
      <c r="S380" s="11"/>
      <c r="T380" s="11"/>
      <c r="U380" s="11"/>
      <c r="V380" s="11"/>
      <c r="W380" s="11"/>
      <c r="X380" s="47">
        <v>49.75</v>
      </c>
      <c r="Y380" s="11"/>
      <c r="Z380" s="11"/>
      <c r="AA380" s="11"/>
      <c r="AB380" s="11"/>
      <c r="AC380" s="37"/>
      <c r="AD380" s="37"/>
      <c r="AE380" s="71" t="s">
        <v>22</v>
      </c>
      <c r="AF380" s="11">
        <f t="shared" si="688"/>
        <v>0</v>
      </c>
      <c r="AG380" s="5">
        <f t="shared" si="689"/>
        <v>0</v>
      </c>
      <c r="AH380" s="47">
        <f t="shared" si="690"/>
        <v>49.75</v>
      </c>
      <c r="AI380" s="11">
        <f t="shared" si="691"/>
        <v>0</v>
      </c>
      <c r="AJ380" s="13">
        <f t="shared" si="692"/>
        <v>49.75</v>
      </c>
      <c r="AK380" s="13"/>
      <c r="AL380" s="5">
        <f t="shared" si="693"/>
        <v>0</v>
      </c>
      <c r="AM380" s="5">
        <f t="shared" si="694"/>
        <v>0</v>
      </c>
      <c r="AN380" s="11">
        <f t="shared" si="695"/>
        <v>0</v>
      </c>
      <c r="AO380" s="11">
        <f t="shared" si="696"/>
        <v>0</v>
      </c>
      <c r="AP380" s="5">
        <f t="shared" si="697"/>
        <v>0</v>
      </c>
      <c r="AQ380" s="5">
        <f t="shared" si="698"/>
        <v>0</v>
      </c>
      <c r="AR380" s="5">
        <f t="shared" si="699"/>
        <v>0</v>
      </c>
      <c r="AS380" s="5">
        <f t="shared" si="700"/>
        <v>0</v>
      </c>
      <c r="AT380" s="5">
        <f t="shared" si="701"/>
        <v>0</v>
      </c>
      <c r="AU380" s="5">
        <f t="shared" si="702"/>
        <v>0</v>
      </c>
      <c r="AV380" s="5">
        <f t="shared" si="703"/>
        <v>0</v>
      </c>
      <c r="AW380" s="5">
        <f t="shared" si="704"/>
        <v>0</v>
      </c>
      <c r="AX380" s="5">
        <f t="shared" si="705"/>
        <v>0</v>
      </c>
      <c r="AY380" s="5">
        <f t="shared" si="706"/>
        <v>0</v>
      </c>
      <c r="AZ380" s="5">
        <f t="shared" si="707"/>
        <v>0</v>
      </c>
      <c r="BA380" s="5">
        <f t="shared" si="708"/>
        <v>0</v>
      </c>
      <c r="BB380" s="5">
        <f t="shared" si="709"/>
        <v>0</v>
      </c>
      <c r="BC380" s="5">
        <f t="shared" si="710"/>
        <v>0</v>
      </c>
      <c r="BD380" s="5">
        <f t="shared" si="711"/>
        <v>0</v>
      </c>
      <c r="BE380" s="5">
        <f t="shared" si="712"/>
        <v>0</v>
      </c>
      <c r="BF380" s="5">
        <f t="shared" si="713"/>
        <v>0</v>
      </c>
      <c r="BG380" s="5">
        <f t="shared" si="714"/>
        <v>0</v>
      </c>
      <c r="BH380" s="5">
        <f t="shared" si="715"/>
        <v>0</v>
      </c>
      <c r="BI380" s="11">
        <f t="shared" si="716"/>
        <v>0</v>
      </c>
      <c r="BJ380" s="5">
        <f t="shared" si="717"/>
        <v>0</v>
      </c>
      <c r="BK380" s="5">
        <f t="shared" si="718"/>
        <v>0</v>
      </c>
      <c r="BL380" s="5">
        <f t="shared" si="719"/>
        <v>0</v>
      </c>
      <c r="BM380" s="5">
        <f t="shared" si="720"/>
        <v>0</v>
      </c>
      <c r="BN380" s="5">
        <f t="shared" si="721"/>
        <v>0</v>
      </c>
      <c r="BO380" s="5">
        <f t="shared" si="722"/>
        <v>0</v>
      </c>
      <c r="BP380" s="5">
        <f t="shared" si="723"/>
        <v>0</v>
      </c>
      <c r="BQ380" s="5">
        <f t="shared" si="724"/>
        <v>0</v>
      </c>
      <c r="BR380" s="5">
        <f t="shared" si="725"/>
        <v>0</v>
      </c>
      <c r="BS380" s="5">
        <f t="shared" si="726"/>
        <v>0</v>
      </c>
      <c r="BT380" s="11">
        <f t="shared" si="727"/>
        <v>0</v>
      </c>
      <c r="BU380" s="11">
        <f t="shared" si="728"/>
        <v>0</v>
      </c>
      <c r="BV380" s="5">
        <f t="shared" si="729"/>
        <v>0</v>
      </c>
      <c r="BW380" s="5">
        <f t="shared" si="730"/>
        <v>0</v>
      </c>
      <c r="BX380" s="5">
        <f t="shared" si="731"/>
        <v>0</v>
      </c>
      <c r="BY380" s="5">
        <f t="shared" si="732"/>
        <v>0</v>
      </c>
      <c r="BZ380" s="5">
        <f t="shared" si="733"/>
        <v>0</v>
      </c>
      <c r="CA380" s="5">
        <f t="shared" si="734"/>
        <v>0</v>
      </c>
      <c r="CB380" s="5">
        <f t="shared" si="735"/>
        <v>0</v>
      </c>
      <c r="CC380" s="5">
        <f t="shared" si="736"/>
        <v>0</v>
      </c>
      <c r="CD380" s="5">
        <f t="shared" si="737"/>
        <v>0</v>
      </c>
      <c r="CE380" s="5">
        <f t="shared" si="738"/>
        <v>0</v>
      </c>
      <c r="CF380" s="5">
        <f t="shared" si="739"/>
        <v>0</v>
      </c>
      <c r="CG380" s="5">
        <f t="shared" si="740"/>
        <v>0</v>
      </c>
      <c r="CH380" s="5">
        <f t="shared" si="741"/>
        <v>0</v>
      </c>
      <c r="CI380" s="5">
        <f t="shared" si="742"/>
        <v>0</v>
      </c>
      <c r="CJ380" s="48">
        <f t="shared" si="743"/>
        <v>49.75</v>
      </c>
      <c r="CK380" s="5">
        <f t="shared" si="744"/>
        <v>0</v>
      </c>
      <c r="CL380" s="5">
        <f t="shared" si="745"/>
        <v>0</v>
      </c>
      <c r="CM380" s="5">
        <f t="shared" si="746"/>
        <v>0</v>
      </c>
      <c r="CN380" s="5">
        <f t="shared" si="747"/>
        <v>0</v>
      </c>
      <c r="CO380" s="5">
        <f t="shared" si="748"/>
        <v>0</v>
      </c>
      <c r="CP380" s="5">
        <f t="shared" si="749"/>
        <v>0</v>
      </c>
      <c r="CQ380" s="5">
        <f t="shared" si="750"/>
        <v>0</v>
      </c>
      <c r="CR380" s="5">
        <f t="shared" si="751"/>
        <v>0</v>
      </c>
      <c r="CS380" s="5">
        <f t="shared" si="752"/>
        <v>0</v>
      </c>
      <c r="CT380" s="11">
        <f t="shared" si="753"/>
        <v>0</v>
      </c>
      <c r="CU380" s="5">
        <f t="shared" si="754"/>
        <v>0</v>
      </c>
      <c r="CV380" s="5">
        <f t="shared" si="755"/>
        <v>0</v>
      </c>
      <c r="CW380" s="5">
        <f t="shared" si="756"/>
        <v>0</v>
      </c>
      <c r="CX380" s="41">
        <f t="shared" si="757"/>
        <v>0</v>
      </c>
      <c r="CY380" s="41">
        <f t="shared" si="758"/>
        <v>0</v>
      </c>
      <c r="CZ380" s="41">
        <f t="shared" si="759"/>
        <v>0</v>
      </c>
      <c r="DA380" s="41">
        <f t="shared" si="760"/>
        <v>0</v>
      </c>
      <c r="DB380" s="28"/>
    </row>
    <row r="381" spans="1:106" s="16" customFormat="1" ht="29.25" customHeight="1" thickTop="1" thickBot="1" x14ac:dyDescent="0.35">
      <c r="A381" s="3">
        <v>44747</v>
      </c>
      <c r="B381" s="4" t="s">
        <v>85</v>
      </c>
      <c r="C381" s="4" t="s">
        <v>26</v>
      </c>
      <c r="D381" s="8" t="s">
        <v>10</v>
      </c>
      <c r="E381" s="4" t="s">
        <v>102</v>
      </c>
      <c r="F381" s="4" t="s">
        <v>24</v>
      </c>
      <c r="G381" s="18" t="s">
        <v>488</v>
      </c>
      <c r="H381" s="25">
        <v>50</v>
      </c>
      <c r="I381" s="44">
        <v>-50</v>
      </c>
      <c r="J381" s="45">
        <v>-51</v>
      </c>
      <c r="K381" s="11">
        <f t="shared" si="460"/>
        <v>1036.9000000000001</v>
      </c>
      <c r="L381" s="11"/>
      <c r="M381" s="11"/>
      <c r="N381" s="33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45">
        <v>-51</v>
      </c>
      <c r="AA381" s="11"/>
      <c r="AB381" s="11"/>
      <c r="AC381" s="37"/>
      <c r="AD381" s="37"/>
      <c r="AE381" s="71" t="s">
        <v>85</v>
      </c>
      <c r="AF381" s="11">
        <f t="shared" si="688"/>
        <v>0</v>
      </c>
      <c r="AG381" s="5">
        <f t="shared" si="689"/>
        <v>0</v>
      </c>
      <c r="AH381" s="45">
        <f t="shared" si="690"/>
        <v>-51</v>
      </c>
      <c r="AI381" s="11">
        <f t="shared" si="691"/>
        <v>0</v>
      </c>
      <c r="AJ381" s="13">
        <f t="shared" si="692"/>
        <v>-51</v>
      </c>
      <c r="AK381" s="13"/>
      <c r="AL381" s="5">
        <f t="shared" si="693"/>
        <v>0</v>
      </c>
      <c r="AM381" s="5">
        <f t="shared" si="694"/>
        <v>0</v>
      </c>
      <c r="AN381" s="11">
        <f t="shared" si="695"/>
        <v>0</v>
      </c>
      <c r="AO381" s="11">
        <f t="shared" si="696"/>
        <v>0</v>
      </c>
      <c r="AP381" s="5">
        <f t="shared" si="697"/>
        <v>0</v>
      </c>
      <c r="AQ381" s="5">
        <f t="shared" si="698"/>
        <v>0</v>
      </c>
      <c r="AR381" s="5">
        <f t="shared" si="699"/>
        <v>0</v>
      </c>
      <c r="AS381" s="5">
        <f t="shared" si="700"/>
        <v>0</v>
      </c>
      <c r="AT381" s="5">
        <f t="shared" si="701"/>
        <v>0</v>
      </c>
      <c r="AU381" s="5">
        <f t="shared" si="702"/>
        <v>0</v>
      </c>
      <c r="AV381" s="5">
        <f t="shared" si="703"/>
        <v>0</v>
      </c>
      <c r="AW381" s="5">
        <f t="shared" si="704"/>
        <v>0</v>
      </c>
      <c r="AX381" s="5">
        <f t="shared" si="705"/>
        <v>0</v>
      </c>
      <c r="AY381" s="5">
        <f t="shared" si="706"/>
        <v>0</v>
      </c>
      <c r="AZ381" s="5">
        <f t="shared" si="707"/>
        <v>0</v>
      </c>
      <c r="BA381" s="5">
        <f t="shared" si="708"/>
        <v>0</v>
      </c>
      <c r="BB381" s="5">
        <f t="shared" si="709"/>
        <v>0</v>
      </c>
      <c r="BC381" s="5">
        <f t="shared" si="710"/>
        <v>0</v>
      </c>
      <c r="BD381" s="5">
        <f t="shared" si="711"/>
        <v>0</v>
      </c>
      <c r="BE381" s="5">
        <f t="shared" si="712"/>
        <v>0</v>
      </c>
      <c r="BF381" s="5">
        <f t="shared" si="713"/>
        <v>0</v>
      </c>
      <c r="BG381" s="5">
        <f t="shared" si="714"/>
        <v>0</v>
      </c>
      <c r="BH381" s="5">
        <f t="shared" si="715"/>
        <v>0</v>
      </c>
      <c r="BI381" s="11">
        <f t="shared" si="716"/>
        <v>0</v>
      </c>
      <c r="BJ381" s="5">
        <f t="shared" si="717"/>
        <v>0</v>
      </c>
      <c r="BK381" s="5">
        <f t="shared" si="718"/>
        <v>0</v>
      </c>
      <c r="BL381" s="5">
        <f t="shared" si="719"/>
        <v>0</v>
      </c>
      <c r="BM381" s="5">
        <f t="shared" si="720"/>
        <v>0</v>
      </c>
      <c r="BN381" s="5">
        <f t="shared" si="721"/>
        <v>0</v>
      </c>
      <c r="BO381" s="5">
        <f t="shared" si="722"/>
        <v>0</v>
      </c>
      <c r="BP381" s="5">
        <f t="shared" si="723"/>
        <v>0</v>
      </c>
      <c r="BQ381" s="5">
        <f t="shared" si="724"/>
        <v>0</v>
      </c>
      <c r="BR381" s="5">
        <f t="shared" si="725"/>
        <v>0</v>
      </c>
      <c r="BS381" s="5">
        <f t="shared" si="726"/>
        <v>0</v>
      </c>
      <c r="BT381" s="11">
        <f t="shared" si="727"/>
        <v>0</v>
      </c>
      <c r="BU381" s="11">
        <f t="shared" si="728"/>
        <v>0</v>
      </c>
      <c r="BV381" s="5">
        <f t="shared" si="729"/>
        <v>0</v>
      </c>
      <c r="BW381" s="5">
        <f t="shared" si="730"/>
        <v>0</v>
      </c>
      <c r="BX381" s="5">
        <f t="shared" si="731"/>
        <v>0</v>
      </c>
      <c r="BY381" s="5">
        <f t="shared" si="732"/>
        <v>0</v>
      </c>
      <c r="BZ381" s="5">
        <f t="shared" si="733"/>
        <v>0</v>
      </c>
      <c r="CA381" s="5">
        <f t="shared" si="734"/>
        <v>0</v>
      </c>
      <c r="CB381" s="5">
        <f t="shared" si="735"/>
        <v>0</v>
      </c>
      <c r="CC381" s="5">
        <f t="shared" si="736"/>
        <v>0</v>
      </c>
      <c r="CD381" s="5">
        <f t="shared" si="737"/>
        <v>0</v>
      </c>
      <c r="CE381" s="5">
        <f t="shared" si="738"/>
        <v>0</v>
      </c>
      <c r="CF381" s="5">
        <f t="shared" si="739"/>
        <v>0</v>
      </c>
      <c r="CG381" s="5">
        <f t="shared" si="740"/>
        <v>0</v>
      </c>
      <c r="CH381" s="5">
        <f t="shared" si="741"/>
        <v>0</v>
      </c>
      <c r="CI381" s="5">
        <f t="shared" si="742"/>
        <v>0</v>
      </c>
      <c r="CJ381" s="5">
        <f t="shared" si="743"/>
        <v>0</v>
      </c>
      <c r="CK381" s="5">
        <f t="shared" si="744"/>
        <v>0</v>
      </c>
      <c r="CL381" s="5">
        <f t="shared" si="745"/>
        <v>0</v>
      </c>
      <c r="CM381" s="5">
        <f t="shared" si="746"/>
        <v>0</v>
      </c>
      <c r="CN381" s="5">
        <f t="shared" si="747"/>
        <v>0</v>
      </c>
      <c r="CO381" s="5">
        <f t="shared" si="748"/>
        <v>0</v>
      </c>
      <c r="CP381" s="5">
        <f t="shared" si="749"/>
        <v>0</v>
      </c>
      <c r="CQ381" s="5">
        <f t="shared" si="750"/>
        <v>0</v>
      </c>
      <c r="CR381" s="46">
        <f t="shared" si="751"/>
        <v>-51</v>
      </c>
      <c r="CS381" s="5">
        <f t="shared" si="752"/>
        <v>0</v>
      </c>
      <c r="CT381" s="11">
        <f t="shared" si="753"/>
        <v>0</v>
      </c>
      <c r="CU381" s="5">
        <f t="shared" si="754"/>
        <v>0</v>
      </c>
      <c r="CV381" s="5">
        <f t="shared" si="755"/>
        <v>0</v>
      </c>
      <c r="CW381" s="5">
        <f t="shared" si="756"/>
        <v>0</v>
      </c>
      <c r="CX381" s="41">
        <f t="shared" si="757"/>
        <v>0</v>
      </c>
      <c r="CY381" s="41">
        <f t="shared" si="758"/>
        <v>0</v>
      </c>
      <c r="CZ381" s="41">
        <f t="shared" si="759"/>
        <v>0</v>
      </c>
      <c r="DA381" s="41">
        <f t="shared" si="760"/>
        <v>0</v>
      </c>
      <c r="DB381" s="28"/>
    </row>
    <row r="382" spans="1:106" s="16" customFormat="1" ht="29.25" customHeight="1" thickTop="1" thickBot="1" x14ac:dyDescent="0.35">
      <c r="A382" s="3">
        <v>44747</v>
      </c>
      <c r="B382" s="4" t="s">
        <v>8</v>
      </c>
      <c r="C382" s="4" t="s">
        <v>23</v>
      </c>
      <c r="D382" s="8" t="s">
        <v>10</v>
      </c>
      <c r="E382" s="4" t="s">
        <v>110</v>
      </c>
      <c r="F382" s="4" t="s">
        <v>24</v>
      </c>
      <c r="G382" s="18" t="s">
        <v>486</v>
      </c>
      <c r="H382" s="25">
        <v>48</v>
      </c>
      <c r="I382" s="33">
        <v>52</v>
      </c>
      <c r="J382" s="11">
        <v>50</v>
      </c>
      <c r="K382" s="11">
        <f t="shared" si="460"/>
        <v>1086.9000000000001</v>
      </c>
      <c r="L382" s="11"/>
      <c r="M382" s="11"/>
      <c r="N382" s="33"/>
      <c r="O382" s="11"/>
      <c r="P382" s="11"/>
      <c r="Q382" s="11"/>
      <c r="R382" s="11"/>
      <c r="S382" s="47">
        <v>50</v>
      </c>
      <c r="T382" s="11"/>
      <c r="U382" s="11"/>
      <c r="V382" s="11"/>
      <c r="W382" s="11"/>
      <c r="X382" s="11"/>
      <c r="Y382" s="11"/>
      <c r="Z382" s="11"/>
      <c r="AA382" s="11"/>
      <c r="AB382" s="11"/>
      <c r="AC382" s="37"/>
      <c r="AD382" s="37"/>
      <c r="AE382" s="71" t="s">
        <v>8</v>
      </c>
      <c r="AF382" s="47">
        <f t="shared" ref="AF382:AF387" si="761">IF(C382="HF",J382,0)</f>
        <v>50</v>
      </c>
      <c r="AG382" s="5">
        <f t="shared" ref="AG382:AG387" si="762">IF(C382="HF2",J382,0)</f>
        <v>0</v>
      </c>
      <c r="AH382" s="11">
        <f t="shared" ref="AH382:AH387" si="763">IF(C382="HF3",J382,0)</f>
        <v>0</v>
      </c>
      <c r="AI382" s="11">
        <f t="shared" ref="AI382:AI387" si="764">IF(C382="DP",J382,0)</f>
        <v>0</v>
      </c>
      <c r="AJ382" s="13">
        <f t="shared" ref="AJ382:AJ387" si="765">+SUM(AF382+AG382+AH382+AI382)</f>
        <v>50</v>
      </c>
      <c r="AK382" s="13"/>
      <c r="AL382" s="5">
        <f t="shared" ref="AL382:AL387" si="766">IF(B382="AUD/JPY",AF382,0)</f>
        <v>0</v>
      </c>
      <c r="AM382" s="5">
        <f t="shared" ref="AM382:AM387" si="767">IF(B382="AUD/JPY",AG382,0)</f>
        <v>0</v>
      </c>
      <c r="AN382" s="11">
        <f t="shared" ref="AN382:AN387" si="768">IF(B382="AUD/JPY",AH382,0)</f>
        <v>0</v>
      </c>
      <c r="AO382" s="11">
        <f t="shared" ref="AO382:AO387" si="769">IF(B382="AUD/JPY",AI382,0)</f>
        <v>0</v>
      </c>
      <c r="AP382" s="5">
        <f t="shared" ref="AP382:AP387" si="770">IF(B382="AUD/USD",AF382,0)</f>
        <v>0</v>
      </c>
      <c r="AQ382" s="5">
        <f t="shared" ref="AQ382:AQ387" si="771">IF(B382="AUD/USD",AG382,0)</f>
        <v>0</v>
      </c>
      <c r="AR382" s="5">
        <f t="shared" ref="AR382:AR387" si="772">IF(B382="AUD/USD",AH382,0)</f>
        <v>0</v>
      </c>
      <c r="AS382" s="5">
        <f t="shared" ref="AS382:AS387" si="773">IF(B382="AUD/USD",AI382,0)</f>
        <v>0</v>
      </c>
      <c r="AT382" s="5">
        <f t="shared" ref="AT382:AT387" si="774">IF(B382="EUR/GBP",AF382,0)</f>
        <v>0</v>
      </c>
      <c r="AU382" s="5">
        <f t="shared" ref="AU382:AU387" si="775">IF(B382="EUR/GBP",AG382,0)</f>
        <v>0</v>
      </c>
      <c r="AV382" s="5">
        <f t="shared" ref="AV382:AV387" si="776">IF(B382="EUR/GBP",AH382,0)</f>
        <v>0</v>
      </c>
      <c r="AW382" s="5">
        <f t="shared" ref="AW382:AW387" si="777">IF(B382="EUR/GBP",AI382,0)</f>
        <v>0</v>
      </c>
      <c r="AX382" s="5">
        <f t="shared" ref="AX382:AX387" si="778">IF(B382="EUR/JPY",AF382,0)</f>
        <v>0</v>
      </c>
      <c r="AY382" s="5">
        <f t="shared" ref="AY382:AY387" si="779">IF(B382="EUR/JPY",AG382,0)</f>
        <v>0</v>
      </c>
      <c r="AZ382" s="5">
        <f t="shared" ref="AZ382:AZ387" si="780">IF(B382="EUR/JPY",AH382,0)</f>
        <v>0</v>
      </c>
      <c r="BA382" s="5">
        <f t="shared" ref="BA382:BA387" si="781">IF(B382="EUR/JPY",AI382,0)</f>
        <v>0</v>
      </c>
      <c r="BB382" s="5">
        <f t="shared" ref="BB382:BB387" si="782">IF(B382="EUR/USD",AF382,0)</f>
        <v>0</v>
      </c>
      <c r="BC382" s="5">
        <f t="shared" ref="BC382:BC387" si="783">IF(B382="EUR/USD",AG382,0)</f>
        <v>0</v>
      </c>
      <c r="BD382" s="5">
        <f t="shared" ref="BD382:BD387" si="784">IF(B382="EUR/USD",AH382,0)</f>
        <v>0</v>
      </c>
      <c r="BE382" s="5">
        <f t="shared" ref="BE382:BE387" si="785">IF(B382="EUR/USD",AI382,0)</f>
        <v>0</v>
      </c>
      <c r="BF382" s="5">
        <f t="shared" ref="BF382:BF387" si="786">IF(B382="GBP/JPY",AF382,0)</f>
        <v>0</v>
      </c>
      <c r="BG382" s="5">
        <f t="shared" ref="BG382:BG387" si="787">IF(B382="GBP/JPY",AG382,0)</f>
        <v>0</v>
      </c>
      <c r="BH382" s="5">
        <f t="shared" ref="BH382:BH387" si="788">IF(B382="GBP/JPY",AH382,0)</f>
        <v>0</v>
      </c>
      <c r="BI382" s="11">
        <f t="shared" ref="BI382:BI387" si="789">IF(B382="GBP/JPY",AI382,0)</f>
        <v>0</v>
      </c>
      <c r="BJ382" s="5">
        <f t="shared" ref="BJ382:BJ387" si="790">IF(B382="GBP/USD",AF382,0)</f>
        <v>0</v>
      </c>
      <c r="BK382" s="5">
        <f t="shared" ref="BK382:BK387" si="791">IF(B382="GBP/USD",AG382,0)</f>
        <v>0</v>
      </c>
      <c r="BL382" s="5">
        <f t="shared" ref="BL382:BL387" si="792">IF(B382="GBP/USD",AH382,0)</f>
        <v>0</v>
      </c>
      <c r="BM382" s="5">
        <f t="shared" ref="BM382:BM387" si="793">IF(B382="GBP/USD",AI382,0)</f>
        <v>0</v>
      </c>
      <c r="BN382" s="48">
        <f t="shared" ref="BN382:BN387" si="794">IF(B382="USD/CAD",AF382,0)</f>
        <v>50</v>
      </c>
      <c r="BO382" s="5">
        <f t="shared" ref="BO382:BO387" si="795">IF(B382="USD/CAD",AG382,0)</f>
        <v>0</v>
      </c>
      <c r="BP382" s="5">
        <f t="shared" ref="BP382:BP387" si="796">IF(B382="USD/CAD",AH382,0)</f>
        <v>0</v>
      </c>
      <c r="BQ382" s="5">
        <f t="shared" ref="BQ382:BQ387" si="797">IF(B382="USD/CAD",AI382,0)</f>
        <v>0</v>
      </c>
      <c r="BR382" s="5">
        <f t="shared" ref="BR382:BR387" si="798">IF(B382="USD/CHF",AF382,0)</f>
        <v>0</v>
      </c>
      <c r="BS382" s="5">
        <f t="shared" ref="BS382:BS387" si="799">IF(B382="USD/CHF",AG382,0)</f>
        <v>0</v>
      </c>
      <c r="BT382" s="11">
        <f t="shared" ref="BT382:BT387" si="800">IF(B382="USD/CHF",AH382,0)</f>
        <v>0</v>
      </c>
      <c r="BU382" s="11">
        <f t="shared" ref="BU382:BU387" si="801">IF(B382="USD/CHF",AI382,0)</f>
        <v>0</v>
      </c>
      <c r="BV382" s="5">
        <f t="shared" ref="BV382:BV387" si="802">IF(B382="USD/JPY",AF382,0)</f>
        <v>0</v>
      </c>
      <c r="BW382" s="5">
        <f t="shared" ref="BW382:BW387" si="803">IF(B382="USD/JPY",AG382,0)</f>
        <v>0</v>
      </c>
      <c r="BX382" s="5">
        <f t="shared" ref="BX382:BX387" si="804">IF(B382="USD/JPY",AH382,0)</f>
        <v>0</v>
      </c>
      <c r="BY382" s="5">
        <f t="shared" ref="BY382:BY387" si="805">IF(B382="USD/JPY",AI382,0)</f>
        <v>0</v>
      </c>
      <c r="BZ382" s="5">
        <f t="shared" ref="BZ382:BZ387" si="806">IF(B382="CRUDE",AF382,0)</f>
        <v>0</v>
      </c>
      <c r="CA382" s="5">
        <f t="shared" ref="CA382:CA387" si="807">IF(B382="CRUDE",AG382,0)</f>
        <v>0</v>
      </c>
      <c r="CB382" s="5">
        <f t="shared" ref="CB382:CB387" si="808">IF(B382="CRUDE",AH382,0)</f>
        <v>0</v>
      </c>
      <c r="CC382" s="5">
        <f t="shared" ref="CC382:CC387" si="809">IF(B382="CRUDE",AI382,0)</f>
        <v>0</v>
      </c>
      <c r="CD382" s="5">
        <f t="shared" ref="CD382:CD387" si="810">IF(B382="GOLD",AF382,0)</f>
        <v>0</v>
      </c>
      <c r="CE382" s="5">
        <f t="shared" ref="CE382:CE387" si="811">IF(B382="GOLD",AG382,0)</f>
        <v>0</v>
      </c>
      <c r="CF382" s="5">
        <f t="shared" ref="CF382:CF387" si="812">IF(B382="GOLD",AH382,0)</f>
        <v>0</v>
      </c>
      <c r="CG382" s="5">
        <f t="shared" ref="CG382:CG387" si="813">IF(B382="GOLD",AI382,0)</f>
        <v>0</v>
      </c>
      <c r="CH382" s="5">
        <f t="shared" ref="CH382:CH387" si="814">IF(B382="US 500",AF382,0)</f>
        <v>0</v>
      </c>
      <c r="CI382" s="5">
        <f t="shared" ref="CI382:CI387" si="815">IF(B382="US 500",AG382,0)</f>
        <v>0</v>
      </c>
      <c r="CJ382" s="5">
        <f t="shared" ref="CJ382:CJ387" si="816">IF(B382="US 500",AH382,0)</f>
        <v>0</v>
      </c>
      <c r="CK382" s="5">
        <f t="shared" ref="CK382:CK387" si="817">IF(B382="US 500",AI382,0)</f>
        <v>0</v>
      </c>
      <c r="CL382" s="5">
        <f t="shared" ref="CL382:CL387" si="818">IF(B382="N GAS",AF382,0)</f>
        <v>0</v>
      </c>
      <c r="CM382" s="5">
        <f t="shared" ref="CM382:CM387" si="819">IF(B382="N GAS",AG382,0)</f>
        <v>0</v>
      </c>
      <c r="CN382" s="5">
        <f t="shared" ref="CN382:CN387" si="820">IF(B382="N GAS",AH382,0)</f>
        <v>0</v>
      </c>
      <c r="CO382" s="5">
        <f t="shared" ref="CO382:CO387" si="821">IF(B382="N GAS",AI382,0)</f>
        <v>0</v>
      </c>
      <c r="CP382" s="5">
        <f t="shared" ref="CP382:CP387" si="822">IF(B382="SMALLCAP 2000",AF382,0)</f>
        <v>0</v>
      </c>
      <c r="CQ382" s="5">
        <f t="shared" ref="CQ382:CQ387" si="823">IF(B382="SMALLCAP 2000",AG382,0)</f>
        <v>0</v>
      </c>
      <c r="CR382" s="5">
        <f t="shared" ref="CR382:CR387" si="824">IF(B382="SMALLCAP 2000",AH382,0)</f>
        <v>0</v>
      </c>
      <c r="CS382" s="5">
        <f t="shared" ref="CS382:CS387" si="825">IF(B382="SMALLCAP 2000",AI382,0)</f>
        <v>0</v>
      </c>
      <c r="CT382" s="11">
        <f t="shared" ref="CT382:CT387" si="826">IF(B382="US TECH",AF382,0)</f>
        <v>0</v>
      </c>
      <c r="CU382" s="5">
        <f t="shared" ref="CU382:CU387" si="827">IF(B382="US TECH",AG382,0)</f>
        <v>0</v>
      </c>
      <c r="CV382" s="5">
        <f t="shared" ref="CV382:CV387" si="828">IF(B382="US TECH",AH382,0)</f>
        <v>0</v>
      </c>
      <c r="CW382" s="5">
        <f t="shared" ref="CW382:CW387" si="829">IF(B382="US TECH",AI382,0)</f>
        <v>0</v>
      </c>
      <c r="CX382" s="41">
        <f t="shared" ref="CX382:CX387" si="830">IF(B382="WALL ST 30",AF382,0)</f>
        <v>0</v>
      </c>
      <c r="CY382" s="41">
        <f t="shared" ref="CY382:CY387" si="831">IF(B382="WALL ST 30",AG382,0)</f>
        <v>0</v>
      </c>
      <c r="CZ382" s="41">
        <f t="shared" ref="CZ382:CZ387" si="832">IF(B382="WALL ST 30",AH382,0)</f>
        <v>0</v>
      </c>
      <c r="DA382" s="41">
        <f t="shared" ref="DA382:DA387" si="833">IF(B382="WALL ST 30",AI382,0)</f>
        <v>0</v>
      </c>
      <c r="DB382" s="28"/>
    </row>
    <row r="383" spans="1:106" s="16" customFormat="1" ht="29.25" customHeight="1" thickTop="1" thickBot="1" x14ac:dyDescent="0.35">
      <c r="A383" s="3">
        <v>44747</v>
      </c>
      <c r="B383" s="4" t="s">
        <v>0</v>
      </c>
      <c r="C383" s="4" t="s">
        <v>25</v>
      </c>
      <c r="D383" s="8" t="s">
        <v>10</v>
      </c>
      <c r="E383" s="4" t="s">
        <v>110</v>
      </c>
      <c r="F383" s="4" t="s">
        <v>24</v>
      </c>
      <c r="G383" s="18" t="s">
        <v>489</v>
      </c>
      <c r="H383" s="25">
        <v>53.5</v>
      </c>
      <c r="I383" s="33">
        <v>46.5</v>
      </c>
      <c r="J383" s="11">
        <v>44.5</v>
      </c>
      <c r="K383" s="11">
        <f t="shared" si="460"/>
        <v>1131.4000000000001</v>
      </c>
      <c r="L383" s="11"/>
      <c r="M383" s="11"/>
      <c r="N383" s="33"/>
      <c r="O383" s="11"/>
      <c r="P383" s="11"/>
      <c r="Q383" s="11"/>
      <c r="R383" s="11"/>
      <c r="S383" s="11"/>
      <c r="T383" s="11"/>
      <c r="U383" s="47">
        <v>44.5</v>
      </c>
      <c r="V383" s="11"/>
      <c r="W383" s="11"/>
      <c r="X383" s="11"/>
      <c r="Y383" s="11"/>
      <c r="Z383" s="11"/>
      <c r="AA383" s="11"/>
      <c r="AB383" s="11"/>
      <c r="AC383" s="37"/>
      <c r="AD383" s="37"/>
      <c r="AE383" s="71" t="s">
        <v>0</v>
      </c>
      <c r="AF383" s="11">
        <f t="shared" si="761"/>
        <v>0</v>
      </c>
      <c r="AG383" s="48">
        <f t="shared" si="762"/>
        <v>44.5</v>
      </c>
      <c r="AH383" s="11">
        <f t="shared" si="763"/>
        <v>0</v>
      </c>
      <c r="AI383" s="11">
        <f t="shared" si="764"/>
        <v>0</v>
      </c>
      <c r="AJ383" s="13">
        <f t="shared" si="765"/>
        <v>44.5</v>
      </c>
      <c r="AK383" s="13"/>
      <c r="AL383" s="5">
        <f t="shared" si="766"/>
        <v>0</v>
      </c>
      <c r="AM383" s="5">
        <f t="shared" si="767"/>
        <v>0</v>
      </c>
      <c r="AN383" s="11">
        <f t="shared" si="768"/>
        <v>0</v>
      </c>
      <c r="AO383" s="11">
        <f t="shared" si="769"/>
        <v>0</v>
      </c>
      <c r="AP383" s="5">
        <f t="shared" si="770"/>
        <v>0</v>
      </c>
      <c r="AQ383" s="5">
        <f t="shared" si="771"/>
        <v>0</v>
      </c>
      <c r="AR383" s="5">
        <f t="shared" si="772"/>
        <v>0</v>
      </c>
      <c r="AS383" s="5">
        <f t="shared" si="773"/>
        <v>0</v>
      </c>
      <c r="AT383" s="5">
        <f t="shared" si="774"/>
        <v>0</v>
      </c>
      <c r="AU383" s="5">
        <f t="shared" si="775"/>
        <v>0</v>
      </c>
      <c r="AV383" s="5">
        <f t="shared" si="776"/>
        <v>0</v>
      </c>
      <c r="AW383" s="5">
        <f t="shared" si="777"/>
        <v>0</v>
      </c>
      <c r="AX383" s="5">
        <f t="shared" si="778"/>
        <v>0</v>
      </c>
      <c r="AY383" s="5">
        <f t="shared" si="779"/>
        <v>0</v>
      </c>
      <c r="AZ383" s="5">
        <f t="shared" si="780"/>
        <v>0</v>
      </c>
      <c r="BA383" s="5">
        <f t="shared" si="781"/>
        <v>0</v>
      </c>
      <c r="BB383" s="5">
        <f t="shared" si="782"/>
        <v>0</v>
      </c>
      <c r="BC383" s="5">
        <f t="shared" si="783"/>
        <v>0</v>
      </c>
      <c r="BD383" s="5">
        <f t="shared" si="784"/>
        <v>0</v>
      </c>
      <c r="BE383" s="5">
        <f t="shared" si="785"/>
        <v>0</v>
      </c>
      <c r="BF383" s="5">
        <f t="shared" si="786"/>
        <v>0</v>
      </c>
      <c r="BG383" s="5">
        <f t="shared" si="787"/>
        <v>0</v>
      </c>
      <c r="BH383" s="5">
        <f t="shared" si="788"/>
        <v>0</v>
      </c>
      <c r="BI383" s="11">
        <f t="shared" si="789"/>
        <v>0</v>
      </c>
      <c r="BJ383" s="5">
        <f t="shared" si="790"/>
        <v>0</v>
      </c>
      <c r="BK383" s="5">
        <f t="shared" si="791"/>
        <v>0</v>
      </c>
      <c r="BL383" s="5">
        <f t="shared" si="792"/>
        <v>0</v>
      </c>
      <c r="BM383" s="5">
        <f t="shared" si="793"/>
        <v>0</v>
      </c>
      <c r="BN383" s="5">
        <f t="shared" si="794"/>
        <v>0</v>
      </c>
      <c r="BO383" s="5">
        <f t="shared" si="795"/>
        <v>0</v>
      </c>
      <c r="BP383" s="5">
        <f t="shared" si="796"/>
        <v>0</v>
      </c>
      <c r="BQ383" s="5">
        <f t="shared" si="797"/>
        <v>0</v>
      </c>
      <c r="BR383" s="5">
        <f t="shared" si="798"/>
        <v>0</v>
      </c>
      <c r="BS383" s="5">
        <f t="shared" si="799"/>
        <v>0</v>
      </c>
      <c r="BT383" s="11">
        <f t="shared" si="800"/>
        <v>0</v>
      </c>
      <c r="BU383" s="11">
        <f t="shared" si="801"/>
        <v>0</v>
      </c>
      <c r="BV383" s="5">
        <f t="shared" si="802"/>
        <v>0</v>
      </c>
      <c r="BW383" s="48">
        <f t="shared" si="803"/>
        <v>44.5</v>
      </c>
      <c r="BX383" s="5">
        <f t="shared" si="804"/>
        <v>0</v>
      </c>
      <c r="BY383" s="5">
        <f t="shared" si="805"/>
        <v>0</v>
      </c>
      <c r="BZ383" s="5">
        <f t="shared" si="806"/>
        <v>0</v>
      </c>
      <c r="CA383" s="5">
        <f t="shared" si="807"/>
        <v>0</v>
      </c>
      <c r="CB383" s="5">
        <f t="shared" si="808"/>
        <v>0</v>
      </c>
      <c r="CC383" s="5">
        <f t="shared" si="809"/>
        <v>0</v>
      </c>
      <c r="CD383" s="5">
        <f t="shared" si="810"/>
        <v>0</v>
      </c>
      <c r="CE383" s="5">
        <f t="shared" si="811"/>
        <v>0</v>
      </c>
      <c r="CF383" s="5">
        <f t="shared" si="812"/>
        <v>0</v>
      </c>
      <c r="CG383" s="5">
        <f t="shared" si="813"/>
        <v>0</v>
      </c>
      <c r="CH383" s="5">
        <f t="shared" si="814"/>
        <v>0</v>
      </c>
      <c r="CI383" s="5">
        <f t="shared" si="815"/>
        <v>0</v>
      </c>
      <c r="CJ383" s="5">
        <f t="shared" si="816"/>
        <v>0</v>
      </c>
      <c r="CK383" s="5">
        <f t="shared" si="817"/>
        <v>0</v>
      </c>
      <c r="CL383" s="5">
        <f t="shared" si="818"/>
        <v>0</v>
      </c>
      <c r="CM383" s="5">
        <f t="shared" si="819"/>
        <v>0</v>
      </c>
      <c r="CN383" s="5">
        <f t="shared" si="820"/>
        <v>0</v>
      </c>
      <c r="CO383" s="5">
        <f t="shared" si="821"/>
        <v>0</v>
      </c>
      <c r="CP383" s="5">
        <f t="shared" si="822"/>
        <v>0</v>
      </c>
      <c r="CQ383" s="5">
        <f t="shared" si="823"/>
        <v>0</v>
      </c>
      <c r="CR383" s="5">
        <f t="shared" si="824"/>
        <v>0</v>
      </c>
      <c r="CS383" s="5">
        <f t="shared" si="825"/>
        <v>0</v>
      </c>
      <c r="CT383" s="11">
        <f t="shared" si="826"/>
        <v>0</v>
      </c>
      <c r="CU383" s="5">
        <f t="shared" si="827"/>
        <v>0</v>
      </c>
      <c r="CV383" s="5">
        <f t="shared" si="828"/>
        <v>0</v>
      </c>
      <c r="CW383" s="5">
        <f t="shared" si="829"/>
        <v>0</v>
      </c>
      <c r="CX383" s="41">
        <f t="shared" si="830"/>
        <v>0</v>
      </c>
      <c r="CY383" s="41">
        <f t="shared" si="831"/>
        <v>0</v>
      </c>
      <c r="CZ383" s="41">
        <f t="shared" si="832"/>
        <v>0</v>
      </c>
      <c r="DA383" s="41">
        <f t="shared" si="833"/>
        <v>0</v>
      </c>
      <c r="DB383" s="28"/>
    </row>
    <row r="384" spans="1:106" s="16" customFormat="1" ht="29.25" customHeight="1" thickTop="1" thickBot="1" x14ac:dyDescent="0.35">
      <c r="A384" s="3">
        <v>44748</v>
      </c>
      <c r="B384" s="4" t="s">
        <v>0</v>
      </c>
      <c r="C384" s="4" t="s">
        <v>23</v>
      </c>
      <c r="D384" s="8" t="s">
        <v>10</v>
      </c>
      <c r="E384" s="4" t="s">
        <v>110</v>
      </c>
      <c r="F384" s="4" t="s">
        <v>104</v>
      </c>
      <c r="G384" s="18" t="s">
        <v>490</v>
      </c>
      <c r="H384" s="25">
        <v>48.75</v>
      </c>
      <c r="I384" s="44">
        <v>-51.25</v>
      </c>
      <c r="J384" s="45">
        <v>-52.25</v>
      </c>
      <c r="K384" s="11">
        <f t="shared" si="460"/>
        <v>1079.1500000000001</v>
      </c>
      <c r="L384" s="11"/>
      <c r="M384" s="11"/>
      <c r="N384" s="33"/>
      <c r="O384" s="11"/>
      <c r="P384" s="11"/>
      <c r="Q384" s="11"/>
      <c r="R384" s="11"/>
      <c r="S384" s="11"/>
      <c r="T384" s="11"/>
      <c r="U384" s="45">
        <v>-52.25</v>
      </c>
      <c r="V384" s="11"/>
      <c r="W384" s="11"/>
      <c r="X384" s="11"/>
      <c r="Y384" s="11"/>
      <c r="Z384" s="11"/>
      <c r="AA384" s="11"/>
      <c r="AB384" s="11"/>
      <c r="AC384" s="37"/>
      <c r="AD384" s="37"/>
      <c r="AE384" s="71" t="s">
        <v>0</v>
      </c>
      <c r="AF384" s="45">
        <f t="shared" si="761"/>
        <v>-52.25</v>
      </c>
      <c r="AG384" s="5">
        <f t="shared" si="762"/>
        <v>0</v>
      </c>
      <c r="AH384" s="11">
        <f t="shared" si="763"/>
        <v>0</v>
      </c>
      <c r="AI384" s="11">
        <f t="shared" si="764"/>
        <v>0</v>
      </c>
      <c r="AJ384" s="13">
        <f t="shared" si="765"/>
        <v>-52.25</v>
      </c>
      <c r="AK384" s="13"/>
      <c r="AL384" s="5">
        <f t="shared" si="766"/>
        <v>0</v>
      </c>
      <c r="AM384" s="5">
        <f t="shared" si="767"/>
        <v>0</v>
      </c>
      <c r="AN384" s="11">
        <f t="shared" si="768"/>
        <v>0</v>
      </c>
      <c r="AO384" s="11">
        <f t="shared" si="769"/>
        <v>0</v>
      </c>
      <c r="AP384" s="5">
        <f t="shared" si="770"/>
        <v>0</v>
      </c>
      <c r="AQ384" s="5">
        <f t="shared" si="771"/>
        <v>0</v>
      </c>
      <c r="AR384" s="5">
        <f t="shared" si="772"/>
        <v>0</v>
      </c>
      <c r="AS384" s="5">
        <f t="shared" si="773"/>
        <v>0</v>
      </c>
      <c r="AT384" s="5">
        <f t="shared" si="774"/>
        <v>0</v>
      </c>
      <c r="AU384" s="5">
        <f t="shared" si="775"/>
        <v>0</v>
      </c>
      <c r="AV384" s="5">
        <f t="shared" si="776"/>
        <v>0</v>
      </c>
      <c r="AW384" s="5">
        <f t="shared" si="777"/>
        <v>0</v>
      </c>
      <c r="AX384" s="5">
        <f t="shared" si="778"/>
        <v>0</v>
      </c>
      <c r="AY384" s="5">
        <f t="shared" si="779"/>
        <v>0</v>
      </c>
      <c r="AZ384" s="5">
        <f t="shared" si="780"/>
        <v>0</v>
      </c>
      <c r="BA384" s="5">
        <f t="shared" si="781"/>
        <v>0</v>
      </c>
      <c r="BB384" s="5">
        <f t="shared" si="782"/>
        <v>0</v>
      </c>
      <c r="BC384" s="5">
        <f t="shared" si="783"/>
        <v>0</v>
      </c>
      <c r="BD384" s="5">
        <f t="shared" si="784"/>
        <v>0</v>
      </c>
      <c r="BE384" s="5">
        <f t="shared" si="785"/>
        <v>0</v>
      </c>
      <c r="BF384" s="5">
        <f t="shared" si="786"/>
        <v>0</v>
      </c>
      <c r="BG384" s="5">
        <f t="shared" si="787"/>
        <v>0</v>
      </c>
      <c r="BH384" s="5">
        <f t="shared" si="788"/>
        <v>0</v>
      </c>
      <c r="BI384" s="11">
        <f t="shared" si="789"/>
        <v>0</v>
      </c>
      <c r="BJ384" s="5">
        <f t="shared" si="790"/>
        <v>0</v>
      </c>
      <c r="BK384" s="5">
        <f t="shared" si="791"/>
        <v>0</v>
      </c>
      <c r="BL384" s="5">
        <f t="shared" si="792"/>
        <v>0</v>
      </c>
      <c r="BM384" s="5">
        <f t="shared" si="793"/>
        <v>0</v>
      </c>
      <c r="BN384" s="5">
        <f t="shared" si="794"/>
        <v>0</v>
      </c>
      <c r="BO384" s="5">
        <f t="shared" si="795"/>
        <v>0</v>
      </c>
      <c r="BP384" s="5">
        <f t="shared" si="796"/>
        <v>0</v>
      </c>
      <c r="BQ384" s="5">
        <f t="shared" si="797"/>
        <v>0</v>
      </c>
      <c r="BR384" s="5">
        <f t="shared" si="798"/>
        <v>0</v>
      </c>
      <c r="BS384" s="5">
        <f t="shared" si="799"/>
        <v>0</v>
      </c>
      <c r="BT384" s="11">
        <f t="shared" si="800"/>
        <v>0</v>
      </c>
      <c r="BU384" s="11">
        <f t="shared" si="801"/>
        <v>0</v>
      </c>
      <c r="BV384" s="46">
        <f t="shared" si="802"/>
        <v>-52.25</v>
      </c>
      <c r="BW384" s="5">
        <f t="shared" si="803"/>
        <v>0</v>
      </c>
      <c r="BX384" s="5">
        <f t="shared" si="804"/>
        <v>0</v>
      </c>
      <c r="BY384" s="5">
        <f t="shared" si="805"/>
        <v>0</v>
      </c>
      <c r="BZ384" s="5">
        <f t="shared" si="806"/>
        <v>0</v>
      </c>
      <c r="CA384" s="5">
        <f t="shared" si="807"/>
        <v>0</v>
      </c>
      <c r="CB384" s="5">
        <f t="shared" si="808"/>
        <v>0</v>
      </c>
      <c r="CC384" s="5">
        <f t="shared" si="809"/>
        <v>0</v>
      </c>
      <c r="CD384" s="5">
        <f t="shared" si="810"/>
        <v>0</v>
      </c>
      <c r="CE384" s="5">
        <f t="shared" si="811"/>
        <v>0</v>
      </c>
      <c r="CF384" s="5">
        <f t="shared" si="812"/>
        <v>0</v>
      </c>
      <c r="CG384" s="5">
        <f t="shared" si="813"/>
        <v>0</v>
      </c>
      <c r="CH384" s="5">
        <f t="shared" si="814"/>
        <v>0</v>
      </c>
      <c r="CI384" s="5">
        <f t="shared" si="815"/>
        <v>0</v>
      </c>
      <c r="CJ384" s="5">
        <f t="shared" si="816"/>
        <v>0</v>
      </c>
      <c r="CK384" s="5">
        <f t="shared" si="817"/>
        <v>0</v>
      </c>
      <c r="CL384" s="5">
        <f t="shared" si="818"/>
        <v>0</v>
      </c>
      <c r="CM384" s="5">
        <f t="shared" si="819"/>
        <v>0</v>
      </c>
      <c r="CN384" s="5">
        <f t="shared" si="820"/>
        <v>0</v>
      </c>
      <c r="CO384" s="5">
        <f t="shared" si="821"/>
        <v>0</v>
      </c>
      <c r="CP384" s="5">
        <f t="shared" si="822"/>
        <v>0</v>
      </c>
      <c r="CQ384" s="5">
        <f t="shared" si="823"/>
        <v>0</v>
      </c>
      <c r="CR384" s="5">
        <f t="shared" si="824"/>
        <v>0</v>
      </c>
      <c r="CS384" s="5">
        <f t="shared" si="825"/>
        <v>0</v>
      </c>
      <c r="CT384" s="11">
        <f t="shared" si="826"/>
        <v>0</v>
      </c>
      <c r="CU384" s="5">
        <f t="shared" si="827"/>
        <v>0</v>
      </c>
      <c r="CV384" s="5">
        <f t="shared" si="828"/>
        <v>0</v>
      </c>
      <c r="CW384" s="5">
        <f t="shared" si="829"/>
        <v>0</v>
      </c>
      <c r="CX384" s="41">
        <f t="shared" si="830"/>
        <v>0</v>
      </c>
      <c r="CY384" s="41">
        <f t="shared" si="831"/>
        <v>0</v>
      </c>
      <c r="CZ384" s="41">
        <f t="shared" si="832"/>
        <v>0</v>
      </c>
      <c r="DA384" s="41">
        <f t="shared" si="833"/>
        <v>0</v>
      </c>
      <c r="DB384" s="28"/>
    </row>
    <row r="385" spans="1:106" s="16" customFormat="1" ht="29.25" customHeight="1" thickTop="1" thickBot="1" x14ac:dyDescent="0.35">
      <c r="A385" s="3">
        <v>44748</v>
      </c>
      <c r="B385" s="4" t="s">
        <v>0</v>
      </c>
      <c r="C385" s="4" t="s">
        <v>23</v>
      </c>
      <c r="D385" s="8" t="s">
        <v>10</v>
      </c>
      <c r="E385" s="4" t="s">
        <v>110</v>
      </c>
      <c r="F385" s="4" t="s">
        <v>24</v>
      </c>
      <c r="G385" s="18" t="s">
        <v>491</v>
      </c>
      <c r="H385" s="25">
        <v>53.5</v>
      </c>
      <c r="I385" s="33">
        <v>46.5</v>
      </c>
      <c r="J385" s="11">
        <v>44.5</v>
      </c>
      <c r="K385" s="11">
        <f t="shared" si="460"/>
        <v>1123.6500000000001</v>
      </c>
      <c r="L385" s="11"/>
      <c r="M385" s="11"/>
      <c r="N385" s="33"/>
      <c r="O385" s="11"/>
      <c r="P385" s="11"/>
      <c r="Q385" s="11"/>
      <c r="R385" s="11"/>
      <c r="S385" s="11"/>
      <c r="T385" s="11"/>
      <c r="U385" s="47">
        <v>44.5</v>
      </c>
      <c r="V385" s="11"/>
      <c r="W385" s="11"/>
      <c r="X385" s="11"/>
      <c r="Y385" s="11"/>
      <c r="Z385" s="11"/>
      <c r="AA385" s="11"/>
      <c r="AB385" s="11"/>
      <c r="AC385" s="37"/>
      <c r="AD385" s="37"/>
      <c r="AE385" s="71" t="s">
        <v>0</v>
      </c>
      <c r="AF385" s="47">
        <f t="shared" si="761"/>
        <v>44.5</v>
      </c>
      <c r="AG385" s="5">
        <f t="shared" si="762"/>
        <v>0</v>
      </c>
      <c r="AH385" s="11">
        <f t="shared" si="763"/>
        <v>0</v>
      </c>
      <c r="AI385" s="11">
        <f t="shared" si="764"/>
        <v>0</v>
      </c>
      <c r="AJ385" s="13">
        <f t="shared" si="765"/>
        <v>44.5</v>
      </c>
      <c r="AK385" s="13"/>
      <c r="AL385" s="5">
        <f t="shared" si="766"/>
        <v>0</v>
      </c>
      <c r="AM385" s="5">
        <f t="shared" si="767"/>
        <v>0</v>
      </c>
      <c r="AN385" s="11">
        <f t="shared" si="768"/>
        <v>0</v>
      </c>
      <c r="AO385" s="11">
        <f t="shared" si="769"/>
        <v>0</v>
      </c>
      <c r="AP385" s="5">
        <f t="shared" si="770"/>
        <v>0</v>
      </c>
      <c r="AQ385" s="5">
        <f t="shared" si="771"/>
        <v>0</v>
      </c>
      <c r="AR385" s="5">
        <f t="shared" si="772"/>
        <v>0</v>
      </c>
      <c r="AS385" s="5">
        <f t="shared" si="773"/>
        <v>0</v>
      </c>
      <c r="AT385" s="5">
        <f t="shared" si="774"/>
        <v>0</v>
      </c>
      <c r="AU385" s="5">
        <f t="shared" si="775"/>
        <v>0</v>
      </c>
      <c r="AV385" s="5">
        <f t="shared" si="776"/>
        <v>0</v>
      </c>
      <c r="AW385" s="5">
        <f t="shared" si="777"/>
        <v>0</v>
      </c>
      <c r="AX385" s="5">
        <f t="shared" si="778"/>
        <v>0</v>
      </c>
      <c r="AY385" s="5">
        <f t="shared" si="779"/>
        <v>0</v>
      </c>
      <c r="AZ385" s="5">
        <f t="shared" si="780"/>
        <v>0</v>
      </c>
      <c r="BA385" s="5">
        <f t="shared" si="781"/>
        <v>0</v>
      </c>
      <c r="BB385" s="5">
        <f t="shared" si="782"/>
        <v>0</v>
      </c>
      <c r="BC385" s="5">
        <f t="shared" si="783"/>
        <v>0</v>
      </c>
      <c r="BD385" s="5">
        <f t="shared" si="784"/>
        <v>0</v>
      </c>
      <c r="BE385" s="5">
        <f t="shared" si="785"/>
        <v>0</v>
      </c>
      <c r="BF385" s="5">
        <f t="shared" si="786"/>
        <v>0</v>
      </c>
      <c r="BG385" s="5">
        <f t="shared" si="787"/>
        <v>0</v>
      </c>
      <c r="BH385" s="5">
        <f t="shared" si="788"/>
        <v>0</v>
      </c>
      <c r="BI385" s="11">
        <f t="shared" si="789"/>
        <v>0</v>
      </c>
      <c r="BJ385" s="5">
        <f t="shared" si="790"/>
        <v>0</v>
      </c>
      <c r="BK385" s="5">
        <f t="shared" si="791"/>
        <v>0</v>
      </c>
      <c r="BL385" s="5">
        <f t="shared" si="792"/>
        <v>0</v>
      </c>
      <c r="BM385" s="5">
        <f t="shared" si="793"/>
        <v>0</v>
      </c>
      <c r="BN385" s="5">
        <f t="shared" si="794"/>
        <v>0</v>
      </c>
      <c r="BO385" s="5">
        <f t="shared" si="795"/>
        <v>0</v>
      </c>
      <c r="BP385" s="5">
        <f t="shared" si="796"/>
        <v>0</v>
      </c>
      <c r="BQ385" s="5">
        <f t="shared" si="797"/>
        <v>0</v>
      </c>
      <c r="BR385" s="5">
        <f t="shared" si="798"/>
        <v>0</v>
      </c>
      <c r="BS385" s="5">
        <f t="shared" si="799"/>
        <v>0</v>
      </c>
      <c r="BT385" s="11">
        <f t="shared" si="800"/>
        <v>0</v>
      </c>
      <c r="BU385" s="11">
        <f t="shared" si="801"/>
        <v>0</v>
      </c>
      <c r="BV385" s="48">
        <f t="shared" si="802"/>
        <v>44.5</v>
      </c>
      <c r="BW385" s="5">
        <f t="shared" si="803"/>
        <v>0</v>
      </c>
      <c r="BX385" s="5">
        <f t="shared" si="804"/>
        <v>0</v>
      </c>
      <c r="BY385" s="5">
        <f t="shared" si="805"/>
        <v>0</v>
      </c>
      <c r="BZ385" s="5">
        <f t="shared" si="806"/>
        <v>0</v>
      </c>
      <c r="CA385" s="5">
        <f t="shared" si="807"/>
        <v>0</v>
      </c>
      <c r="CB385" s="5">
        <f t="shared" si="808"/>
        <v>0</v>
      </c>
      <c r="CC385" s="5">
        <f t="shared" si="809"/>
        <v>0</v>
      </c>
      <c r="CD385" s="5">
        <f t="shared" si="810"/>
        <v>0</v>
      </c>
      <c r="CE385" s="5">
        <f t="shared" si="811"/>
        <v>0</v>
      </c>
      <c r="CF385" s="5">
        <f t="shared" si="812"/>
        <v>0</v>
      </c>
      <c r="CG385" s="5">
        <f t="shared" si="813"/>
        <v>0</v>
      </c>
      <c r="CH385" s="5">
        <f t="shared" si="814"/>
        <v>0</v>
      </c>
      <c r="CI385" s="5">
        <f t="shared" si="815"/>
        <v>0</v>
      </c>
      <c r="CJ385" s="5">
        <f t="shared" si="816"/>
        <v>0</v>
      </c>
      <c r="CK385" s="5">
        <f t="shared" si="817"/>
        <v>0</v>
      </c>
      <c r="CL385" s="5">
        <f t="shared" si="818"/>
        <v>0</v>
      </c>
      <c r="CM385" s="5">
        <f t="shared" si="819"/>
        <v>0</v>
      </c>
      <c r="CN385" s="5">
        <f t="shared" si="820"/>
        <v>0</v>
      </c>
      <c r="CO385" s="5">
        <f t="shared" si="821"/>
        <v>0</v>
      </c>
      <c r="CP385" s="5">
        <f t="shared" si="822"/>
        <v>0</v>
      </c>
      <c r="CQ385" s="5">
        <f t="shared" si="823"/>
        <v>0</v>
      </c>
      <c r="CR385" s="5">
        <f t="shared" si="824"/>
        <v>0</v>
      </c>
      <c r="CS385" s="5">
        <f t="shared" si="825"/>
        <v>0</v>
      </c>
      <c r="CT385" s="11">
        <f t="shared" si="826"/>
        <v>0</v>
      </c>
      <c r="CU385" s="5">
        <f t="shared" si="827"/>
        <v>0</v>
      </c>
      <c r="CV385" s="5">
        <f t="shared" si="828"/>
        <v>0</v>
      </c>
      <c r="CW385" s="5">
        <f t="shared" si="829"/>
        <v>0</v>
      </c>
      <c r="CX385" s="41">
        <f t="shared" si="830"/>
        <v>0</v>
      </c>
      <c r="CY385" s="41">
        <f t="shared" si="831"/>
        <v>0</v>
      </c>
      <c r="CZ385" s="41">
        <f t="shared" si="832"/>
        <v>0</v>
      </c>
      <c r="DA385" s="41">
        <f t="shared" si="833"/>
        <v>0</v>
      </c>
      <c r="DB385" s="28"/>
    </row>
    <row r="386" spans="1:106" s="16" customFormat="1" ht="29.25" customHeight="1" thickTop="1" thickBot="1" x14ac:dyDescent="0.35">
      <c r="A386" s="3">
        <v>44752</v>
      </c>
      <c r="B386" s="4" t="s">
        <v>20</v>
      </c>
      <c r="C386" s="4" t="s">
        <v>70</v>
      </c>
      <c r="D386" s="8" t="s">
        <v>10</v>
      </c>
      <c r="E386" s="4" t="s">
        <v>109</v>
      </c>
      <c r="F386" s="4" t="s">
        <v>104</v>
      </c>
      <c r="G386" s="18" t="s">
        <v>492</v>
      </c>
      <c r="H386" s="25">
        <v>46.75</v>
      </c>
      <c r="I386" s="33">
        <v>46.75</v>
      </c>
      <c r="J386" s="11">
        <v>44.75</v>
      </c>
      <c r="K386" s="11">
        <f t="shared" si="460"/>
        <v>1168.4000000000001</v>
      </c>
      <c r="L386" s="11"/>
      <c r="M386" s="11"/>
      <c r="N386" s="33"/>
      <c r="O386" s="11"/>
      <c r="P386" s="11"/>
      <c r="Q386" s="11"/>
      <c r="R386" s="11"/>
      <c r="S386" s="11"/>
      <c r="T386" s="11"/>
      <c r="U386" s="11"/>
      <c r="V386" s="11"/>
      <c r="W386" s="47">
        <v>44.75</v>
      </c>
      <c r="X386" s="11"/>
      <c r="Y386" s="11"/>
      <c r="Z386" s="11"/>
      <c r="AA386" s="11"/>
      <c r="AB386" s="11"/>
      <c r="AC386" s="37"/>
      <c r="AD386" s="37"/>
      <c r="AE386" s="71" t="s">
        <v>20</v>
      </c>
      <c r="AF386" s="11">
        <f t="shared" si="761"/>
        <v>0</v>
      </c>
      <c r="AG386" s="5">
        <f t="shared" si="762"/>
        <v>0</v>
      </c>
      <c r="AH386" s="11">
        <f t="shared" si="763"/>
        <v>0</v>
      </c>
      <c r="AI386" s="47">
        <f t="shared" si="764"/>
        <v>44.75</v>
      </c>
      <c r="AJ386" s="13">
        <f t="shared" si="765"/>
        <v>44.75</v>
      </c>
      <c r="AK386" s="13"/>
      <c r="AL386" s="5">
        <f t="shared" si="766"/>
        <v>0</v>
      </c>
      <c r="AM386" s="5">
        <f t="shared" si="767"/>
        <v>0</v>
      </c>
      <c r="AN386" s="11">
        <f t="shared" si="768"/>
        <v>0</v>
      </c>
      <c r="AO386" s="11">
        <f t="shared" si="769"/>
        <v>0</v>
      </c>
      <c r="AP386" s="5">
        <f t="shared" si="770"/>
        <v>0</v>
      </c>
      <c r="AQ386" s="5">
        <f t="shared" si="771"/>
        <v>0</v>
      </c>
      <c r="AR386" s="5">
        <f t="shared" si="772"/>
        <v>0</v>
      </c>
      <c r="AS386" s="5">
        <f t="shared" si="773"/>
        <v>0</v>
      </c>
      <c r="AT386" s="5">
        <f t="shared" si="774"/>
        <v>0</v>
      </c>
      <c r="AU386" s="5">
        <f t="shared" si="775"/>
        <v>0</v>
      </c>
      <c r="AV386" s="5">
        <f t="shared" si="776"/>
        <v>0</v>
      </c>
      <c r="AW386" s="5">
        <f t="shared" si="777"/>
        <v>0</v>
      </c>
      <c r="AX386" s="5">
        <f t="shared" si="778"/>
        <v>0</v>
      </c>
      <c r="AY386" s="5">
        <f t="shared" si="779"/>
        <v>0</v>
      </c>
      <c r="AZ386" s="5">
        <f t="shared" si="780"/>
        <v>0</v>
      </c>
      <c r="BA386" s="5">
        <f t="shared" si="781"/>
        <v>0</v>
      </c>
      <c r="BB386" s="5">
        <f t="shared" si="782"/>
        <v>0</v>
      </c>
      <c r="BC386" s="5">
        <f t="shared" si="783"/>
        <v>0</v>
      </c>
      <c r="BD386" s="5">
        <f t="shared" si="784"/>
        <v>0</v>
      </c>
      <c r="BE386" s="5">
        <f t="shared" si="785"/>
        <v>0</v>
      </c>
      <c r="BF386" s="5">
        <f t="shared" si="786"/>
        <v>0</v>
      </c>
      <c r="BG386" s="5">
        <f t="shared" si="787"/>
        <v>0</v>
      </c>
      <c r="BH386" s="5">
        <f t="shared" si="788"/>
        <v>0</v>
      </c>
      <c r="BI386" s="11">
        <f t="shared" si="789"/>
        <v>0</v>
      </c>
      <c r="BJ386" s="5">
        <f t="shared" si="790"/>
        <v>0</v>
      </c>
      <c r="BK386" s="5">
        <f t="shared" si="791"/>
        <v>0</v>
      </c>
      <c r="BL386" s="5">
        <f t="shared" si="792"/>
        <v>0</v>
      </c>
      <c r="BM386" s="5">
        <f t="shared" si="793"/>
        <v>0</v>
      </c>
      <c r="BN386" s="5">
        <f t="shared" si="794"/>
        <v>0</v>
      </c>
      <c r="BO386" s="5">
        <f t="shared" si="795"/>
        <v>0</v>
      </c>
      <c r="BP386" s="5">
        <f t="shared" si="796"/>
        <v>0</v>
      </c>
      <c r="BQ386" s="5">
        <f t="shared" si="797"/>
        <v>0</v>
      </c>
      <c r="BR386" s="5">
        <f t="shared" si="798"/>
        <v>0</v>
      </c>
      <c r="BS386" s="5">
        <f t="shared" si="799"/>
        <v>0</v>
      </c>
      <c r="BT386" s="11">
        <f t="shared" si="800"/>
        <v>0</v>
      </c>
      <c r="BU386" s="11">
        <f t="shared" si="801"/>
        <v>0</v>
      </c>
      <c r="BV386" s="5">
        <f t="shared" si="802"/>
        <v>0</v>
      </c>
      <c r="BW386" s="5">
        <f t="shared" si="803"/>
        <v>0</v>
      </c>
      <c r="BX386" s="5">
        <f t="shared" si="804"/>
        <v>0</v>
      </c>
      <c r="BY386" s="5">
        <f t="shared" si="805"/>
        <v>0</v>
      </c>
      <c r="BZ386" s="5">
        <f t="shared" si="806"/>
        <v>0</v>
      </c>
      <c r="CA386" s="5">
        <f t="shared" si="807"/>
        <v>0</v>
      </c>
      <c r="CB386" s="5">
        <f t="shared" si="808"/>
        <v>0</v>
      </c>
      <c r="CC386" s="5">
        <f t="shared" si="809"/>
        <v>0</v>
      </c>
      <c r="CD386" s="5">
        <f t="shared" si="810"/>
        <v>0</v>
      </c>
      <c r="CE386" s="5">
        <f t="shared" si="811"/>
        <v>0</v>
      </c>
      <c r="CF386" s="5">
        <f t="shared" si="812"/>
        <v>0</v>
      </c>
      <c r="CG386" s="48">
        <f t="shared" si="813"/>
        <v>44.75</v>
      </c>
      <c r="CH386" s="5">
        <f t="shared" si="814"/>
        <v>0</v>
      </c>
      <c r="CI386" s="5">
        <f t="shared" si="815"/>
        <v>0</v>
      </c>
      <c r="CJ386" s="5">
        <f t="shared" si="816"/>
        <v>0</v>
      </c>
      <c r="CK386" s="5">
        <f t="shared" si="817"/>
        <v>0</v>
      </c>
      <c r="CL386" s="5">
        <f t="shared" si="818"/>
        <v>0</v>
      </c>
      <c r="CM386" s="5">
        <f t="shared" si="819"/>
        <v>0</v>
      </c>
      <c r="CN386" s="5">
        <f t="shared" si="820"/>
        <v>0</v>
      </c>
      <c r="CO386" s="5">
        <f t="shared" si="821"/>
        <v>0</v>
      </c>
      <c r="CP386" s="5">
        <f t="shared" si="822"/>
        <v>0</v>
      </c>
      <c r="CQ386" s="5">
        <f t="shared" si="823"/>
        <v>0</v>
      </c>
      <c r="CR386" s="5">
        <f t="shared" si="824"/>
        <v>0</v>
      </c>
      <c r="CS386" s="5">
        <f t="shared" si="825"/>
        <v>0</v>
      </c>
      <c r="CT386" s="11">
        <f t="shared" si="826"/>
        <v>0</v>
      </c>
      <c r="CU386" s="5">
        <f t="shared" si="827"/>
        <v>0</v>
      </c>
      <c r="CV386" s="5">
        <f t="shared" si="828"/>
        <v>0</v>
      </c>
      <c r="CW386" s="5">
        <f t="shared" si="829"/>
        <v>0</v>
      </c>
      <c r="CX386" s="41">
        <f t="shared" si="830"/>
        <v>0</v>
      </c>
      <c r="CY386" s="41">
        <f t="shared" si="831"/>
        <v>0</v>
      </c>
      <c r="CZ386" s="41">
        <f t="shared" si="832"/>
        <v>0</v>
      </c>
      <c r="DA386" s="41">
        <f t="shared" si="833"/>
        <v>0</v>
      </c>
      <c r="DB386" s="28"/>
    </row>
    <row r="387" spans="1:106" s="16" customFormat="1" ht="29.25" customHeight="1" thickTop="1" thickBot="1" x14ac:dyDescent="0.35">
      <c r="A387" s="3">
        <v>44752</v>
      </c>
      <c r="B387" s="4" t="s">
        <v>8</v>
      </c>
      <c r="C387" s="4" t="s">
        <v>26</v>
      </c>
      <c r="D387" s="8" t="s">
        <v>10</v>
      </c>
      <c r="E387" s="4" t="s">
        <v>110</v>
      </c>
      <c r="F387" s="4" t="s">
        <v>104</v>
      </c>
      <c r="G387" s="18" t="s">
        <v>493</v>
      </c>
      <c r="H387" s="25">
        <v>53.25</v>
      </c>
      <c r="I387" s="44">
        <v>-46.75</v>
      </c>
      <c r="J387" s="45">
        <v>-47.75</v>
      </c>
      <c r="K387" s="11">
        <f t="shared" ref="K387:K450" si="834">+SUM(K386+J387)</f>
        <v>1120.6500000000001</v>
      </c>
      <c r="L387" s="11"/>
      <c r="M387" s="11"/>
      <c r="N387" s="33"/>
      <c r="O387" s="11"/>
      <c r="P387" s="11"/>
      <c r="Q387" s="11"/>
      <c r="R387" s="11"/>
      <c r="S387" s="45">
        <v>-47.75</v>
      </c>
      <c r="T387" s="11"/>
      <c r="U387" s="11"/>
      <c r="V387" s="11"/>
      <c r="W387" s="11"/>
      <c r="X387" s="11"/>
      <c r="Y387" s="11"/>
      <c r="Z387" s="11"/>
      <c r="AA387" s="11"/>
      <c r="AB387" s="11"/>
      <c r="AC387" s="37"/>
      <c r="AD387" s="37"/>
      <c r="AE387" s="71" t="s">
        <v>8</v>
      </c>
      <c r="AF387" s="11">
        <f t="shared" si="761"/>
        <v>0</v>
      </c>
      <c r="AG387" s="5">
        <f t="shared" si="762"/>
        <v>0</v>
      </c>
      <c r="AH387" s="45">
        <f t="shared" si="763"/>
        <v>-47.75</v>
      </c>
      <c r="AI387" s="11">
        <f t="shared" si="764"/>
        <v>0</v>
      </c>
      <c r="AJ387" s="13">
        <f t="shared" si="765"/>
        <v>-47.75</v>
      </c>
      <c r="AK387" s="13"/>
      <c r="AL387" s="5">
        <f t="shared" si="766"/>
        <v>0</v>
      </c>
      <c r="AM387" s="5">
        <f t="shared" si="767"/>
        <v>0</v>
      </c>
      <c r="AN387" s="11">
        <f t="shared" si="768"/>
        <v>0</v>
      </c>
      <c r="AO387" s="11">
        <f t="shared" si="769"/>
        <v>0</v>
      </c>
      <c r="AP387" s="5">
        <f t="shared" si="770"/>
        <v>0</v>
      </c>
      <c r="AQ387" s="5">
        <f t="shared" si="771"/>
        <v>0</v>
      </c>
      <c r="AR387" s="5">
        <f t="shared" si="772"/>
        <v>0</v>
      </c>
      <c r="AS387" s="5">
        <f t="shared" si="773"/>
        <v>0</v>
      </c>
      <c r="AT387" s="5">
        <f t="shared" si="774"/>
        <v>0</v>
      </c>
      <c r="AU387" s="5">
        <f t="shared" si="775"/>
        <v>0</v>
      </c>
      <c r="AV387" s="5">
        <f t="shared" si="776"/>
        <v>0</v>
      </c>
      <c r="AW387" s="5">
        <f t="shared" si="777"/>
        <v>0</v>
      </c>
      <c r="AX387" s="5">
        <f t="shared" si="778"/>
        <v>0</v>
      </c>
      <c r="AY387" s="5">
        <f t="shared" si="779"/>
        <v>0</v>
      </c>
      <c r="AZ387" s="5">
        <f t="shared" si="780"/>
        <v>0</v>
      </c>
      <c r="BA387" s="5">
        <f t="shared" si="781"/>
        <v>0</v>
      </c>
      <c r="BB387" s="5">
        <f t="shared" si="782"/>
        <v>0</v>
      </c>
      <c r="BC387" s="5">
        <f t="shared" si="783"/>
        <v>0</v>
      </c>
      <c r="BD387" s="5">
        <f t="shared" si="784"/>
        <v>0</v>
      </c>
      <c r="BE387" s="5">
        <f t="shared" si="785"/>
        <v>0</v>
      </c>
      <c r="BF387" s="5">
        <f t="shared" si="786"/>
        <v>0</v>
      </c>
      <c r="BG387" s="5">
        <f t="shared" si="787"/>
        <v>0</v>
      </c>
      <c r="BH387" s="5">
        <f t="shared" si="788"/>
        <v>0</v>
      </c>
      <c r="BI387" s="11">
        <f t="shared" si="789"/>
        <v>0</v>
      </c>
      <c r="BJ387" s="5">
        <f t="shared" si="790"/>
        <v>0</v>
      </c>
      <c r="BK387" s="5">
        <f t="shared" si="791"/>
        <v>0</v>
      </c>
      <c r="BL387" s="5">
        <f t="shared" si="792"/>
        <v>0</v>
      </c>
      <c r="BM387" s="5">
        <f t="shared" si="793"/>
        <v>0</v>
      </c>
      <c r="BN387" s="5">
        <f t="shared" si="794"/>
        <v>0</v>
      </c>
      <c r="BO387" s="5">
        <f t="shared" si="795"/>
        <v>0</v>
      </c>
      <c r="BP387" s="46">
        <f t="shared" si="796"/>
        <v>-47.75</v>
      </c>
      <c r="BQ387" s="5">
        <f t="shared" si="797"/>
        <v>0</v>
      </c>
      <c r="BR387" s="5">
        <f t="shared" si="798"/>
        <v>0</v>
      </c>
      <c r="BS387" s="5">
        <f t="shared" si="799"/>
        <v>0</v>
      </c>
      <c r="BT387" s="11">
        <f t="shared" si="800"/>
        <v>0</v>
      </c>
      <c r="BU387" s="11">
        <f t="shared" si="801"/>
        <v>0</v>
      </c>
      <c r="BV387" s="5">
        <f t="shared" si="802"/>
        <v>0</v>
      </c>
      <c r="BW387" s="5">
        <f t="shared" si="803"/>
        <v>0</v>
      </c>
      <c r="BX387" s="5">
        <f t="shared" si="804"/>
        <v>0</v>
      </c>
      <c r="BY387" s="5">
        <f t="shared" si="805"/>
        <v>0</v>
      </c>
      <c r="BZ387" s="5">
        <f t="shared" si="806"/>
        <v>0</v>
      </c>
      <c r="CA387" s="5">
        <f t="shared" si="807"/>
        <v>0</v>
      </c>
      <c r="CB387" s="5">
        <f t="shared" si="808"/>
        <v>0</v>
      </c>
      <c r="CC387" s="5">
        <f t="shared" si="809"/>
        <v>0</v>
      </c>
      <c r="CD387" s="5">
        <f t="shared" si="810"/>
        <v>0</v>
      </c>
      <c r="CE387" s="5">
        <f t="shared" si="811"/>
        <v>0</v>
      </c>
      <c r="CF387" s="5">
        <f t="shared" si="812"/>
        <v>0</v>
      </c>
      <c r="CG387" s="5">
        <f t="shared" si="813"/>
        <v>0</v>
      </c>
      <c r="CH387" s="5">
        <f t="shared" si="814"/>
        <v>0</v>
      </c>
      <c r="CI387" s="5">
        <f t="shared" si="815"/>
        <v>0</v>
      </c>
      <c r="CJ387" s="5">
        <f t="shared" si="816"/>
        <v>0</v>
      </c>
      <c r="CK387" s="5">
        <f t="shared" si="817"/>
        <v>0</v>
      </c>
      <c r="CL387" s="5">
        <f t="shared" si="818"/>
        <v>0</v>
      </c>
      <c r="CM387" s="5">
        <f t="shared" si="819"/>
        <v>0</v>
      </c>
      <c r="CN387" s="5">
        <f t="shared" si="820"/>
        <v>0</v>
      </c>
      <c r="CO387" s="5">
        <f t="shared" si="821"/>
        <v>0</v>
      </c>
      <c r="CP387" s="5">
        <f t="shared" si="822"/>
        <v>0</v>
      </c>
      <c r="CQ387" s="5">
        <f t="shared" si="823"/>
        <v>0</v>
      </c>
      <c r="CR387" s="5">
        <f t="shared" si="824"/>
        <v>0</v>
      </c>
      <c r="CS387" s="5">
        <f t="shared" si="825"/>
        <v>0</v>
      </c>
      <c r="CT387" s="11">
        <f t="shared" si="826"/>
        <v>0</v>
      </c>
      <c r="CU387" s="5">
        <f t="shared" si="827"/>
        <v>0</v>
      </c>
      <c r="CV387" s="5">
        <f t="shared" si="828"/>
        <v>0</v>
      </c>
      <c r="CW387" s="5">
        <f t="shared" si="829"/>
        <v>0</v>
      </c>
      <c r="CX387" s="41">
        <f t="shared" si="830"/>
        <v>0</v>
      </c>
      <c r="CY387" s="41">
        <f t="shared" si="831"/>
        <v>0</v>
      </c>
      <c r="CZ387" s="41">
        <f t="shared" si="832"/>
        <v>0</v>
      </c>
      <c r="DA387" s="41">
        <f t="shared" si="833"/>
        <v>0</v>
      </c>
      <c r="DB387" s="28"/>
    </row>
    <row r="388" spans="1:106" s="16" customFormat="1" ht="29.25" customHeight="1" thickTop="1" thickBot="1" x14ac:dyDescent="0.35">
      <c r="A388" s="3">
        <v>44753</v>
      </c>
      <c r="B388" s="4" t="s">
        <v>1</v>
      </c>
      <c r="C388" s="4" t="s">
        <v>23</v>
      </c>
      <c r="D388" s="8" t="s">
        <v>10</v>
      </c>
      <c r="E388" s="4" t="s">
        <v>110</v>
      </c>
      <c r="F388" s="4" t="s">
        <v>104</v>
      </c>
      <c r="G388" s="18" t="s">
        <v>494</v>
      </c>
      <c r="H388" s="25">
        <v>53.5</v>
      </c>
      <c r="I388" s="44">
        <v>-46.5</v>
      </c>
      <c r="J388" s="45">
        <v>-47.5</v>
      </c>
      <c r="K388" s="11">
        <f t="shared" si="834"/>
        <v>1073.1500000000001</v>
      </c>
      <c r="L388" s="11"/>
      <c r="M388" s="45">
        <v>-47.5</v>
      </c>
      <c r="N388" s="33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37"/>
      <c r="AD388" s="37"/>
      <c r="AE388" s="71" t="s">
        <v>1</v>
      </c>
      <c r="AF388" s="45">
        <f t="shared" ref="AF388:AF393" si="835">IF(C388="HF",J388,0)</f>
        <v>-47.5</v>
      </c>
      <c r="AG388" s="5">
        <f t="shared" ref="AG388:AG393" si="836">IF(C388="HF2",J388,0)</f>
        <v>0</v>
      </c>
      <c r="AH388" s="11">
        <f t="shared" ref="AH388:AH393" si="837">IF(C388="HF3",J388,0)</f>
        <v>0</v>
      </c>
      <c r="AI388" s="11">
        <f t="shared" ref="AI388:AI393" si="838">IF(C388="DP",J388,0)</f>
        <v>0</v>
      </c>
      <c r="AJ388" s="13">
        <f t="shared" ref="AJ388:AJ393" si="839">+SUM(AF388+AG388+AH388+AI388)</f>
        <v>-47.5</v>
      </c>
      <c r="AK388" s="13"/>
      <c r="AL388" s="5">
        <f t="shared" ref="AL388:AL393" si="840">IF(B388="AUD/JPY",AF388,0)</f>
        <v>0</v>
      </c>
      <c r="AM388" s="5">
        <f t="shared" ref="AM388:AM393" si="841">IF(B388="AUD/JPY",AG388,0)</f>
        <v>0</v>
      </c>
      <c r="AN388" s="11">
        <f t="shared" ref="AN388:AN393" si="842">IF(B388="AUD/JPY",AH388,0)</f>
        <v>0</v>
      </c>
      <c r="AO388" s="11">
        <f t="shared" ref="AO388:AO393" si="843">IF(B388="AUD/JPY",AI388,0)</f>
        <v>0</v>
      </c>
      <c r="AP388" s="46">
        <f t="shared" ref="AP388:AP393" si="844">IF(B388="AUD/USD",AF388,0)</f>
        <v>-47.5</v>
      </c>
      <c r="AQ388" s="5">
        <f t="shared" ref="AQ388:AQ393" si="845">IF(B388="AUD/USD",AG388,0)</f>
        <v>0</v>
      </c>
      <c r="AR388" s="5">
        <f t="shared" ref="AR388:AR393" si="846">IF(B388="AUD/USD",AH388,0)</f>
        <v>0</v>
      </c>
      <c r="AS388" s="5">
        <f t="shared" ref="AS388:AS393" si="847">IF(B388="AUD/USD",AI388,0)</f>
        <v>0</v>
      </c>
      <c r="AT388" s="5">
        <f t="shared" ref="AT388:AT393" si="848">IF(B388="EUR/GBP",AF388,0)</f>
        <v>0</v>
      </c>
      <c r="AU388" s="5">
        <f t="shared" ref="AU388:AU393" si="849">IF(B388="EUR/GBP",AG388,0)</f>
        <v>0</v>
      </c>
      <c r="AV388" s="5">
        <f t="shared" ref="AV388:AV393" si="850">IF(B388="EUR/GBP",AH388,0)</f>
        <v>0</v>
      </c>
      <c r="AW388" s="5">
        <f t="shared" ref="AW388:AW393" si="851">IF(B388="EUR/GBP",AI388,0)</f>
        <v>0</v>
      </c>
      <c r="AX388" s="5">
        <f t="shared" ref="AX388:AX393" si="852">IF(B388="EUR/JPY",AF388,0)</f>
        <v>0</v>
      </c>
      <c r="AY388" s="5">
        <f t="shared" ref="AY388:AY393" si="853">IF(B388="EUR/JPY",AG388,0)</f>
        <v>0</v>
      </c>
      <c r="AZ388" s="5">
        <f t="shared" ref="AZ388:AZ393" si="854">IF(B388="EUR/JPY",AH388,0)</f>
        <v>0</v>
      </c>
      <c r="BA388" s="5">
        <f t="shared" ref="BA388:BA393" si="855">IF(B388="EUR/JPY",AI388,0)</f>
        <v>0</v>
      </c>
      <c r="BB388" s="5">
        <f t="shared" ref="BB388:BB393" si="856">IF(B388="EUR/USD",AF388,0)</f>
        <v>0</v>
      </c>
      <c r="BC388" s="5">
        <f t="shared" ref="BC388:BC393" si="857">IF(B388="EUR/USD",AG388,0)</f>
        <v>0</v>
      </c>
      <c r="BD388" s="5">
        <f t="shared" ref="BD388:BD393" si="858">IF(B388="EUR/USD",AH388,0)</f>
        <v>0</v>
      </c>
      <c r="BE388" s="5">
        <f t="shared" ref="BE388:BE393" si="859">IF(B388="EUR/USD",AI388,0)</f>
        <v>0</v>
      </c>
      <c r="BF388" s="5">
        <f t="shared" ref="BF388:BF393" si="860">IF(B388="GBP/JPY",AF388,0)</f>
        <v>0</v>
      </c>
      <c r="BG388" s="5">
        <f t="shared" ref="BG388:BG393" si="861">IF(B388="GBP/JPY",AG388,0)</f>
        <v>0</v>
      </c>
      <c r="BH388" s="5">
        <f t="shared" ref="BH388:BH393" si="862">IF(B388="GBP/JPY",AH388,0)</f>
        <v>0</v>
      </c>
      <c r="BI388" s="11">
        <f t="shared" ref="BI388:BI393" si="863">IF(B388="GBP/JPY",AI388,0)</f>
        <v>0</v>
      </c>
      <c r="BJ388" s="5">
        <f t="shared" ref="BJ388:BJ393" si="864">IF(B388="GBP/USD",AF388,0)</f>
        <v>0</v>
      </c>
      <c r="BK388" s="5">
        <f t="shared" ref="BK388:BK393" si="865">IF(B388="GBP/USD",AG388,0)</f>
        <v>0</v>
      </c>
      <c r="BL388" s="5">
        <f t="shared" ref="BL388:BL393" si="866">IF(B388="GBP/USD",AH388,0)</f>
        <v>0</v>
      </c>
      <c r="BM388" s="5">
        <f t="shared" ref="BM388:BM393" si="867">IF(B388="GBP/USD",AI388,0)</f>
        <v>0</v>
      </c>
      <c r="BN388" s="5">
        <f t="shared" ref="BN388:BN393" si="868">IF(B388="USD/CAD",AF388,0)</f>
        <v>0</v>
      </c>
      <c r="BO388" s="5">
        <f t="shared" ref="BO388:BO393" si="869">IF(B388="USD/CAD",AG388,0)</f>
        <v>0</v>
      </c>
      <c r="BP388" s="5">
        <f t="shared" ref="BP388:BP393" si="870">IF(B388="USD/CAD",AH388,0)</f>
        <v>0</v>
      </c>
      <c r="BQ388" s="5">
        <f t="shared" ref="BQ388:BQ393" si="871">IF(B388="USD/CAD",AI388,0)</f>
        <v>0</v>
      </c>
      <c r="BR388" s="5">
        <f t="shared" ref="BR388:BR393" si="872">IF(B388="USD/CHF",AF388,0)</f>
        <v>0</v>
      </c>
      <c r="BS388" s="5">
        <f t="shared" ref="BS388:BS393" si="873">IF(B388="USD/CHF",AG388,0)</f>
        <v>0</v>
      </c>
      <c r="BT388" s="11">
        <f t="shared" ref="BT388:BT393" si="874">IF(B388="USD/CHF",AH388,0)</f>
        <v>0</v>
      </c>
      <c r="BU388" s="11">
        <f t="shared" ref="BU388:BU393" si="875">IF(B388="USD/CHF",AI388,0)</f>
        <v>0</v>
      </c>
      <c r="BV388" s="5">
        <f t="shared" ref="BV388:BV393" si="876">IF(B388="USD/JPY",AF388,0)</f>
        <v>0</v>
      </c>
      <c r="BW388" s="5">
        <f t="shared" ref="BW388:BW393" si="877">IF(B388="USD/JPY",AG388,0)</f>
        <v>0</v>
      </c>
      <c r="BX388" s="5">
        <f t="shared" ref="BX388:BX393" si="878">IF(B388="USD/JPY",AH388,0)</f>
        <v>0</v>
      </c>
      <c r="BY388" s="5">
        <f t="shared" ref="BY388:BY393" si="879">IF(B388="USD/JPY",AI388,0)</f>
        <v>0</v>
      </c>
      <c r="BZ388" s="5">
        <f t="shared" ref="BZ388:BZ393" si="880">IF(B388="CRUDE",AF388,0)</f>
        <v>0</v>
      </c>
      <c r="CA388" s="5">
        <f t="shared" ref="CA388:CA393" si="881">IF(B388="CRUDE",AG388,0)</f>
        <v>0</v>
      </c>
      <c r="CB388" s="5">
        <f t="shared" ref="CB388:CB393" si="882">IF(B388="CRUDE",AH388,0)</f>
        <v>0</v>
      </c>
      <c r="CC388" s="5">
        <f t="shared" ref="CC388:CC393" si="883">IF(B388="CRUDE",AI388,0)</f>
        <v>0</v>
      </c>
      <c r="CD388" s="5">
        <f t="shared" ref="CD388:CD393" si="884">IF(B388="GOLD",AF388,0)</f>
        <v>0</v>
      </c>
      <c r="CE388" s="5">
        <f t="shared" ref="CE388:CE393" si="885">IF(B388="GOLD",AG388,0)</f>
        <v>0</v>
      </c>
      <c r="CF388" s="5">
        <f t="shared" ref="CF388:CF393" si="886">IF(B388="GOLD",AH388,0)</f>
        <v>0</v>
      </c>
      <c r="CG388" s="5">
        <f t="shared" ref="CG388:CG393" si="887">IF(B388="GOLD",AI388,0)</f>
        <v>0</v>
      </c>
      <c r="CH388" s="5">
        <f t="shared" ref="CH388:CH393" si="888">IF(B388="US 500",AF388,0)</f>
        <v>0</v>
      </c>
      <c r="CI388" s="5">
        <f t="shared" ref="CI388:CI393" si="889">IF(B388="US 500",AG388,0)</f>
        <v>0</v>
      </c>
      <c r="CJ388" s="5">
        <f t="shared" ref="CJ388:CJ393" si="890">IF(B388="US 500",AH388,0)</f>
        <v>0</v>
      </c>
      <c r="CK388" s="5">
        <f t="shared" ref="CK388:CK393" si="891">IF(B388="US 500",AI388,0)</f>
        <v>0</v>
      </c>
      <c r="CL388" s="5">
        <f t="shared" ref="CL388:CL393" si="892">IF(B388="N GAS",AF388,0)</f>
        <v>0</v>
      </c>
      <c r="CM388" s="5">
        <f t="shared" ref="CM388:CM393" si="893">IF(B388="N GAS",AG388,0)</f>
        <v>0</v>
      </c>
      <c r="CN388" s="5">
        <f t="shared" ref="CN388:CN393" si="894">IF(B388="N GAS",AH388,0)</f>
        <v>0</v>
      </c>
      <c r="CO388" s="5">
        <f t="shared" ref="CO388:CO393" si="895">IF(B388="N GAS",AI388,0)</f>
        <v>0</v>
      </c>
      <c r="CP388" s="5">
        <f t="shared" ref="CP388:CP393" si="896">IF(B388="SMALLCAP 2000",AF388,0)</f>
        <v>0</v>
      </c>
      <c r="CQ388" s="5">
        <f t="shared" ref="CQ388:CQ393" si="897">IF(B388="SMALLCAP 2000",AG388,0)</f>
        <v>0</v>
      </c>
      <c r="CR388" s="5">
        <f t="shared" ref="CR388:CR393" si="898">IF(B388="SMALLCAP 2000",AH388,0)</f>
        <v>0</v>
      </c>
      <c r="CS388" s="5">
        <f t="shared" ref="CS388:CS393" si="899">IF(B388="SMALLCAP 2000",AI388,0)</f>
        <v>0</v>
      </c>
      <c r="CT388" s="11">
        <f t="shared" ref="CT388:CT393" si="900">IF(B388="US TECH",AF388,0)</f>
        <v>0</v>
      </c>
      <c r="CU388" s="5">
        <f t="shared" ref="CU388:CU393" si="901">IF(B388="US TECH",AG388,0)</f>
        <v>0</v>
      </c>
      <c r="CV388" s="5">
        <f t="shared" ref="CV388:CV393" si="902">IF(B388="US TECH",AH388,0)</f>
        <v>0</v>
      </c>
      <c r="CW388" s="5">
        <f t="shared" ref="CW388:CW393" si="903">IF(B388="US TECH",AI388,0)</f>
        <v>0</v>
      </c>
      <c r="CX388" s="41">
        <f t="shared" ref="CX388:CX393" si="904">IF(B388="WALL ST 30",AF388,0)</f>
        <v>0</v>
      </c>
      <c r="CY388" s="41">
        <f t="shared" ref="CY388:CY393" si="905">IF(B388="WALL ST 30",AG388,0)</f>
        <v>0</v>
      </c>
      <c r="CZ388" s="41">
        <f t="shared" ref="CZ388:CZ393" si="906">IF(B388="WALL ST 30",AH388,0)</f>
        <v>0</v>
      </c>
      <c r="DA388" s="41">
        <f t="shared" ref="DA388:DA393" si="907">IF(B388="WALL ST 30",AI388,0)</f>
        <v>0</v>
      </c>
      <c r="DB388" s="28"/>
    </row>
    <row r="389" spans="1:106" s="16" customFormat="1" ht="29.25" customHeight="1" thickTop="1" thickBot="1" x14ac:dyDescent="0.35">
      <c r="A389" s="3">
        <v>44753</v>
      </c>
      <c r="B389" s="4" t="s">
        <v>7</v>
      </c>
      <c r="C389" s="4" t="s">
        <v>23</v>
      </c>
      <c r="D389" s="8" t="s">
        <v>10</v>
      </c>
      <c r="E389" s="4" t="s">
        <v>110</v>
      </c>
      <c r="F389" s="4" t="s">
        <v>104</v>
      </c>
      <c r="G389" s="18" t="s">
        <v>495</v>
      </c>
      <c r="H389" s="25">
        <v>54.75</v>
      </c>
      <c r="I389" s="44">
        <v>-45.25</v>
      </c>
      <c r="J389" s="45">
        <v>-46.25</v>
      </c>
      <c r="K389" s="11">
        <f t="shared" si="834"/>
        <v>1026.9000000000001</v>
      </c>
      <c r="L389" s="11"/>
      <c r="M389" s="11"/>
      <c r="N389" s="33"/>
      <c r="O389" s="11"/>
      <c r="P389" s="11"/>
      <c r="Q389" s="11"/>
      <c r="R389" s="45">
        <v>-46.25</v>
      </c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37"/>
      <c r="AD389" s="37"/>
      <c r="AE389" s="71" t="s">
        <v>7</v>
      </c>
      <c r="AF389" s="45">
        <f t="shared" si="835"/>
        <v>-46.25</v>
      </c>
      <c r="AG389" s="5">
        <f t="shared" si="836"/>
        <v>0</v>
      </c>
      <c r="AH389" s="11">
        <f t="shared" si="837"/>
        <v>0</v>
      </c>
      <c r="AI389" s="11">
        <f t="shared" si="838"/>
        <v>0</v>
      </c>
      <c r="AJ389" s="13">
        <f t="shared" si="839"/>
        <v>-46.25</v>
      </c>
      <c r="AK389" s="13"/>
      <c r="AL389" s="5">
        <f t="shared" si="840"/>
        <v>0</v>
      </c>
      <c r="AM389" s="5">
        <f t="shared" si="841"/>
        <v>0</v>
      </c>
      <c r="AN389" s="11">
        <f t="shared" si="842"/>
        <v>0</v>
      </c>
      <c r="AO389" s="11">
        <f t="shared" si="843"/>
        <v>0</v>
      </c>
      <c r="AP389" s="5">
        <f t="shared" si="844"/>
        <v>0</v>
      </c>
      <c r="AQ389" s="5">
        <f t="shared" si="845"/>
        <v>0</v>
      </c>
      <c r="AR389" s="5">
        <f t="shared" si="846"/>
        <v>0</v>
      </c>
      <c r="AS389" s="5">
        <f t="shared" si="847"/>
        <v>0</v>
      </c>
      <c r="AT389" s="5">
        <f t="shared" si="848"/>
        <v>0</v>
      </c>
      <c r="AU389" s="5">
        <f t="shared" si="849"/>
        <v>0</v>
      </c>
      <c r="AV389" s="5">
        <f t="shared" si="850"/>
        <v>0</v>
      </c>
      <c r="AW389" s="5">
        <f t="shared" si="851"/>
        <v>0</v>
      </c>
      <c r="AX389" s="5">
        <f t="shared" si="852"/>
        <v>0</v>
      </c>
      <c r="AY389" s="5">
        <f t="shared" si="853"/>
        <v>0</v>
      </c>
      <c r="AZ389" s="5">
        <f t="shared" si="854"/>
        <v>0</v>
      </c>
      <c r="BA389" s="5">
        <f t="shared" si="855"/>
        <v>0</v>
      </c>
      <c r="BB389" s="5">
        <f t="shared" si="856"/>
        <v>0</v>
      </c>
      <c r="BC389" s="5">
        <f t="shared" si="857"/>
        <v>0</v>
      </c>
      <c r="BD389" s="5">
        <f t="shared" si="858"/>
        <v>0</v>
      </c>
      <c r="BE389" s="5">
        <f t="shared" si="859"/>
        <v>0</v>
      </c>
      <c r="BF389" s="5">
        <f t="shared" si="860"/>
        <v>0</v>
      </c>
      <c r="BG389" s="5">
        <f t="shared" si="861"/>
        <v>0</v>
      </c>
      <c r="BH389" s="5">
        <f t="shared" si="862"/>
        <v>0</v>
      </c>
      <c r="BI389" s="11">
        <f t="shared" si="863"/>
        <v>0</v>
      </c>
      <c r="BJ389" s="46">
        <f t="shared" si="864"/>
        <v>-46.25</v>
      </c>
      <c r="BK389" s="5">
        <f t="shared" si="865"/>
        <v>0</v>
      </c>
      <c r="BL389" s="5">
        <f t="shared" si="866"/>
        <v>0</v>
      </c>
      <c r="BM389" s="5">
        <f t="shared" si="867"/>
        <v>0</v>
      </c>
      <c r="BN389" s="5">
        <f t="shared" si="868"/>
        <v>0</v>
      </c>
      <c r="BO389" s="5">
        <f t="shared" si="869"/>
        <v>0</v>
      </c>
      <c r="BP389" s="5">
        <f t="shared" si="870"/>
        <v>0</v>
      </c>
      <c r="BQ389" s="5">
        <f t="shared" si="871"/>
        <v>0</v>
      </c>
      <c r="BR389" s="5">
        <f t="shared" si="872"/>
        <v>0</v>
      </c>
      <c r="BS389" s="5">
        <f t="shared" si="873"/>
        <v>0</v>
      </c>
      <c r="BT389" s="11">
        <f t="shared" si="874"/>
        <v>0</v>
      </c>
      <c r="BU389" s="11">
        <f t="shared" si="875"/>
        <v>0</v>
      </c>
      <c r="BV389" s="5">
        <f t="shared" si="876"/>
        <v>0</v>
      </c>
      <c r="BW389" s="5">
        <f t="shared" si="877"/>
        <v>0</v>
      </c>
      <c r="BX389" s="5">
        <f t="shared" si="878"/>
        <v>0</v>
      </c>
      <c r="BY389" s="5">
        <f t="shared" si="879"/>
        <v>0</v>
      </c>
      <c r="BZ389" s="5">
        <f t="shared" si="880"/>
        <v>0</v>
      </c>
      <c r="CA389" s="5">
        <f t="shared" si="881"/>
        <v>0</v>
      </c>
      <c r="CB389" s="5">
        <f t="shared" si="882"/>
        <v>0</v>
      </c>
      <c r="CC389" s="5">
        <f t="shared" si="883"/>
        <v>0</v>
      </c>
      <c r="CD389" s="5">
        <f t="shared" si="884"/>
        <v>0</v>
      </c>
      <c r="CE389" s="5">
        <f t="shared" si="885"/>
        <v>0</v>
      </c>
      <c r="CF389" s="5">
        <f t="shared" si="886"/>
        <v>0</v>
      </c>
      <c r="CG389" s="5">
        <f t="shared" si="887"/>
        <v>0</v>
      </c>
      <c r="CH389" s="5">
        <f t="shared" si="888"/>
        <v>0</v>
      </c>
      <c r="CI389" s="5">
        <f t="shared" si="889"/>
        <v>0</v>
      </c>
      <c r="CJ389" s="5">
        <f t="shared" si="890"/>
        <v>0</v>
      </c>
      <c r="CK389" s="5">
        <f t="shared" si="891"/>
        <v>0</v>
      </c>
      <c r="CL389" s="5">
        <f t="shared" si="892"/>
        <v>0</v>
      </c>
      <c r="CM389" s="5">
        <f t="shared" si="893"/>
        <v>0</v>
      </c>
      <c r="CN389" s="5">
        <f t="shared" si="894"/>
        <v>0</v>
      </c>
      <c r="CO389" s="5">
        <f t="shared" si="895"/>
        <v>0</v>
      </c>
      <c r="CP389" s="5">
        <f t="shared" si="896"/>
        <v>0</v>
      </c>
      <c r="CQ389" s="5">
        <f t="shared" si="897"/>
        <v>0</v>
      </c>
      <c r="CR389" s="5">
        <f t="shared" si="898"/>
        <v>0</v>
      </c>
      <c r="CS389" s="5">
        <f t="shared" si="899"/>
        <v>0</v>
      </c>
      <c r="CT389" s="11">
        <f t="shared" si="900"/>
        <v>0</v>
      </c>
      <c r="CU389" s="5">
        <f t="shared" si="901"/>
        <v>0</v>
      </c>
      <c r="CV389" s="5">
        <f t="shared" si="902"/>
        <v>0</v>
      </c>
      <c r="CW389" s="5">
        <f t="shared" si="903"/>
        <v>0</v>
      </c>
      <c r="CX389" s="41">
        <f t="shared" si="904"/>
        <v>0</v>
      </c>
      <c r="CY389" s="41">
        <f t="shared" si="905"/>
        <v>0</v>
      </c>
      <c r="CZ389" s="41">
        <f t="shared" si="906"/>
        <v>0</v>
      </c>
      <c r="DA389" s="41">
        <f t="shared" si="907"/>
        <v>0</v>
      </c>
      <c r="DB389" s="28"/>
    </row>
    <row r="390" spans="1:106" s="16" customFormat="1" ht="29.25" customHeight="1" thickTop="1" thickBot="1" x14ac:dyDescent="0.35">
      <c r="A390" s="3">
        <v>44753</v>
      </c>
      <c r="B390" s="4" t="s">
        <v>8</v>
      </c>
      <c r="C390" s="4" t="s">
        <v>23</v>
      </c>
      <c r="D390" s="8" t="s">
        <v>10</v>
      </c>
      <c r="E390" s="4" t="s">
        <v>110</v>
      </c>
      <c r="F390" s="4" t="s">
        <v>24</v>
      </c>
      <c r="G390" s="18" t="s">
        <v>496</v>
      </c>
      <c r="H390" s="25">
        <v>49</v>
      </c>
      <c r="I390" s="44">
        <v>-49</v>
      </c>
      <c r="J390" s="45">
        <v>-50</v>
      </c>
      <c r="K390" s="11">
        <f t="shared" si="834"/>
        <v>976.90000000000009</v>
      </c>
      <c r="L390" s="11"/>
      <c r="M390" s="11"/>
      <c r="N390" s="33"/>
      <c r="O390" s="11"/>
      <c r="P390" s="11"/>
      <c r="Q390" s="11"/>
      <c r="R390" s="11"/>
      <c r="S390" s="45">
        <v>-50</v>
      </c>
      <c r="T390" s="11"/>
      <c r="U390" s="11"/>
      <c r="V390" s="11"/>
      <c r="W390" s="11"/>
      <c r="X390" s="11"/>
      <c r="Y390" s="11"/>
      <c r="Z390" s="11"/>
      <c r="AA390" s="11"/>
      <c r="AB390" s="11"/>
      <c r="AC390" s="37"/>
      <c r="AD390" s="37"/>
      <c r="AE390" s="71" t="s">
        <v>8</v>
      </c>
      <c r="AF390" s="45">
        <f t="shared" si="835"/>
        <v>-50</v>
      </c>
      <c r="AG390" s="5">
        <f t="shared" si="836"/>
        <v>0</v>
      </c>
      <c r="AH390" s="11">
        <f t="shared" si="837"/>
        <v>0</v>
      </c>
      <c r="AI390" s="11">
        <f t="shared" si="838"/>
        <v>0</v>
      </c>
      <c r="AJ390" s="13">
        <f t="shared" si="839"/>
        <v>-50</v>
      </c>
      <c r="AK390" s="13"/>
      <c r="AL390" s="5">
        <f t="shared" si="840"/>
        <v>0</v>
      </c>
      <c r="AM390" s="5">
        <f t="shared" si="841"/>
        <v>0</v>
      </c>
      <c r="AN390" s="11">
        <f t="shared" si="842"/>
        <v>0</v>
      </c>
      <c r="AO390" s="11">
        <f t="shared" si="843"/>
        <v>0</v>
      </c>
      <c r="AP390" s="5">
        <f t="shared" si="844"/>
        <v>0</v>
      </c>
      <c r="AQ390" s="5">
        <f t="shared" si="845"/>
        <v>0</v>
      </c>
      <c r="AR390" s="5">
        <f t="shared" si="846"/>
        <v>0</v>
      </c>
      <c r="AS390" s="5">
        <f t="shared" si="847"/>
        <v>0</v>
      </c>
      <c r="AT390" s="5">
        <f t="shared" si="848"/>
        <v>0</v>
      </c>
      <c r="AU390" s="5">
        <f t="shared" si="849"/>
        <v>0</v>
      </c>
      <c r="AV390" s="5">
        <f t="shared" si="850"/>
        <v>0</v>
      </c>
      <c r="AW390" s="5">
        <f t="shared" si="851"/>
        <v>0</v>
      </c>
      <c r="AX390" s="5">
        <f t="shared" si="852"/>
        <v>0</v>
      </c>
      <c r="AY390" s="5">
        <f t="shared" si="853"/>
        <v>0</v>
      </c>
      <c r="AZ390" s="5">
        <f t="shared" si="854"/>
        <v>0</v>
      </c>
      <c r="BA390" s="5">
        <f t="shared" si="855"/>
        <v>0</v>
      </c>
      <c r="BB390" s="5">
        <f t="shared" si="856"/>
        <v>0</v>
      </c>
      <c r="BC390" s="5">
        <f t="shared" si="857"/>
        <v>0</v>
      </c>
      <c r="BD390" s="5">
        <f t="shared" si="858"/>
        <v>0</v>
      </c>
      <c r="BE390" s="5">
        <f t="shared" si="859"/>
        <v>0</v>
      </c>
      <c r="BF390" s="5">
        <f t="shared" si="860"/>
        <v>0</v>
      </c>
      <c r="BG390" s="5">
        <f t="shared" si="861"/>
        <v>0</v>
      </c>
      <c r="BH390" s="5">
        <f t="shared" si="862"/>
        <v>0</v>
      </c>
      <c r="BI390" s="11">
        <f t="shared" si="863"/>
        <v>0</v>
      </c>
      <c r="BJ390" s="5">
        <f t="shared" si="864"/>
        <v>0</v>
      </c>
      <c r="BK390" s="5">
        <f t="shared" si="865"/>
        <v>0</v>
      </c>
      <c r="BL390" s="5">
        <f t="shared" si="866"/>
        <v>0</v>
      </c>
      <c r="BM390" s="5">
        <f t="shared" si="867"/>
        <v>0</v>
      </c>
      <c r="BN390" s="46">
        <f t="shared" si="868"/>
        <v>-50</v>
      </c>
      <c r="BO390" s="5">
        <f t="shared" si="869"/>
        <v>0</v>
      </c>
      <c r="BP390" s="5">
        <f t="shared" si="870"/>
        <v>0</v>
      </c>
      <c r="BQ390" s="5">
        <f t="shared" si="871"/>
        <v>0</v>
      </c>
      <c r="BR390" s="5">
        <f t="shared" si="872"/>
        <v>0</v>
      </c>
      <c r="BS390" s="5">
        <f t="shared" si="873"/>
        <v>0</v>
      </c>
      <c r="BT390" s="11">
        <f t="shared" si="874"/>
        <v>0</v>
      </c>
      <c r="BU390" s="11">
        <f t="shared" si="875"/>
        <v>0</v>
      </c>
      <c r="BV390" s="5">
        <f t="shared" si="876"/>
        <v>0</v>
      </c>
      <c r="BW390" s="5">
        <f t="shared" si="877"/>
        <v>0</v>
      </c>
      <c r="BX390" s="5">
        <f t="shared" si="878"/>
        <v>0</v>
      </c>
      <c r="BY390" s="5">
        <f t="shared" si="879"/>
        <v>0</v>
      </c>
      <c r="BZ390" s="5">
        <f t="shared" si="880"/>
        <v>0</v>
      </c>
      <c r="CA390" s="5">
        <f t="shared" si="881"/>
        <v>0</v>
      </c>
      <c r="CB390" s="5">
        <f t="shared" si="882"/>
        <v>0</v>
      </c>
      <c r="CC390" s="5">
        <f t="shared" si="883"/>
        <v>0</v>
      </c>
      <c r="CD390" s="5">
        <f t="shared" si="884"/>
        <v>0</v>
      </c>
      <c r="CE390" s="5">
        <f t="shared" si="885"/>
        <v>0</v>
      </c>
      <c r="CF390" s="5">
        <f t="shared" si="886"/>
        <v>0</v>
      </c>
      <c r="CG390" s="5">
        <f t="shared" si="887"/>
        <v>0</v>
      </c>
      <c r="CH390" s="5">
        <f t="shared" si="888"/>
        <v>0</v>
      </c>
      <c r="CI390" s="5">
        <f t="shared" si="889"/>
        <v>0</v>
      </c>
      <c r="CJ390" s="5">
        <f t="shared" si="890"/>
        <v>0</v>
      </c>
      <c r="CK390" s="5">
        <f t="shared" si="891"/>
        <v>0</v>
      </c>
      <c r="CL390" s="5">
        <f t="shared" si="892"/>
        <v>0</v>
      </c>
      <c r="CM390" s="5">
        <f t="shared" si="893"/>
        <v>0</v>
      </c>
      <c r="CN390" s="5">
        <f t="shared" si="894"/>
        <v>0</v>
      </c>
      <c r="CO390" s="5">
        <f t="shared" si="895"/>
        <v>0</v>
      </c>
      <c r="CP390" s="5">
        <f t="shared" si="896"/>
        <v>0</v>
      </c>
      <c r="CQ390" s="5">
        <f t="shared" si="897"/>
        <v>0</v>
      </c>
      <c r="CR390" s="5">
        <f t="shared" si="898"/>
        <v>0</v>
      </c>
      <c r="CS390" s="5">
        <f t="shared" si="899"/>
        <v>0</v>
      </c>
      <c r="CT390" s="11">
        <f t="shared" si="900"/>
        <v>0</v>
      </c>
      <c r="CU390" s="5">
        <f t="shared" si="901"/>
        <v>0</v>
      </c>
      <c r="CV390" s="5">
        <f t="shared" si="902"/>
        <v>0</v>
      </c>
      <c r="CW390" s="5">
        <f t="shared" si="903"/>
        <v>0</v>
      </c>
      <c r="CX390" s="41">
        <f t="shared" si="904"/>
        <v>0</v>
      </c>
      <c r="CY390" s="41">
        <f t="shared" si="905"/>
        <v>0</v>
      </c>
      <c r="CZ390" s="41">
        <f t="shared" si="906"/>
        <v>0</v>
      </c>
      <c r="DA390" s="41">
        <f t="shared" si="907"/>
        <v>0</v>
      </c>
      <c r="DB390" s="28"/>
    </row>
    <row r="391" spans="1:106" s="16" customFormat="1" ht="29.25" customHeight="1" thickTop="1" thickBot="1" x14ac:dyDescent="0.35">
      <c r="A391" s="3">
        <v>44754</v>
      </c>
      <c r="B391" s="4" t="s">
        <v>2</v>
      </c>
      <c r="C391" s="4" t="s">
        <v>26</v>
      </c>
      <c r="D391" s="8" t="s">
        <v>10</v>
      </c>
      <c r="E391" s="4" t="s">
        <v>110</v>
      </c>
      <c r="F391" s="4" t="s">
        <v>104</v>
      </c>
      <c r="G391" s="18" t="s">
        <v>497</v>
      </c>
      <c r="H391" s="25">
        <v>52.75</v>
      </c>
      <c r="I391" s="44">
        <v>-47.25</v>
      </c>
      <c r="J391" s="45">
        <v>-48.25</v>
      </c>
      <c r="K391" s="11">
        <f t="shared" si="834"/>
        <v>928.65000000000009</v>
      </c>
      <c r="L391" s="45">
        <v>-48.25</v>
      </c>
      <c r="M391" s="11"/>
      <c r="N391" s="33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37"/>
      <c r="AD391" s="37"/>
      <c r="AE391" s="71" t="s">
        <v>2</v>
      </c>
      <c r="AF391" s="11">
        <f t="shared" si="835"/>
        <v>0</v>
      </c>
      <c r="AG391" s="5">
        <f t="shared" si="836"/>
        <v>0</v>
      </c>
      <c r="AH391" s="45">
        <f t="shared" si="837"/>
        <v>-48.25</v>
      </c>
      <c r="AI391" s="11">
        <f t="shared" si="838"/>
        <v>0</v>
      </c>
      <c r="AJ391" s="13">
        <f t="shared" si="839"/>
        <v>-48.25</v>
      </c>
      <c r="AK391" s="13"/>
      <c r="AL391" s="5">
        <f t="shared" si="840"/>
        <v>0</v>
      </c>
      <c r="AM391" s="5">
        <f t="shared" si="841"/>
        <v>0</v>
      </c>
      <c r="AN391" s="45">
        <f t="shared" si="842"/>
        <v>-48.25</v>
      </c>
      <c r="AO391" s="11">
        <f t="shared" si="843"/>
        <v>0</v>
      </c>
      <c r="AP391" s="5">
        <f t="shared" si="844"/>
        <v>0</v>
      </c>
      <c r="AQ391" s="5">
        <f t="shared" si="845"/>
        <v>0</v>
      </c>
      <c r="AR391" s="5">
        <f t="shared" si="846"/>
        <v>0</v>
      </c>
      <c r="AS391" s="5">
        <f t="shared" si="847"/>
        <v>0</v>
      </c>
      <c r="AT391" s="5">
        <f t="shared" si="848"/>
        <v>0</v>
      </c>
      <c r="AU391" s="5">
        <f t="shared" si="849"/>
        <v>0</v>
      </c>
      <c r="AV391" s="5">
        <f t="shared" si="850"/>
        <v>0</v>
      </c>
      <c r="AW391" s="5">
        <f t="shared" si="851"/>
        <v>0</v>
      </c>
      <c r="AX391" s="5">
        <f t="shared" si="852"/>
        <v>0</v>
      </c>
      <c r="AY391" s="5">
        <f t="shared" si="853"/>
        <v>0</v>
      </c>
      <c r="AZ391" s="5">
        <f t="shared" si="854"/>
        <v>0</v>
      </c>
      <c r="BA391" s="5">
        <f t="shared" si="855"/>
        <v>0</v>
      </c>
      <c r="BB391" s="5">
        <f t="shared" si="856"/>
        <v>0</v>
      </c>
      <c r="BC391" s="5">
        <f t="shared" si="857"/>
        <v>0</v>
      </c>
      <c r="BD391" s="5">
        <f t="shared" si="858"/>
        <v>0</v>
      </c>
      <c r="BE391" s="5">
        <f t="shared" si="859"/>
        <v>0</v>
      </c>
      <c r="BF391" s="5">
        <f t="shared" si="860"/>
        <v>0</v>
      </c>
      <c r="BG391" s="5">
        <f t="shared" si="861"/>
        <v>0</v>
      </c>
      <c r="BH391" s="5">
        <f t="shared" si="862"/>
        <v>0</v>
      </c>
      <c r="BI391" s="11">
        <f t="shared" si="863"/>
        <v>0</v>
      </c>
      <c r="BJ391" s="5">
        <f t="shared" si="864"/>
        <v>0</v>
      </c>
      <c r="BK391" s="5">
        <f t="shared" si="865"/>
        <v>0</v>
      </c>
      <c r="BL391" s="5">
        <f t="shared" si="866"/>
        <v>0</v>
      </c>
      <c r="BM391" s="5">
        <f t="shared" si="867"/>
        <v>0</v>
      </c>
      <c r="BN391" s="5">
        <f t="shared" si="868"/>
        <v>0</v>
      </c>
      <c r="BO391" s="5">
        <f t="shared" si="869"/>
        <v>0</v>
      </c>
      <c r="BP391" s="5">
        <f t="shared" si="870"/>
        <v>0</v>
      </c>
      <c r="BQ391" s="5">
        <f t="shared" si="871"/>
        <v>0</v>
      </c>
      <c r="BR391" s="5">
        <f t="shared" si="872"/>
        <v>0</v>
      </c>
      <c r="BS391" s="5">
        <f t="shared" si="873"/>
        <v>0</v>
      </c>
      <c r="BT391" s="11">
        <f t="shared" si="874"/>
        <v>0</v>
      </c>
      <c r="BU391" s="11">
        <f t="shared" si="875"/>
        <v>0</v>
      </c>
      <c r="BV391" s="5">
        <f t="shared" si="876"/>
        <v>0</v>
      </c>
      <c r="BW391" s="5">
        <f t="shared" si="877"/>
        <v>0</v>
      </c>
      <c r="BX391" s="5">
        <f t="shared" si="878"/>
        <v>0</v>
      </c>
      <c r="BY391" s="5">
        <f t="shared" si="879"/>
        <v>0</v>
      </c>
      <c r="BZ391" s="5">
        <f t="shared" si="880"/>
        <v>0</v>
      </c>
      <c r="CA391" s="5">
        <f t="shared" si="881"/>
        <v>0</v>
      </c>
      <c r="CB391" s="5">
        <f t="shared" si="882"/>
        <v>0</v>
      </c>
      <c r="CC391" s="5">
        <f t="shared" si="883"/>
        <v>0</v>
      </c>
      <c r="CD391" s="5">
        <f t="shared" si="884"/>
        <v>0</v>
      </c>
      <c r="CE391" s="5">
        <f t="shared" si="885"/>
        <v>0</v>
      </c>
      <c r="CF391" s="5">
        <f t="shared" si="886"/>
        <v>0</v>
      </c>
      <c r="CG391" s="5">
        <f t="shared" si="887"/>
        <v>0</v>
      </c>
      <c r="CH391" s="5">
        <f t="shared" si="888"/>
        <v>0</v>
      </c>
      <c r="CI391" s="5">
        <f t="shared" si="889"/>
        <v>0</v>
      </c>
      <c r="CJ391" s="5">
        <f t="shared" si="890"/>
        <v>0</v>
      </c>
      <c r="CK391" s="5">
        <f t="shared" si="891"/>
        <v>0</v>
      </c>
      <c r="CL391" s="5">
        <f t="shared" si="892"/>
        <v>0</v>
      </c>
      <c r="CM391" s="5">
        <f t="shared" si="893"/>
        <v>0</v>
      </c>
      <c r="CN391" s="5">
        <f t="shared" si="894"/>
        <v>0</v>
      </c>
      <c r="CO391" s="5">
        <f t="shared" si="895"/>
        <v>0</v>
      </c>
      <c r="CP391" s="5">
        <f t="shared" si="896"/>
        <v>0</v>
      </c>
      <c r="CQ391" s="5">
        <f t="shared" si="897"/>
        <v>0</v>
      </c>
      <c r="CR391" s="5">
        <f t="shared" si="898"/>
        <v>0</v>
      </c>
      <c r="CS391" s="5">
        <f t="shared" si="899"/>
        <v>0</v>
      </c>
      <c r="CT391" s="11">
        <f t="shared" si="900"/>
        <v>0</v>
      </c>
      <c r="CU391" s="5">
        <f t="shared" si="901"/>
        <v>0</v>
      </c>
      <c r="CV391" s="5">
        <f t="shared" si="902"/>
        <v>0</v>
      </c>
      <c r="CW391" s="5">
        <f t="shared" si="903"/>
        <v>0</v>
      </c>
      <c r="CX391" s="41">
        <f t="shared" si="904"/>
        <v>0</v>
      </c>
      <c r="CY391" s="41">
        <f t="shared" si="905"/>
        <v>0</v>
      </c>
      <c r="CZ391" s="41">
        <f t="shared" si="906"/>
        <v>0</v>
      </c>
      <c r="DA391" s="41">
        <f t="shared" si="907"/>
        <v>0</v>
      </c>
      <c r="DB391" s="28"/>
    </row>
    <row r="392" spans="1:106" s="16" customFormat="1" ht="29.25" customHeight="1" thickTop="1" thickBot="1" x14ac:dyDescent="0.35">
      <c r="A392" s="3">
        <v>44754</v>
      </c>
      <c r="B392" s="4" t="s">
        <v>6</v>
      </c>
      <c r="C392" s="4" t="s">
        <v>25</v>
      </c>
      <c r="D392" s="8" t="s">
        <v>10</v>
      </c>
      <c r="E392" s="4" t="s">
        <v>110</v>
      </c>
      <c r="F392" s="4" t="s">
        <v>104</v>
      </c>
      <c r="G392" s="18" t="s">
        <v>498</v>
      </c>
      <c r="H392" s="25">
        <v>51.5</v>
      </c>
      <c r="I392" s="44">
        <v>-48.5</v>
      </c>
      <c r="J392" s="45">
        <v>-49.5</v>
      </c>
      <c r="K392" s="11">
        <f t="shared" si="834"/>
        <v>879.15000000000009</v>
      </c>
      <c r="L392" s="11"/>
      <c r="M392" s="11"/>
      <c r="N392" s="33"/>
      <c r="O392" s="11"/>
      <c r="P392" s="11"/>
      <c r="Q392" s="45">
        <v>-49.5</v>
      </c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37"/>
      <c r="AD392" s="37"/>
      <c r="AE392" s="71" t="s">
        <v>6</v>
      </c>
      <c r="AF392" s="11">
        <f t="shared" si="835"/>
        <v>0</v>
      </c>
      <c r="AG392" s="46">
        <f t="shared" si="836"/>
        <v>-49.5</v>
      </c>
      <c r="AH392" s="11">
        <f t="shared" si="837"/>
        <v>0</v>
      </c>
      <c r="AI392" s="11">
        <f t="shared" si="838"/>
        <v>0</v>
      </c>
      <c r="AJ392" s="13">
        <f t="shared" si="839"/>
        <v>-49.5</v>
      </c>
      <c r="AK392" s="13"/>
      <c r="AL392" s="5">
        <f t="shared" si="840"/>
        <v>0</v>
      </c>
      <c r="AM392" s="5">
        <f t="shared" si="841"/>
        <v>0</v>
      </c>
      <c r="AN392" s="11">
        <f t="shared" si="842"/>
        <v>0</v>
      </c>
      <c r="AO392" s="11">
        <f t="shared" si="843"/>
        <v>0</v>
      </c>
      <c r="AP392" s="5">
        <f t="shared" si="844"/>
        <v>0</v>
      </c>
      <c r="AQ392" s="5">
        <f t="shared" si="845"/>
        <v>0</v>
      </c>
      <c r="AR392" s="5">
        <f t="shared" si="846"/>
        <v>0</v>
      </c>
      <c r="AS392" s="5">
        <f t="shared" si="847"/>
        <v>0</v>
      </c>
      <c r="AT392" s="5">
        <f t="shared" si="848"/>
        <v>0</v>
      </c>
      <c r="AU392" s="5">
        <f t="shared" si="849"/>
        <v>0</v>
      </c>
      <c r="AV392" s="5">
        <f t="shared" si="850"/>
        <v>0</v>
      </c>
      <c r="AW392" s="5">
        <f t="shared" si="851"/>
        <v>0</v>
      </c>
      <c r="AX392" s="5">
        <f t="shared" si="852"/>
        <v>0</v>
      </c>
      <c r="AY392" s="5">
        <f t="shared" si="853"/>
        <v>0</v>
      </c>
      <c r="AZ392" s="5">
        <f t="shared" si="854"/>
        <v>0</v>
      </c>
      <c r="BA392" s="5">
        <f t="shared" si="855"/>
        <v>0</v>
      </c>
      <c r="BB392" s="5">
        <f t="shared" si="856"/>
        <v>0</v>
      </c>
      <c r="BC392" s="5">
        <f t="shared" si="857"/>
        <v>0</v>
      </c>
      <c r="BD392" s="5">
        <f t="shared" si="858"/>
        <v>0</v>
      </c>
      <c r="BE392" s="5">
        <f t="shared" si="859"/>
        <v>0</v>
      </c>
      <c r="BF392" s="5">
        <f t="shared" si="860"/>
        <v>0</v>
      </c>
      <c r="BG392" s="46">
        <f t="shared" si="861"/>
        <v>-49.5</v>
      </c>
      <c r="BH392" s="5">
        <f t="shared" si="862"/>
        <v>0</v>
      </c>
      <c r="BI392" s="11">
        <f t="shared" si="863"/>
        <v>0</v>
      </c>
      <c r="BJ392" s="5">
        <f t="shared" si="864"/>
        <v>0</v>
      </c>
      <c r="BK392" s="5">
        <f t="shared" si="865"/>
        <v>0</v>
      </c>
      <c r="BL392" s="5">
        <f t="shared" si="866"/>
        <v>0</v>
      </c>
      <c r="BM392" s="5">
        <f t="shared" si="867"/>
        <v>0</v>
      </c>
      <c r="BN392" s="5">
        <f t="shared" si="868"/>
        <v>0</v>
      </c>
      <c r="BO392" s="5">
        <f t="shared" si="869"/>
        <v>0</v>
      </c>
      <c r="BP392" s="5">
        <f t="shared" si="870"/>
        <v>0</v>
      </c>
      <c r="BQ392" s="5">
        <f t="shared" si="871"/>
        <v>0</v>
      </c>
      <c r="BR392" s="5">
        <f t="shared" si="872"/>
        <v>0</v>
      </c>
      <c r="BS392" s="5">
        <f t="shared" si="873"/>
        <v>0</v>
      </c>
      <c r="BT392" s="11">
        <f t="shared" si="874"/>
        <v>0</v>
      </c>
      <c r="BU392" s="11">
        <f t="shared" si="875"/>
        <v>0</v>
      </c>
      <c r="BV392" s="5">
        <f t="shared" si="876"/>
        <v>0</v>
      </c>
      <c r="BW392" s="5">
        <f t="shared" si="877"/>
        <v>0</v>
      </c>
      <c r="BX392" s="5">
        <f t="shared" si="878"/>
        <v>0</v>
      </c>
      <c r="BY392" s="5">
        <f t="shared" si="879"/>
        <v>0</v>
      </c>
      <c r="BZ392" s="5">
        <f t="shared" si="880"/>
        <v>0</v>
      </c>
      <c r="CA392" s="5">
        <f t="shared" si="881"/>
        <v>0</v>
      </c>
      <c r="CB392" s="5">
        <f t="shared" si="882"/>
        <v>0</v>
      </c>
      <c r="CC392" s="5">
        <f t="shared" si="883"/>
        <v>0</v>
      </c>
      <c r="CD392" s="5">
        <f t="shared" si="884"/>
        <v>0</v>
      </c>
      <c r="CE392" s="5">
        <f t="shared" si="885"/>
        <v>0</v>
      </c>
      <c r="CF392" s="5">
        <f t="shared" si="886"/>
        <v>0</v>
      </c>
      <c r="CG392" s="5">
        <f t="shared" si="887"/>
        <v>0</v>
      </c>
      <c r="CH392" s="5">
        <f t="shared" si="888"/>
        <v>0</v>
      </c>
      <c r="CI392" s="5">
        <f t="shared" si="889"/>
        <v>0</v>
      </c>
      <c r="CJ392" s="5">
        <f t="shared" si="890"/>
        <v>0</v>
      </c>
      <c r="CK392" s="5">
        <f t="shared" si="891"/>
        <v>0</v>
      </c>
      <c r="CL392" s="5">
        <f t="shared" si="892"/>
        <v>0</v>
      </c>
      <c r="CM392" s="5">
        <f t="shared" si="893"/>
        <v>0</v>
      </c>
      <c r="CN392" s="5">
        <f t="shared" si="894"/>
        <v>0</v>
      </c>
      <c r="CO392" s="5">
        <f t="shared" si="895"/>
        <v>0</v>
      </c>
      <c r="CP392" s="5">
        <f t="shared" si="896"/>
        <v>0</v>
      </c>
      <c r="CQ392" s="5">
        <f t="shared" si="897"/>
        <v>0</v>
      </c>
      <c r="CR392" s="5">
        <f t="shared" si="898"/>
        <v>0</v>
      </c>
      <c r="CS392" s="5">
        <f t="shared" si="899"/>
        <v>0</v>
      </c>
      <c r="CT392" s="11">
        <f t="shared" si="900"/>
        <v>0</v>
      </c>
      <c r="CU392" s="5">
        <f t="shared" si="901"/>
        <v>0</v>
      </c>
      <c r="CV392" s="5">
        <f t="shared" si="902"/>
        <v>0</v>
      </c>
      <c r="CW392" s="5">
        <f t="shared" si="903"/>
        <v>0</v>
      </c>
      <c r="CX392" s="41">
        <f t="shared" si="904"/>
        <v>0</v>
      </c>
      <c r="CY392" s="41">
        <f t="shared" si="905"/>
        <v>0</v>
      </c>
      <c r="CZ392" s="41">
        <f t="shared" si="906"/>
        <v>0</v>
      </c>
      <c r="DA392" s="41">
        <f t="shared" si="907"/>
        <v>0</v>
      </c>
      <c r="DB392" s="28"/>
    </row>
    <row r="393" spans="1:106" s="16" customFormat="1" ht="29.25" customHeight="1" thickTop="1" thickBot="1" x14ac:dyDescent="0.35">
      <c r="A393" s="3">
        <v>44754</v>
      </c>
      <c r="B393" s="4" t="s">
        <v>18</v>
      </c>
      <c r="C393" s="4" t="s">
        <v>25</v>
      </c>
      <c r="D393" s="8" t="s">
        <v>10</v>
      </c>
      <c r="E393" s="4" t="s">
        <v>103</v>
      </c>
      <c r="F393" s="4" t="s">
        <v>104</v>
      </c>
      <c r="G393" s="18" t="s">
        <v>499</v>
      </c>
      <c r="H393" s="25">
        <v>52.25</v>
      </c>
      <c r="I393" s="44">
        <v>-47.75</v>
      </c>
      <c r="J393" s="45">
        <v>-48.75</v>
      </c>
      <c r="K393" s="11">
        <f t="shared" si="834"/>
        <v>830.40000000000009</v>
      </c>
      <c r="L393" s="11"/>
      <c r="M393" s="11"/>
      <c r="N393" s="33"/>
      <c r="O393" s="11"/>
      <c r="P393" s="11"/>
      <c r="Q393" s="11"/>
      <c r="R393" s="11"/>
      <c r="S393" s="11"/>
      <c r="T393" s="11"/>
      <c r="U393" s="11"/>
      <c r="V393" s="45">
        <v>-48.75</v>
      </c>
      <c r="W393" s="11"/>
      <c r="X393" s="11"/>
      <c r="Y393" s="11"/>
      <c r="Z393" s="11"/>
      <c r="AA393" s="11"/>
      <c r="AB393" s="11"/>
      <c r="AC393" s="37"/>
      <c r="AD393" s="37"/>
      <c r="AE393" s="71" t="s">
        <v>18</v>
      </c>
      <c r="AF393" s="11">
        <f t="shared" si="835"/>
        <v>0</v>
      </c>
      <c r="AG393" s="46">
        <f t="shared" si="836"/>
        <v>-48.75</v>
      </c>
      <c r="AH393" s="11">
        <f t="shared" si="837"/>
        <v>0</v>
      </c>
      <c r="AI393" s="11">
        <f t="shared" si="838"/>
        <v>0</v>
      </c>
      <c r="AJ393" s="13">
        <f t="shared" si="839"/>
        <v>-48.75</v>
      </c>
      <c r="AK393" s="13"/>
      <c r="AL393" s="5">
        <f t="shared" si="840"/>
        <v>0</v>
      </c>
      <c r="AM393" s="5">
        <f t="shared" si="841"/>
        <v>0</v>
      </c>
      <c r="AN393" s="11">
        <f t="shared" si="842"/>
        <v>0</v>
      </c>
      <c r="AO393" s="11">
        <f t="shared" si="843"/>
        <v>0</v>
      </c>
      <c r="AP393" s="5">
        <f t="shared" si="844"/>
        <v>0</v>
      </c>
      <c r="AQ393" s="5">
        <f t="shared" si="845"/>
        <v>0</v>
      </c>
      <c r="AR393" s="5">
        <f t="shared" si="846"/>
        <v>0</v>
      </c>
      <c r="AS393" s="5">
        <f t="shared" si="847"/>
        <v>0</v>
      </c>
      <c r="AT393" s="5">
        <f t="shared" si="848"/>
        <v>0</v>
      </c>
      <c r="AU393" s="5">
        <f t="shared" si="849"/>
        <v>0</v>
      </c>
      <c r="AV393" s="5">
        <f t="shared" si="850"/>
        <v>0</v>
      </c>
      <c r="AW393" s="5">
        <f t="shared" si="851"/>
        <v>0</v>
      </c>
      <c r="AX393" s="5">
        <f t="shared" si="852"/>
        <v>0</v>
      </c>
      <c r="AY393" s="5">
        <f t="shared" si="853"/>
        <v>0</v>
      </c>
      <c r="AZ393" s="5">
        <f t="shared" si="854"/>
        <v>0</v>
      </c>
      <c r="BA393" s="5">
        <f t="shared" si="855"/>
        <v>0</v>
      </c>
      <c r="BB393" s="5">
        <f t="shared" si="856"/>
        <v>0</v>
      </c>
      <c r="BC393" s="5">
        <f t="shared" si="857"/>
        <v>0</v>
      </c>
      <c r="BD393" s="5">
        <f t="shared" si="858"/>
        <v>0</v>
      </c>
      <c r="BE393" s="5">
        <f t="shared" si="859"/>
        <v>0</v>
      </c>
      <c r="BF393" s="5">
        <f t="shared" si="860"/>
        <v>0</v>
      </c>
      <c r="BG393" s="5">
        <f t="shared" si="861"/>
        <v>0</v>
      </c>
      <c r="BH393" s="5">
        <f t="shared" si="862"/>
        <v>0</v>
      </c>
      <c r="BI393" s="11">
        <f t="shared" si="863"/>
        <v>0</v>
      </c>
      <c r="BJ393" s="5">
        <f t="shared" si="864"/>
        <v>0</v>
      </c>
      <c r="BK393" s="5">
        <f t="shared" si="865"/>
        <v>0</v>
      </c>
      <c r="BL393" s="5">
        <f t="shared" si="866"/>
        <v>0</v>
      </c>
      <c r="BM393" s="5">
        <f t="shared" si="867"/>
        <v>0</v>
      </c>
      <c r="BN393" s="5">
        <f t="shared" si="868"/>
        <v>0</v>
      </c>
      <c r="BO393" s="5">
        <f t="shared" si="869"/>
        <v>0</v>
      </c>
      <c r="BP393" s="5">
        <f t="shared" si="870"/>
        <v>0</v>
      </c>
      <c r="BQ393" s="5">
        <f t="shared" si="871"/>
        <v>0</v>
      </c>
      <c r="BR393" s="5">
        <f t="shared" si="872"/>
        <v>0</v>
      </c>
      <c r="BS393" s="5">
        <f t="shared" si="873"/>
        <v>0</v>
      </c>
      <c r="BT393" s="11">
        <f t="shared" si="874"/>
        <v>0</v>
      </c>
      <c r="BU393" s="11">
        <f t="shared" si="875"/>
        <v>0</v>
      </c>
      <c r="BV393" s="5">
        <f t="shared" si="876"/>
        <v>0</v>
      </c>
      <c r="BW393" s="5">
        <f t="shared" si="877"/>
        <v>0</v>
      </c>
      <c r="BX393" s="5">
        <f t="shared" si="878"/>
        <v>0</v>
      </c>
      <c r="BY393" s="5">
        <f t="shared" si="879"/>
        <v>0</v>
      </c>
      <c r="BZ393" s="5">
        <f t="shared" si="880"/>
        <v>0</v>
      </c>
      <c r="CA393" s="46">
        <f t="shared" si="881"/>
        <v>-48.75</v>
      </c>
      <c r="CB393" s="5">
        <f t="shared" si="882"/>
        <v>0</v>
      </c>
      <c r="CC393" s="5">
        <f t="shared" si="883"/>
        <v>0</v>
      </c>
      <c r="CD393" s="5">
        <f t="shared" si="884"/>
        <v>0</v>
      </c>
      <c r="CE393" s="5">
        <f t="shared" si="885"/>
        <v>0</v>
      </c>
      <c r="CF393" s="5">
        <f t="shared" si="886"/>
        <v>0</v>
      </c>
      <c r="CG393" s="5">
        <f t="shared" si="887"/>
        <v>0</v>
      </c>
      <c r="CH393" s="5">
        <f t="shared" si="888"/>
        <v>0</v>
      </c>
      <c r="CI393" s="5">
        <f t="shared" si="889"/>
        <v>0</v>
      </c>
      <c r="CJ393" s="5">
        <f t="shared" si="890"/>
        <v>0</v>
      </c>
      <c r="CK393" s="5">
        <f t="shared" si="891"/>
        <v>0</v>
      </c>
      <c r="CL393" s="5">
        <f t="shared" si="892"/>
        <v>0</v>
      </c>
      <c r="CM393" s="5">
        <f t="shared" si="893"/>
        <v>0</v>
      </c>
      <c r="CN393" s="5">
        <f t="shared" si="894"/>
        <v>0</v>
      </c>
      <c r="CO393" s="5">
        <f t="shared" si="895"/>
        <v>0</v>
      </c>
      <c r="CP393" s="5">
        <f t="shared" si="896"/>
        <v>0</v>
      </c>
      <c r="CQ393" s="5">
        <f t="shared" si="897"/>
        <v>0</v>
      </c>
      <c r="CR393" s="5">
        <f t="shared" si="898"/>
        <v>0</v>
      </c>
      <c r="CS393" s="5">
        <f t="shared" si="899"/>
        <v>0</v>
      </c>
      <c r="CT393" s="11">
        <f t="shared" si="900"/>
        <v>0</v>
      </c>
      <c r="CU393" s="5">
        <f t="shared" si="901"/>
        <v>0</v>
      </c>
      <c r="CV393" s="5">
        <f t="shared" si="902"/>
        <v>0</v>
      </c>
      <c r="CW393" s="5">
        <f t="shared" si="903"/>
        <v>0</v>
      </c>
      <c r="CX393" s="41">
        <f t="shared" si="904"/>
        <v>0</v>
      </c>
      <c r="CY393" s="41">
        <f t="shared" si="905"/>
        <v>0</v>
      </c>
      <c r="CZ393" s="41">
        <f t="shared" si="906"/>
        <v>0</v>
      </c>
      <c r="DA393" s="41">
        <f t="shared" si="907"/>
        <v>0</v>
      </c>
      <c r="DB393" s="28"/>
    </row>
    <row r="394" spans="1:106" s="16" customFormat="1" ht="29.25" customHeight="1" thickTop="1" thickBot="1" x14ac:dyDescent="0.35">
      <c r="A394" s="3">
        <v>44755</v>
      </c>
      <c r="B394" s="4" t="s">
        <v>2</v>
      </c>
      <c r="C394" s="4" t="s">
        <v>23</v>
      </c>
      <c r="D394" s="8" t="s">
        <v>10</v>
      </c>
      <c r="E394" s="4" t="s">
        <v>110</v>
      </c>
      <c r="F394" s="4" t="s">
        <v>24</v>
      </c>
      <c r="G394" s="18" t="s">
        <v>500</v>
      </c>
      <c r="H394" s="25">
        <v>48</v>
      </c>
      <c r="I394" s="33">
        <v>52</v>
      </c>
      <c r="J394" s="11">
        <v>50</v>
      </c>
      <c r="K394" s="11">
        <f t="shared" si="834"/>
        <v>880.40000000000009</v>
      </c>
      <c r="L394" s="47">
        <v>50</v>
      </c>
      <c r="M394" s="11"/>
      <c r="N394" s="33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37"/>
      <c r="AD394" s="37"/>
      <c r="AE394" s="71" t="s">
        <v>2</v>
      </c>
      <c r="AF394" s="47">
        <f t="shared" ref="AF394:AF397" si="908">IF(C394="HF",J394,0)</f>
        <v>50</v>
      </c>
      <c r="AG394" s="5">
        <f t="shared" ref="AG394:AG397" si="909">IF(C394="HF2",J394,0)</f>
        <v>0</v>
      </c>
      <c r="AH394" s="11">
        <f t="shared" ref="AH394:AH397" si="910">IF(C394="HF3",J394,0)</f>
        <v>0</v>
      </c>
      <c r="AI394" s="11">
        <f t="shared" ref="AI394:AI397" si="911">IF(C394="DP",J394,0)</f>
        <v>0</v>
      </c>
      <c r="AJ394" s="13">
        <f t="shared" ref="AJ394:AJ397" si="912">+SUM(AF394+AG394+AH394+AI394)</f>
        <v>50</v>
      </c>
      <c r="AK394" s="13"/>
      <c r="AL394" s="48">
        <f t="shared" ref="AL394:AL397" si="913">IF(B394="AUD/JPY",AF394,0)</f>
        <v>50</v>
      </c>
      <c r="AM394" s="5">
        <f t="shared" ref="AM394:AM397" si="914">IF(B394="AUD/JPY",AG394,0)</f>
        <v>0</v>
      </c>
      <c r="AN394" s="11">
        <f t="shared" ref="AN394:AN397" si="915">IF(B394="AUD/JPY",AH394,0)</f>
        <v>0</v>
      </c>
      <c r="AO394" s="11">
        <f t="shared" ref="AO394:AO397" si="916">IF(B394="AUD/JPY",AI394,0)</f>
        <v>0</v>
      </c>
      <c r="AP394" s="5">
        <f t="shared" ref="AP394:AP397" si="917">IF(B394="AUD/USD",AF394,0)</f>
        <v>0</v>
      </c>
      <c r="AQ394" s="5">
        <f t="shared" ref="AQ394:AQ397" si="918">IF(B394="AUD/USD",AG394,0)</f>
        <v>0</v>
      </c>
      <c r="AR394" s="5">
        <f t="shared" ref="AR394:AR397" si="919">IF(B394="AUD/USD",AH394,0)</f>
        <v>0</v>
      </c>
      <c r="AS394" s="5">
        <f t="shared" ref="AS394:AS397" si="920">IF(B394="AUD/USD",AI394,0)</f>
        <v>0</v>
      </c>
      <c r="AT394" s="5">
        <f t="shared" ref="AT394:AT397" si="921">IF(B394="EUR/GBP",AF394,0)</f>
        <v>0</v>
      </c>
      <c r="AU394" s="5">
        <f t="shared" ref="AU394:AU397" si="922">IF(B394="EUR/GBP",AG394,0)</f>
        <v>0</v>
      </c>
      <c r="AV394" s="5">
        <f t="shared" ref="AV394:AV397" si="923">IF(B394="EUR/GBP",AH394,0)</f>
        <v>0</v>
      </c>
      <c r="AW394" s="5">
        <f t="shared" ref="AW394:AW397" si="924">IF(B394="EUR/GBP",AI394,0)</f>
        <v>0</v>
      </c>
      <c r="AX394" s="5">
        <f t="shared" ref="AX394:AX397" si="925">IF(B394="EUR/JPY",AF394,0)</f>
        <v>0</v>
      </c>
      <c r="AY394" s="5">
        <f t="shared" ref="AY394:AY397" si="926">IF(B394="EUR/JPY",AG394,0)</f>
        <v>0</v>
      </c>
      <c r="AZ394" s="5">
        <f t="shared" ref="AZ394:AZ397" si="927">IF(B394="EUR/JPY",AH394,0)</f>
        <v>0</v>
      </c>
      <c r="BA394" s="5">
        <f t="shared" ref="BA394:BA397" si="928">IF(B394="EUR/JPY",AI394,0)</f>
        <v>0</v>
      </c>
      <c r="BB394" s="5">
        <f t="shared" ref="BB394:BB397" si="929">IF(B394="EUR/USD",AF394,0)</f>
        <v>0</v>
      </c>
      <c r="BC394" s="5">
        <f t="shared" ref="BC394:BC397" si="930">IF(B394="EUR/USD",AG394,0)</f>
        <v>0</v>
      </c>
      <c r="BD394" s="5">
        <f t="shared" ref="BD394:BD397" si="931">IF(B394="EUR/USD",AH394,0)</f>
        <v>0</v>
      </c>
      <c r="BE394" s="5">
        <f t="shared" ref="BE394:BE397" si="932">IF(B394="EUR/USD",AI394,0)</f>
        <v>0</v>
      </c>
      <c r="BF394" s="5">
        <f t="shared" ref="BF394:BF397" si="933">IF(B394="GBP/JPY",AF394,0)</f>
        <v>0</v>
      </c>
      <c r="BG394" s="5">
        <f t="shared" ref="BG394:BG397" si="934">IF(B394="GBP/JPY",AG394,0)</f>
        <v>0</v>
      </c>
      <c r="BH394" s="5">
        <f t="shared" ref="BH394:BH397" si="935">IF(B394="GBP/JPY",AH394,0)</f>
        <v>0</v>
      </c>
      <c r="BI394" s="11">
        <f t="shared" ref="BI394:BI397" si="936">IF(B394="GBP/JPY",AI394,0)</f>
        <v>0</v>
      </c>
      <c r="BJ394" s="5">
        <f t="shared" ref="BJ394:BJ397" si="937">IF(B394="GBP/USD",AF394,0)</f>
        <v>0</v>
      </c>
      <c r="BK394" s="5">
        <f t="shared" ref="BK394:BK397" si="938">IF(B394="GBP/USD",AG394,0)</f>
        <v>0</v>
      </c>
      <c r="BL394" s="5">
        <f t="shared" ref="BL394:BL397" si="939">IF(B394="GBP/USD",AH394,0)</f>
        <v>0</v>
      </c>
      <c r="BM394" s="5">
        <f t="shared" ref="BM394:BM397" si="940">IF(B394="GBP/USD",AI394,0)</f>
        <v>0</v>
      </c>
      <c r="BN394" s="5">
        <f t="shared" ref="BN394:BN397" si="941">IF(B394="USD/CAD",AF394,0)</f>
        <v>0</v>
      </c>
      <c r="BO394" s="5">
        <f t="shared" ref="BO394:BO397" si="942">IF(B394="USD/CAD",AG394,0)</f>
        <v>0</v>
      </c>
      <c r="BP394" s="5">
        <f t="shared" ref="BP394:BP397" si="943">IF(B394="USD/CAD",AH394,0)</f>
        <v>0</v>
      </c>
      <c r="BQ394" s="5">
        <f t="shared" ref="BQ394:BQ397" si="944">IF(B394="USD/CAD",AI394,0)</f>
        <v>0</v>
      </c>
      <c r="BR394" s="5">
        <f t="shared" ref="BR394:BR397" si="945">IF(B394="USD/CHF",AF394,0)</f>
        <v>0</v>
      </c>
      <c r="BS394" s="5">
        <f t="shared" ref="BS394:BS397" si="946">IF(B394="USD/CHF",AG394,0)</f>
        <v>0</v>
      </c>
      <c r="BT394" s="11">
        <f t="shared" ref="BT394:BT397" si="947">IF(B394="USD/CHF",AH394,0)</f>
        <v>0</v>
      </c>
      <c r="BU394" s="11">
        <f t="shared" ref="BU394:BU397" si="948">IF(B394="USD/CHF",AI394,0)</f>
        <v>0</v>
      </c>
      <c r="BV394" s="5">
        <f t="shared" ref="BV394:BV397" si="949">IF(B394="USD/JPY",AF394,0)</f>
        <v>0</v>
      </c>
      <c r="BW394" s="5">
        <f t="shared" ref="BW394:BW397" si="950">IF(B394="USD/JPY",AG394,0)</f>
        <v>0</v>
      </c>
      <c r="BX394" s="5">
        <f t="shared" ref="BX394:BX397" si="951">IF(B394="USD/JPY",AH394,0)</f>
        <v>0</v>
      </c>
      <c r="BY394" s="5">
        <f t="shared" ref="BY394:BY397" si="952">IF(B394="USD/JPY",AI394,0)</f>
        <v>0</v>
      </c>
      <c r="BZ394" s="5">
        <f t="shared" ref="BZ394:BZ397" si="953">IF(B394="CRUDE",AF394,0)</f>
        <v>0</v>
      </c>
      <c r="CA394" s="5">
        <f t="shared" ref="CA394:CA397" si="954">IF(B394="CRUDE",AG394,0)</f>
        <v>0</v>
      </c>
      <c r="CB394" s="5">
        <f t="shared" ref="CB394:CB397" si="955">IF(B394="CRUDE",AH394,0)</f>
        <v>0</v>
      </c>
      <c r="CC394" s="5">
        <f t="shared" ref="CC394:CC397" si="956">IF(B394="CRUDE",AI394,0)</f>
        <v>0</v>
      </c>
      <c r="CD394" s="5">
        <f t="shared" ref="CD394:CD397" si="957">IF(B394="GOLD",AF394,0)</f>
        <v>0</v>
      </c>
      <c r="CE394" s="5">
        <f t="shared" ref="CE394:CE397" si="958">IF(B394="GOLD",AG394,0)</f>
        <v>0</v>
      </c>
      <c r="CF394" s="5">
        <f t="shared" ref="CF394:CF397" si="959">IF(B394="GOLD",AH394,0)</f>
        <v>0</v>
      </c>
      <c r="CG394" s="5">
        <f t="shared" ref="CG394:CG397" si="960">IF(B394="GOLD",AI394,0)</f>
        <v>0</v>
      </c>
      <c r="CH394" s="5">
        <f t="shared" ref="CH394:CH397" si="961">IF(B394="US 500",AF394,0)</f>
        <v>0</v>
      </c>
      <c r="CI394" s="5">
        <f t="shared" ref="CI394:CI397" si="962">IF(B394="US 500",AG394,0)</f>
        <v>0</v>
      </c>
      <c r="CJ394" s="5">
        <f t="shared" ref="CJ394:CJ397" si="963">IF(B394="US 500",AH394,0)</f>
        <v>0</v>
      </c>
      <c r="CK394" s="5">
        <f t="shared" ref="CK394:CK397" si="964">IF(B394="US 500",AI394,0)</f>
        <v>0</v>
      </c>
      <c r="CL394" s="5">
        <f t="shared" ref="CL394:CL397" si="965">IF(B394="N GAS",AF394,0)</f>
        <v>0</v>
      </c>
      <c r="CM394" s="5">
        <f t="shared" ref="CM394:CM397" si="966">IF(B394="N GAS",AG394,0)</f>
        <v>0</v>
      </c>
      <c r="CN394" s="5">
        <f t="shared" ref="CN394:CN397" si="967">IF(B394="N GAS",AH394,0)</f>
        <v>0</v>
      </c>
      <c r="CO394" s="5">
        <f t="shared" ref="CO394:CO397" si="968">IF(B394="N GAS",AI394,0)</f>
        <v>0</v>
      </c>
      <c r="CP394" s="5">
        <f t="shared" ref="CP394:CP397" si="969">IF(B394="SMALLCAP 2000",AF394,0)</f>
        <v>0</v>
      </c>
      <c r="CQ394" s="5">
        <f t="shared" ref="CQ394:CQ397" si="970">IF(B394="SMALLCAP 2000",AG394,0)</f>
        <v>0</v>
      </c>
      <c r="CR394" s="5">
        <f t="shared" ref="CR394:CR397" si="971">IF(B394="SMALLCAP 2000",AH394,0)</f>
        <v>0</v>
      </c>
      <c r="CS394" s="5">
        <f t="shared" ref="CS394:CS397" si="972">IF(B394="SMALLCAP 2000",AI394,0)</f>
        <v>0</v>
      </c>
      <c r="CT394" s="11">
        <f t="shared" ref="CT394:CT397" si="973">IF(B394="US TECH",AF394,0)</f>
        <v>0</v>
      </c>
      <c r="CU394" s="5">
        <f t="shared" ref="CU394:CU397" si="974">IF(B394="US TECH",AG394,0)</f>
        <v>0</v>
      </c>
      <c r="CV394" s="5">
        <f t="shared" ref="CV394:CV397" si="975">IF(B394="US TECH",AH394,0)</f>
        <v>0</v>
      </c>
      <c r="CW394" s="5">
        <f t="shared" ref="CW394:CW397" si="976">IF(B394="US TECH",AI394,0)</f>
        <v>0</v>
      </c>
      <c r="CX394" s="41">
        <f t="shared" ref="CX394:CX397" si="977">IF(B394="WALL ST 30",AF394,0)</f>
        <v>0</v>
      </c>
      <c r="CY394" s="41">
        <f t="shared" ref="CY394:CY397" si="978">IF(B394="WALL ST 30",AG394,0)</f>
        <v>0</v>
      </c>
      <c r="CZ394" s="41">
        <f t="shared" ref="CZ394:CZ397" si="979">IF(B394="WALL ST 30",AH394,0)</f>
        <v>0</v>
      </c>
      <c r="DA394" s="41">
        <f t="shared" ref="DA394:DA397" si="980">IF(B394="WALL ST 30",AI394,0)</f>
        <v>0</v>
      </c>
      <c r="DB394" s="28"/>
    </row>
    <row r="395" spans="1:106" s="16" customFormat="1" ht="29.25" customHeight="1" thickTop="1" thickBot="1" x14ac:dyDescent="0.35">
      <c r="A395" s="3">
        <v>44755</v>
      </c>
      <c r="B395" s="4" t="s">
        <v>6</v>
      </c>
      <c r="C395" s="4" t="s">
        <v>23</v>
      </c>
      <c r="D395" s="8" t="s">
        <v>10</v>
      </c>
      <c r="E395" s="4" t="s">
        <v>110</v>
      </c>
      <c r="F395" s="4" t="s">
        <v>24</v>
      </c>
      <c r="G395" s="18" t="s">
        <v>501</v>
      </c>
      <c r="H395" s="25">
        <v>49</v>
      </c>
      <c r="I395" s="33">
        <v>51</v>
      </c>
      <c r="J395" s="11">
        <v>49</v>
      </c>
      <c r="K395" s="11">
        <f t="shared" si="834"/>
        <v>929.40000000000009</v>
      </c>
      <c r="L395" s="11"/>
      <c r="M395" s="11"/>
      <c r="N395" s="33"/>
      <c r="O395" s="11"/>
      <c r="P395" s="11"/>
      <c r="Q395" s="47">
        <v>49</v>
      </c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37"/>
      <c r="AD395" s="37"/>
      <c r="AE395" s="71" t="s">
        <v>6</v>
      </c>
      <c r="AF395" s="47">
        <f t="shared" si="908"/>
        <v>49</v>
      </c>
      <c r="AG395" s="5">
        <f t="shared" si="909"/>
        <v>0</v>
      </c>
      <c r="AH395" s="11">
        <f t="shared" si="910"/>
        <v>0</v>
      </c>
      <c r="AI395" s="11">
        <f t="shared" si="911"/>
        <v>0</v>
      </c>
      <c r="AJ395" s="13">
        <f t="shared" si="912"/>
        <v>49</v>
      </c>
      <c r="AK395" s="13"/>
      <c r="AL395" s="5">
        <f t="shared" si="913"/>
        <v>0</v>
      </c>
      <c r="AM395" s="5">
        <f t="shared" si="914"/>
        <v>0</v>
      </c>
      <c r="AN395" s="11">
        <f t="shared" si="915"/>
        <v>0</v>
      </c>
      <c r="AO395" s="11">
        <f t="shared" si="916"/>
        <v>0</v>
      </c>
      <c r="AP395" s="5">
        <f t="shared" si="917"/>
        <v>0</v>
      </c>
      <c r="AQ395" s="5">
        <f t="shared" si="918"/>
        <v>0</v>
      </c>
      <c r="AR395" s="5">
        <f t="shared" si="919"/>
        <v>0</v>
      </c>
      <c r="AS395" s="5">
        <f t="shared" si="920"/>
        <v>0</v>
      </c>
      <c r="AT395" s="5">
        <f t="shared" si="921"/>
        <v>0</v>
      </c>
      <c r="AU395" s="5">
        <f t="shared" si="922"/>
        <v>0</v>
      </c>
      <c r="AV395" s="5">
        <f t="shared" si="923"/>
        <v>0</v>
      </c>
      <c r="AW395" s="5">
        <f t="shared" si="924"/>
        <v>0</v>
      </c>
      <c r="AX395" s="5">
        <f t="shared" si="925"/>
        <v>0</v>
      </c>
      <c r="AY395" s="5">
        <f t="shared" si="926"/>
        <v>0</v>
      </c>
      <c r="AZ395" s="5">
        <f t="shared" si="927"/>
        <v>0</v>
      </c>
      <c r="BA395" s="5">
        <f t="shared" si="928"/>
        <v>0</v>
      </c>
      <c r="BB395" s="5">
        <f t="shared" si="929"/>
        <v>0</v>
      </c>
      <c r="BC395" s="5">
        <f t="shared" si="930"/>
        <v>0</v>
      </c>
      <c r="BD395" s="5">
        <f t="shared" si="931"/>
        <v>0</v>
      </c>
      <c r="BE395" s="5">
        <f t="shared" si="932"/>
        <v>0</v>
      </c>
      <c r="BF395" s="48">
        <f t="shared" si="933"/>
        <v>49</v>
      </c>
      <c r="BG395" s="5">
        <f t="shared" si="934"/>
        <v>0</v>
      </c>
      <c r="BH395" s="5">
        <f t="shared" si="935"/>
        <v>0</v>
      </c>
      <c r="BI395" s="11">
        <f t="shared" si="936"/>
        <v>0</v>
      </c>
      <c r="BJ395" s="5">
        <f t="shared" si="937"/>
        <v>0</v>
      </c>
      <c r="BK395" s="5">
        <f t="shared" si="938"/>
        <v>0</v>
      </c>
      <c r="BL395" s="5">
        <f t="shared" si="939"/>
        <v>0</v>
      </c>
      <c r="BM395" s="5">
        <f t="shared" si="940"/>
        <v>0</v>
      </c>
      <c r="BN395" s="5">
        <f t="shared" si="941"/>
        <v>0</v>
      </c>
      <c r="BO395" s="5">
        <f t="shared" si="942"/>
        <v>0</v>
      </c>
      <c r="BP395" s="5">
        <f t="shared" si="943"/>
        <v>0</v>
      </c>
      <c r="BQ395" s="5">
        <f t="shared" si="944"/>
        <v>0</v>
      </c>
      <c r="BR395" s="5">
        <f t="shared" si="945"/>
        <v>0</v>
      </c>
      <c r="BS395" s="5">
        <f t="shared" si="946"/>
        <v>0</v>
      </c>
      <c r="BT395" s="11">
        <f t="shared" si="947"/>
        <v>0</v>
      </c>
      <c r="BU395" s="11">
        <f t="shared" si="948"/>
        <v>0</v>
      </c>
      <c r="BV395" s="5">
        <f t="shared" si="949"/>
        <v>0</v>
      </c>
      <c r="BW395" s="5">
        <f t="shared" si="950"/>
        <v>0</v>
      </c>
      <c r="BX395" s="5">
        <f t="shared" si="951"/>
        <v>0</v>
      </c>
      <c r="BY395" s="5">
        <f t="shared" si="952"/>
        <v>0</v>
      </c>
      <c r="BZ395" s="5">
        <f t="shared" si="953"/>
        <v>0</v>
      </c>
      <c r="CA395" s="5">
        <f t="shared" si="954"/>
        <v>0</v>
      </c>
      <c r="CB395" s="5">
        <f t="shared" si="955"/>
        <v>0</v>
      </c>
      <c r="CC395" s="5">
        <f t="shared" si="956"/>
        <v>0</v>
      </c>
      <c r="CD395" s="5">
        <f t="shared" si="957"/>
        <v>0</v>
      </c>
      <c r="CE395" s="5">
        <f t="shared" si="958"/>
        <v>0</v>
      </c>
      <c r="CF395" s="5">
        <f t="shared" si="959"/>
        <v>0</v>
      </c>
      <c r="CG395" s="5">
        <f t="shared" si="960"/>
        <v>0</v>
      </c>
      <c r="CH395" s="5">
        <f t="shared" si="961"/>
        <v>0</v>
      </c>
      <c r="CI395" s="5">
        <f t="shared" si="962"/>
        <v>0</v>
      </c>
      <c r="CJ395" s="5">
        <f t="shared" si="963"/>
        <v>0</v>
      </c>
      <c r="CK395" s="5">
        <f t="shared" si="964"/>
        <v>0</v>
      </c>
      <c r="CL395" s="5">
        <f t="shared" si="965"/>
        <v>0</v>
      </c>
      <c r="CM395" s="5">
        <f t="shared" si="966"/>
        <v>0</v>
      </c>
      <c r="CN395" s="5">
        <f t="shared" si="967"/>
        <v>0</v>
      </c>
      <c r="CO395" s="5">
        <f t="shared" si="968"/>
        <v>0</v>
      </c>
      <c r="CP395" s="5">
        <f t="shared" si="969"/>
        <v>0</v>
      </c>
      <c r="CQ395" s="5">
        <f t="shared" si="970"/>
        <v>0</v>
      </c>
      <c r="CR395" s="5">
        <f t="shared" si="971"/>
        <v>0</v>
      </c>
      <c r="CS395" s="5">
        <f t="shared" si="972"/>
        <v>0</v>
      </c>
      <c r="CT395" s="11">
        <f t="shared" si="973"/>
        <v>0</v>
      </c>
      <c r="CU395" s="5">
        <f t="shared" si="974"/>
        <v>0</v>
      </c>
      <c r="CV395" s="5">
        <f t="shared" si="975"/>
        <v>0</v>
      </c>
      <c r="CW395" s="5">
        <f t="shared" si="976"/>
        <v>0</v>
      </c>
      <c r="CX395" s="41">
        <f t="shared" si="977"/>
        <v>0</v>
      </c>
      <c r="CY395" s="41">
        <f t="shared" si="978"/>
        <v>0</v>
      </c>
      <c r="CZ395" s="41">
        <f t="shared" si="979"/>
        <v>0</v>
      </c>
      <c r="DA395" s="41">
        <f t="shared" si="980"/>
        <v>0</v>
      </c>
      <c r="DB395" s="28"/>
    </row>
    <row r="396" spans="1:106" s="16" customFormat="1" ht="29.25" customHeight="1" thickTop="1" thickBot="1" x14ac:dyDescent="0.35">
      <c r="A396" s="3">
        <v>44755</v>
      </c>
      <c r="B396" s="4" t="s">
        <v>1</v>
      </c>
      <c r="C396" s="4" t="s">
        <v>70</v>
      </c>
      <c r="D396" s="8" t="s">
        <v>10</v>
      </c>
      <c r="E396" s="4" t="s">
        <v>110</v>
      </c>
      <c r="F396" s="4" t="s">
        <v>104</v>
      </c>
      <c r="G396" s="18" t="s">
        <v>502</v>
      </c>
      <c r="H396" s="25">
        <v>47</v>
      </c>
      <c r="I396" s="33">
        <v>47</v>
      </c>
      <c r="J396" s="11">
        <v>45</v>
      </c>
      <c r="K396" s="11">
        <f t="shared" si="834"/>
        <v>974.40000000000009</v>
      </c>
      <c r="L396" s="11"/>
      <c r="M396" s="47">
        <v>45</v>
      </c>
      <c r="N396" s="33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37"/>
      <c r="AD396" s="37"/>
      <c r="AE396" s="71" t="s">
        <v>1</v>
      </c>
      <c r="AF396" s="11">
        <f t="shared" si="908"/>
        <v>0</v>
      </c>
      <c r="AG396" s="5">
        <f t="shared" si="909"/>
        <v>0</v>
      </c>
      <c r="AH396" s="11">
        <f t="shared" si="910"/>
        <v>0</v>
      </c>
      <c r="AI396" s="47">
        <f t="shared" si="911"/>
        <v>45</v>
      </c>
      <c r="AJ396" s="13">
        <f t="shared" si="912"/>
        <v>45</v>
      </c>
      <c r="AK396" s="13"/>
      <c r="AL396" s="5">
        <f t="shared" si="913"/>
        <v>0</v>
      </c>
      <c r="AM396" s="5">
        <f t="shared" si="914"/>
        <v>0</v>
      </c>
      <c r="AN396" s="11">
        <f t="shared" si="915"/>
        <v>0</v>
      </c>
      <c r="AO396" s="11">
        <f t="shared" si="916"/>
        <v>0</v>
      </c>
      <c r="AP396" s="5">
        <f t="shared" si="917"/>
        <v>0</v>
      </c>
      <c r="AQ396" s="5">
        <f t="shared" si="918"/>
        <v>0</v>
      </c>
      <c r="AR396" s="5">
        <f t="shared" si="919"/>
        <v>0</v>
      </c>
      <c r="AS396" s="48">
        <f t="shared" si="920"/>
        <v>45</v>
      </c>
      <c r="AT396" s="5">
        <f t="shared" si="921"/>
        <v>0</v>
      </c>
      <c r="AU396" s="5">
        <f t="shared" si="922"/>
        <v>0</v>
      </c>
      <c r="AV396" s="5">
        <f t="shared" si="923"/>
        <v>0</v>
      </c>
      <c r="AW396" s="5">
        <f t="shared" si="924"/>
        <v>0</v>
      </c>
      <c r="AX396" s="5">
        <f t="shared" si="925"/>
        <v>0</v>
      </c>
      <c r="AY396" s="5">
        <f t="shared" si="926"/>
        <v>0</v>
      </c>
      <c r="AZ396" s="5">
        <f t="shared" si="927"/>
        <v>0</v>
      </c>
      <c r="BA396" s="5">
        <f t="shared" si="928"/>
        <v>0</v>
      </c>
      <c r="BB396" s="5">
        <f t="shared" si="929"/>
        <v>0</v>
      </c>
      <c r="BC396" s="5">
        <f t="shared" si="930"/>
        <v>0</v>
      </c>
      <c r="BD396" s="5">
        <f t="shared" si="931"/>
        <v>0</v>
      </c>
      <c r="BE396" s="5">
        <f t="shared" si="932"/>
        <v>0</v>
      </c>
      <c r="BF396" s="5">
        <f t="shared" si="933"/>
        <v>0</v>
      </c>
      <c r="BG396" s="5">
        <f t="shared" si="934"/>
        <v>0</v>
      </c>
      <c r="BH396" s="5">
        <f t="shared" si="935"/>
        <v>0</v>
      </c>
      <c r="BI396" s="11">
        <f t="shared" si="936"/>
        <v>0</v>
      </c>
      <c r="BJ396" s="5">
        <f t="shared" si="937"/>
        <v>0</v>
      </c>
      <c r="BK396" s="5">
        <f t="shared" si="938"/>
        <v>0</v>
      </c>
      <c r="BL396" s="5">
        <f t="shared" si="939"/>
        <v>0</v>
      </c>
      <c r="BM396" s="5">
        <f t="shared" si="940"/>
        <v>0</v>
      </c>
      <c r="BN396" s="5">
        <f t="shared" si="941"/>
        <v>0</v>
      </c>
      <c r="BO396" s="5">
        <f t="shared" si="942"/>
        <v>0</v>
      </c>
      <c r="BP396" s="5">
        <f t="shared" si="943"/>
        <v>0</v>
      </c>
      <c r="BQ396" s="5">
        <f t="shared" si="944"/>
        <v>0</v>
      </c>
      <c r="BR396" s="5">
        <f t="shared" si="945"/>
        <v>0</v>
      </c>
      <c r="BS396" s="5">
        <f t="shared" si="946"/>
        <v>0</v>
      </c>
      <c r="BT396" s="11">
        <f t="shared" si="947"/>
        <v>0</v>
      </c>
      <c r="BU396" s="11">
        <f t="shared" si="948"/>
        <v>0</v>
      </c>
      <c r="BV396" s="5">
        <f t="shared" si="949"/>
        <v>0</v>
      </c>
      <c r="BW396" s="5">
        <f t="shared" si="950"/>
        <v>0</v>
      </c>
      <c r="BX396" s="5">
        <f t="shared" si="951"/>
        <v>0</v>
      </c>
      <c r="BY396" s="5">
        <f t="shared" si="952"/>
        <v>0</v>
      </c>
      <c r="BZ396" s="5">
        <f t="shared" si="953"/>
        <v>0</v>
      </c>
      <c r="CA396" s="5">
        <f t="shared" si="954"/>
        <v>0</v>
      </c>
      <c r="CB396" s="5">
        <f t="shared" si="955"/>
        <v>0</v>
      </c>
      <c r="CC396" s="5">
        <f t="shared" si="956"/>
        <v>0</v>
      </c>
      <c r="CD396" s="5">
        <f t="shared" si="957"/>
        <v>0</v>
      </c>
      <c r="CE396" s="5">
        <f t="shared" si="958"/>
        <v>0</v>
      </c>
      <c r="CF396" s="5">
        <f t="shared" si="959"/>
        <v>0</v>
      </c>
      <c r="CG396" s="5">
        <f t="shared" si="960"/>
        <v>0</v>
      </c>
      <c r="CH396" s="5">
        <f t="shared" si="961"/>
        <v>0</v>
      </c>
      <c r="CI396" s="5">
        <f t="shared" si="962"/>
        <v>0</v>
      </c>
      <c r="CJ396" s="5">
        <f t="shared" si="963"/>
        <v>0</v>
      </c>
      <c r="CK396" s="5">
        <f t="shared" si="964"/>
        <v>0</v>
      </c>
      <c r="CL396" s="5">
        <f t="shared" si="965"/>
        <v>0</v>
      </c>
      <c r="CM396" s="5">
        <f t="shared" si="966"/>
        <v>0</v>
      </c>
      <c r="CN396" s="5">
        <f t="shared" si="967"/>
        <v>0</v>
      </c>
      <c r="CO396" s="5">
        <f t="shared" si="968"/>
        <v>0</v>
      </c>
      <c r="CP396" s="5">
        <f t="shared" si="969"/>
        <v>0</v>
      </c>
      <c r="CQ396" s="5">
        <f t="shared" si="970"/>
        <v>0</v>
      </c>
      <c r="CR396" s="5">
        <f t="shared" si="971"/>
        <v>0</v>
      </c>
      <c r="CS396" s="5">
        <f t="shared" si="972"/>
        <v>0</v>
      </c>
      <c r="CT396" s="11">
        <f t="shared" si="973"/>
        <v>0</v>
      </c>
      <c r="CU396" s="5">
        <f t="shared" si="974"/>
        <v>0</v>
      </c>
      <c r="CV396" s="5">
        <f t="shared" si="975"/>
        <v>0</v>
      </c>
      <c r="CW396" s="5">
        <f t="shared" si="976"/>
        <v>0</v>
      </c>
      <c r="CX396" s="41">
        <f t="shared" si="977"/>
        <v>0</v>
      </c>
      <c r="CY396" s="41">
        <f t="shared" si="978"/>
        <v>0</v>
      </c>
      <c r="CZ396" s="41">
        <f t="shared" si="979"/>
        <v>0</v>
      </c>
      <c r="DA396" s="41">
        <f t="shared" si="980"/>
        <v>0</v>
      </c>
      <c r="DB396" s="28"/>
    </row>
    <row r="397" spans="1:106" s="16" customFormat="1" ht="29.25" customHeight="1" thickTop="1" thickBot="1" x14ac:dyDescent="0.35">
      <c r="A397" s="3">
        <v>44755</v>
      </c>
      <c r="B397" s="4" t="s">
        <v>9</v>
      </c>
      <c r="C397" s="4" t="s">
        <v>70</v>
      </c>
      <c r="D397" s="8" t="s">
        <v>10</v>
      </c>
      <c r="E397" s="4" t="s">
        <v>110</v>
      </c>
      <c r="F397" s="4" t="s">
        <v>24</v>
      </c>
      <c r="G397" s="18" t="s">
        <v>503</v>
      </c>
      <c r="H397" s="25">
        <v>55.5</v>
      </c>
      <c r="I397" s="33">
        <v>44.5</v>
      </c>
      <c r="J397" s="11">
        <v>42.5</v>
      </c>
      <c r="K397" s="11">
        <f t="shared" si="834"/>
        <v>1016.9000000000001</v>
      </c>
      <c r="L397" s="11"/>
      <c r="M397" s="11"/>
      <c r="N397" s="33"/>
      <c r="O397" s="11"/>
      <c r="P397" s="11"/>
      <c r="Q397" s="11"/>
      <c r="R397" s="11"/>
      <c r="S397" s="11"/>
      <c r="T397" s="47">
        <v>42.5</v>
      </c>
      <c r="U397" s="11"/>
      <c r="V397" s="11"/>
      <c r="W397" s="11"/>
      <c r="X397" s="11"/>
      <c r="Y397" s="11"/>
      <c r="Z397" s="11"/>
      <c r="AA397" s="11"/>
      <c r="AB397" s="11"/>
      <c r="AC397" s="37"/>
      <c r="AD397" s="37"/>
      <c r="AE397" s="71" t="s">
        <v>9</v>
      </c>
      <c r="AF397" s="11">
        <f t="shared" si="908"/>
        <v>0</v>
      </c>
      <c r="AG397" s="5">
        <f t="shared" si="909"/>
        <v>0</v>
      </c>
      <c r="AH397" s="11">
        <f t="shared" si="910"/>
        <v>0</v>
      </c>
      <c r="AI397" s="47">
        <f t="shared" si="911"/>
        <v>42.5</v>
      </c>
      <c r="AJ397" s="13">
        <f t="shared" si="912"/>
        <v>42.5</v>
      </c>
      <c r="AK397" s="13"/>
      <c r="AL397" s="5">
        <f t="shared" si="913"/>
        <v>0</v>
      </c>
      <c r="AM397" s="5">
        <f t="shared" si="914"/>
        <v>0</v>
      </c>
      <c r="AN397" s="11">
        <f t="shared" si="915"/>
        <v>0</v>
      </c>
      <c r="AO397" s="11">
        <f t="shared" si="916"/>
        <v>0</v>
      </c>
      <c r="AP397" s="5">
        <f t="shared" si="917"/>
        <v>0</v>
      </c>
      <c r="AQ397" s="5">
        <f t="shared" si="918"/>
        <v>0</v>
      </c>
      <c r="AR397" s="5">
        <f t="shared" si="919"/>
        <v>0</v>
      </c>
      <c r="AS397" s="5">
        <f t="shared" si="920"/>
        <v>0</v>
      </c>
      <c r="AT397" s="5">
        <f t="shared" si="921"/>
        <v>0</v>
      </c>
      <c r="AU397" s="5">
        <f t="shared" si="922"/>
        <v>0</v>
      </c>
      <c r="AV397" s="5">
        <f t="shared" si="923"/>
        <v>0</v>
      </c>
      <c r="AW397" s="5">
        <f t="shared" si="924"/>
        <v>0</v>
      </c>
      <c r="AX397" s="5">
        <f t="shared" si="925"/>
        <v>0</v>
      </c>
      <c r="AY397" s="5">
        <f t="shared" si="926"/>
        <v>0</v>
      </c>
      <c r="AZ397" s="5">
        <f t="shared" si="927"/>
        <v>0</v>
      </c>
      <c r="BA397" s="5">
        <f t="shared" si="928"/>
        <v>0</v>
      </c>
      <c r="BB397" s="5">
        <f t="shared" si="929"/>
        <v>0</v>
      </c>
      <c r="BC397" s="5">
        <f t="shared" si="930"/>
        <v>0</v>
      </c>
      <c r="BD397" s="5">
        <f t="shared" si="931"/>
        <v>0</v>
      </c>
      <c r="BE397" s="5">
        <f t="shared" si="932"/>
        <v>0</v>
      </c>
      <c r="BF397" s="5">
        <f t="shared" si="933"/>
        <v>0</v>
      </c>
      <c r="BG397" s="5">
        <f t="shared" si="934"/>
        <v>0</v>
      </c>
      <c r="BH397" s="5">
        <f t="shared" si="935"/>
        <v>0</v>
      </c>
      <c r="BI397" s="11">
        <f t="shared" si="936"/>
        <v>0</v>
      </c>
      <c r="BJ397" s="5">
        <f t="shared" si="937"/>
        <v>0</v>
      </c>
      <c r="BK397" s="5">
        <f t="shared" si="938"/>
        <v>0</v>
      </c>
      <c r="BL397" s="5">
        <f t="shared" si="939"/>
        <v>0</v>
      </c>
      <c r="BM397" s="5">
        <f t="shared" si="940"/>
        <v>0</v>
      </c>
      <c r="BN397" s="5">
        <f t="shared" si="941"/>
        <v>0</v>
      </c>
      <c r="BO397" s="5">
        <f t="shared" si="942"/>
        <v>0</v>
      </c>
      <c r="BP397" s="5">
        <f t="shared" si="943"/>
        <v>0</v>
      </c>
      <c r="BQ397" s="5">
        <f t="shared" si="944"/>
        <v>0</v>
      </c>
      <c r="BR397" s="5">
        <f t="shared" si="945"/>
        <v>0</v>
      </c>
      <c r="BS397" s="5">
        <f t="shared" si="946"/>
        <v>0</v>
      </c>
      <c r="BT397" s="11">
        <f t="shared" si="947"/>
        <v>0</v>
      </c>
      <c r="BU397" s="47">
        <f t="shared" si="948"/>
        <v>42.5</v>
      </c>
      <c r="BV397" s="5">
        <f t="shared" si="949"/>
        <v>0</v>
      </c>
      <c r="BW397" s="5">
        <f t="shared" si="950"/>
        <v>0</v>
      </c>
      <c r="BX397" s="5">
        <f t="shared" si="951"/>
        <v>0</v>
      </c>
      <c r="BY397" s="5">
        <f t="shared" si="952"/>
        <v>0</v>
      </c>
      <c r="BZ397" s="5">
        <f t="shared" si="953"/>
        <v>0</v>
      </c>
      <c r="CA397" s="5">
        <f t="shared" si="954"/>
        <v>0</v>
      </c>
      <c r="CB397" s="5">
        <f t="shared" si="955"/>
        <v>0</v>
      </c>
      <c r="CC397" s="5">
        <f t="shared" si="956"/>
        <v>0</v>
      </c>
      <c r="CD397" s="5">
        <f t="shared" si="957"/>
        <v>0</v>
      </c>
      <c r="CE397" s="5">
        <f t="shared" si="958"/>
        <v>0</v>
      </c>
      <c r="CF397" s="5">
        <f t="shared" si="959"/>
        <v>0</v>
      </c>
      <c r="CG397" s="5">
        <f t="shared" si="960"/>
        <v>0</v>
      </c>
      <c r="CH397" s="5">
        <f t="shared" si="961"/>
        <v>0</v>
      </c>
      <c r="CI397" s="5">
        <f t="shared" si="962"/>
        <v>0</v>
      </c>
      <c r="CJ397" s="5">
        <f t="shared" si="963"/>
        <v>0</v>
      </c>
      <c r="CK397" s="5">
        <f t="shared" si="964"/>
        <v>0</v>
      </c>
      <c r="CL397" s="5">
        <f t="shared" si="965"/>
        <v>0</v>
      </c>
      <c r="CM397" s="5">
        <f t="shared" si="966"/>
        <v>0</v>
      </c>
      <c r="CN397" s="5">
        <f t="shared" si="967"/>
        <v>0</v>
      </c>
      <c r="CO397" s="5">
        <f t="shared" si="968"/>
        <v>0</v>
      </c>
      <c r="CP397" s="5">
        <f t="shared" si="969"/>
        <v>0</v>
      </c>
      <c r="CQ397" s="5">
        <f t="shared" si="970"/>
        <v>0</v>
      </c>
      <c r="CR397" s="5">
        <f t="shared" si="971"/>
        <v>0</v>
      </c>
      <c r="CS397" s="5">
        <f t="shared" si="972"/>
        <v>0</v>
      </c>
      <c r="CT397" s="11">
        <f t="shared" si="973"/>
        <v>0</v>
      </c>
      <c r="CU397" s="5">
        <f t="shared" si="974"/>
        <v>0</v>
      </c>
      <c r="CV397" s="5">
        <f t="shared" si="975"/>
        <v>0</v>
      </c>
      <c r="CW397" s="5">
        <f t="shared" si="976"/>
        <v>0</v>
      </c>
      <c r="CX397" s="41">
        <f t="shared" si="977"/>
        <v>0</v>
      </c>
      <c r="CY397" s="41">
        <f t="shared" si="978"/>
        <v>0</v>
      </c>
      <c r="CZ397" s="41">
        <f t="shared" si="979"/>
        <v>0</v>
      </c>
      <c r="DA397" s="41">
        <f t="shared" si="980"/>
        <v>0</v>
      </c>
      <c r="DB397" s="28"/>
    </row>
    <row r="398" spans="1:106" s="16" customFormat="1" ht="29.25" customHeight="1" thickTop="1" thickBot="1" x14ac:dyDescent="0.35">
      <c r="A398" s="3">
        <v>44755</v>
      </c>
      <c r="B398" s="4" t="s">
        <v>8</v>
      </c>
      <c r="C398" s="4" t="s">
        <v>25</v>
      </c>
      <c r="D398" s="8" t="s">
        <v>10</v>
      </c>
      <c r="E398" s="4" t="s">
        <v>110</v>
      </c>
      <c r="F398" s="4" t="s">
        <v>104</v>
      </c>
      <c r="G398" s="18" t="s">
        <v>504</v>
      </c>
      <c r="H398" s="25">
        <v>48.25</v>
      </c>
      <c r="I398" s="44">
        <v>-51.75</v>
      </c>
      <c r="J398" s="45">
        <v>-52.75</v>
      </c>
      <c r="K398" s="11">
        <f t="shared" si="834"/>
        <v>964.15000000000009</v>
      </c>
      <c r="L398" s="11"/>
      <c r="M398" s="11"/>
      <c r="N398" s="33"/>
      <c r="O398" s="11"/>
      <c r="P398" s="11"/>
      <c r="Q398" s="11"/>
      <c r="R398" s="11"/>
      <c r="S398" s="45">
        <v>-52.75</v>
      </c>
      <c r="T398" s="11"/>
      <c r="U398" s="11"/>
      <c r="V398" s="11"/>
      <c r="W398" s="11"/>
      <c r="X398" s="11"/>
      <c r="Y398" s="11"/>
      <c r="Z398" s="11"/>
      <c r="AA398" s="11"/>
      <c r="AB398" s="11"/>
      <c r="AC398" s="37"/>
      <c r="AD398" s="37"/>
      <c r="AE398" s="71" t="s">
        <v>8</v>
      </c>
      <c r="AF398" s="11">
        <f t="shared" ref="AF398:AF404" si="981">IF(C398="HF",J398,0)</f>
        <v>0</v>
      </c>
      <c r="AG398" s="46">
        <f t="shared" ref="AG398:AG404" si="982">IF(C398="HF2",J398,0)</f>
        <v>-52.75</v>
      </c>
      <c r="AH398" s="11">
        <f t="shared" ref="AH398:AH404" si="983">IF(C398="HF3",J398,0)</f>
        <v>0</v>
      </c>
      <c r="AI398" s="11">
        <f t="shared" ref="AI398:AI404" si="984">IF(C398="DP",J398,0)</f>
        <v>0</v>
      </c>
      <c r="AJ398" s="13">
        <f t="shared" ref="AJ398:AJ402" si="985">+SUM(AF398+AG398+AH398+AI398)</f>
        <v>-52.75</v>
      </c>
      <c r="AK398" s="13"/>
      <c r="AL398" s="5">
        <f t="shared" ref="AL398:AL404" si="986">IF(B398="AUD/JPY",AF398,0)</f>
        <v>0</v>
      </c>
      <c r="AM398" s="5">
        <f t="shared" ref="AM398:AM404" si="987">IF(B398="AUD/JPY",AG398,0)</f>
        <v>0</v>
      </c>
      <c r="AN398" s="11">
        <f t="shared" ref="AN398:AN404" si="988">IF(B398="AUD/JPY",AH398,0)</f>
        <v>0</v>
      </c>
      <c r="AO398" s="11">
        <f t="shared" ref="AO398:AO404" si="989">IF(B398="AUD/JPY",AI398,0)</f>
        <v>0</v>
      </c>
      <c r="AP398" s="5">
        <f t="shared" ref="AP398:AP404" si="990">IF(B398="AUD/USD",AF398,0)</f>
        <v>0</v>
      </c>
      <c r="AQ398" s="5">
        <f t="shared" ref="AQ398:AQ404" si="991">IF(B398="AUD/USD",AG398,0)</f>
        <v>0</v>
      </c>
      <c r="AR398" s="5">
        <f t="shared" ref="AR398:AR404" si="992">IF(B398="AUD/USD",AH398,0)</f>
        <v>0</v>
      </c>
      <c r="AS398" s="5">
        <f t="shared" ref="AS398:AS404" si="993">IF(B398="AUD/USD",AI398,0)</f>
        <v>0</v>
      </c>
      <c r="AT398" s="5">
        <f t="shared" ref="AT398:AT404" si="994">IF(B398="EUR/GBP",AF398,0)</f>
        <v>0</v>
      </c>
      <c r="AU398" s="5">
        <f t="shared" ref="AU398:AU404" si="995">IF(B398="EUR/GBP",AG398,0)</f>
        <v>0</v>
      </c>
      <c r="AV398" s="5">
        <f t="shared" ref="AV398:AV404" si="996">IF(B398="EUR/GBP",AH398,0)</f>
        <v>0</v>
      </c>
      <c r="AW398" s="5">
        <f t="shared" ref="AW398:AW404" si="997">IF(B398="EUR/GBP",AI398,0)</f>
        <v>0</v>
      </c>
      <c r="AX398" s="5">
        <f t="shared" ref="AX398:AX404" si="998">IF(B398="EUR/JPY",AF398,0)</f>
        <v>0</v>
      </c>
      <c r="AY398" s="5">
        <f t="shared" ref="AY398:AY404" si="999">IF(B398="EUR/JPY",AG398,0)</f>
        <v>0</v>
      </c>
      <c r="AZ398" s="5">
        <f t="shared" ref="AZ398:AZ404" si="1000">IF(B398="EUR/JPY",AH398,0)</f>
        <v>0</v>
      </c>
      <c r="BA398" s="5">
        <f t="shared" ref="BA398:BA404" si="1001">IF(B398="EUR/JPY",AI398,0)</f>
        <v>0</v>
      </c>
      <c r="BB398" s="5">
        <f t="shared" ref="BB398:BB404" si="1002">IF(B398="EUR/USD",AF398,0)</f>
        <v>0</v>
      </c>
      <c r="BC398" s="5">
        <f t="shared" ref="BC398:BC404" si="1003">IF(B398="EUR/USD",AG398,0)</f>
        <v>0</v>
      </c>
      <c r="BD398" s="5">
        <f t="shared" ref="BD398:BD404" si="1004">IF(B398="EUR/USD",AH398,0)</f>
        <v>0</v>
      </c>
      <c r="BE398" s="5">
        <f t="shared" ref="BE398:BE404" si="1005">IF(B398="EUR/USD",AI398,0)</f>
        <v>0</v>
      </c>
      <c r="BF398" s="5">
        <f t="shared" ref="BF398:BF404" si="1006">IF(B398="GBP/JPY",AF398,0)</f>
        <v>0</v>
      </c>
      <c r="BG398" s="5">
        <f t="shared" ref="BG398:BG404" si="1007">IF(B398="GBP/JPY",AG398,0)</f>
        <v>0</v>
      </c>
      <c r="BH398" s="5">
        <f t="shared" ref="BH398:BH404" si="1008">IF(B398="GBP/JPY",AH398,0)</f>
        <v>0</v>
      </c>
      <c r="BI398" s="11">
        <f t="shared" ref="BI398:BI404" si="1009">IF(B398="GBP/JPY",AI398,0)</f>
        <v>0</v>
      </c>
      <c r="BJ398" s="5">
        <f t="shared" ref="BJ398:BJ404" si="1010">IF(B398="GBP/USD",AF398,0)</f>
        <v>0</v>
      </c>
      <c r="BK398" s="5">
        <f t="shared" ref="BK398:BK404" si="1011">IF(B398="GBP/USD",AG398,0)</f>
        <v>0</v>
      </c>
      <c r="BL398" s="5">
        <f t="shared" ref="BL398:BL404" si="1012">IF(B398="GBP/USD",AH398,0)</f>
        <v>0</v>
      </c>
      <c r="BM398" s="5">
        <f t="shared" ref="BM398:BM404" si="1013">IF(B398="GBP/USD",AI398,0)</f>
        <v>0</v>
      </c>
      <c r="BN398" s="5">
        <f t="shared" ref="BN398:BN404" si="1014">IF(B398="USD/CAD",AF398,0)</f>
        <v>0</v>
      </c>
      <c r="BO398" s="46">
        <f t="shared" ref="BO398:BO404" si="1015">IF(B398="USD/CAD",AG398,0)</f>
        <v>-52.75</v>
      </c>
      <c r="BP398" s="5">
        <f t="shared" ref="BP398:BP404" si="1016">IF(B398="USD/CAD",AH398,0)</f>
        <v>0</v>
      </c>
      <c r="BQ398" s="5">
        <f t="shared" ref="BQ398:BQ404" si="1017">IF(B398="USD/CAD",AI398,0)</f>
        <v>0</v>
      </c>
      <c r="BR398" s="5">
        <f t="shared" ref="BR398:BR404" si="1018">IF(B398="USD/CHF",AF398,0)</f>
        <v>0</v>
      </c>
      <c r="BS398" s="5">
        <f t="shared" ref="BS398:BS404" si="1019">IF(B398="USD/CHF",AG398,0)</f>
        <v>0</v>
      </c>
      <c r="BT398" s="11">
        <f t="shared" ref="BT398:BT404" si="1020">IF(B398="USD/CHF",AH398,0)</f>
        <v>0</v>
      </c>
      <c r="BU398" s="11">
        <f t="shared" ref="BU398:BU404" si="1021">IF(B398="USD/CHF",AI398,0)</f>
        <v>0</v>
      </c>
      <c r="BV398" s="5">
        <f t="shared" ref="BV398:BV404" si="1022">IF(B398="USD/JPY",AF398,0)</f>
        <v>0</v>
      </c>
      <c r="BW398" s="5">
        <f t="shared" ref="BW398:BW404" si="1023">IF(B398="USD/JPY",AG398,0)</f>
        <v>0</v>
      </c>
      <c r="BX398" s="5">
        <f t="shared" ref="BX398:BX404" si="1024">IF(B398="USD/JPY",AH398,0)</f>
        <v>0</v>
      </c>
      <c r="BY398" s="5">
        <f t="shared" ref="BY398:BY404" si="1025">IF(B398="USD/JPY",AI398,0)</f>
        <v>0</v>
      </c>
      <c r="BZ398" s="5">
        <f t="shared" ref="BZ398:BZ404" si="1026">IF(B398="CRUDE",AF398,0)</f>
        <v>0</v>
      </c>
      <c r="CA398" s="5">
        <f t="shared" ref="CA398:CA404" si="1027">IF(B398="CRUDE",AG398,0)</f>
        <v>0</v>
      </c>
      <c r="CB398" s="5">
        <f t="shared" ref="CB398:CB404" si="1028">IF(B398="CRUDE",AH398,0)</f>
        <v>0</v>
      </c>
      <c r="CC398" s="5">
        <f t="shared" ref="CC398:CC404" si="1029">IF(B398="CRUDE",AI398,0)</f>
        <v>0</v>
      </c>
      <c r="CD398" s="5">
        <f t="shared" ref="CD398:CD404" si="1030">IF(B398="GOLD",AF398,0)</f>
        <v>0</v>
      </c>
      <c r="CE398" s="5">
        <f t="shared" ref="CE398:CE404" si="1031">IF(B398="GOLD",AG398,0)</f>
        <v>0</v>
      </c>
      <c r="CF398" s="5">
        <f t="shared" ref="CF398:CF404" si="1032">IF(B398="GOLD",AH398,0)</f>
        <v>0</v>
      </c>
      <c r="CG398" s="5">
        <f t="shared" ref="CG398:CG404" si="1033">IF(B398="GOLD",AI398,0)</f>
        <v>0</v>
      </c>
      <c r="CH398" s="5">
        <f t="shared" ref="CH398:CH404" si="1034">IF(B398="US 500",AF398,0)</f>
        <v>0</v>
      </c>
      <c r="CI398" s="5">
        <f t="shared" ref="CI398:CI404" si="1035">IF(B398="US 500",AG398,0)</f>
        <v>0</v>
      </c>
      <c r="CJ398" s="5">
        <f t="shared" ref="CJ398:CJ404" si="1036">IF(B398="US 500",AH398,0)</f>
        <v>0</v>
      </c>
      <c r="CK398" s="5">
        <f t="shared" ref="CK398:CK404" si="1037">IF(B398="US 500",AI398,0)</f>
        <v>0</v>
      </c>
      <c r="CL398" s="5">
        <f t="shared" ref="CL398:CL404" si="1038">IF(B398="N GAS",AF398,0)</f>
        <v>0</v>
      </c>
      <c r="CM398" s="5">
        <f t="shared" ref="CM398:CM404" si="1039">IF(B398="N GAS",AG398,0)</f>
        <v>0</v>
      </c>
      <c r="CN398" s="5">
        <f t="shared" ref="CN398:CN404" si="1040">IF(B398="N GAS",AH398,0)</f>
        <v>0</v>
      </c>
      <c r="CO398" s="5">
        <f t="shared" ref="CO398:CO404" si="1041">IF(B398="N GAS",AI398,0)</f>
        <v>0</v>
      </c>
      <c r="CP398" s="5">
        <f t="shared" ref="CP398:CP404" si="1042">IF(B398="SMALLCAP 2000",AF398,0)</f>
        <v>0</v>
      </c>
      <c r="CQ398" s="5">
        <f t="shared" ref="CQ398:CQ404" si="1043">IF(B398="SMALLCAP 2000",AG398,0)</f>
        <v>0</v>
      </c>
      <c r="CR398" s="5">
        <f t="shared" ref="CR398:CR404" si="1044">IF(B398="SMALLCAP 2000",AH398,0)</f>
        <v>0</v>
      </c>
      <c r="CS398" s="5">
        <f t="shared" ref="CS398:CS404" si="1045">IF(B398="SMALLCAP 2000",AI398,0)</f>
        <v>0</v>
      </c>
      <c r="CT398" s="11">
        <f t="shared" ref="CT398:CT404" si="1046">IF(B398="US TECH",AF398,0)</f>
        <v>0</v>
      </c>
      <c r="CU398" s="5">
        <f t="shared" ref="CU398:CU404" si="1047">IF(B398="US TECH",AG398,0)</f>
        <v>0</v>
      </c>
      <c r="CV398" s="5">
        <f t="shared" ref="CV398:CV404" si="1048">IF(B398="US TECH",AH398,0)</f>
        <v>0</v>
      </c>
      <c r="CW398" s="5">
        <f t="shared" ref="CW398:CW404" si="1049">IF(B398="US TECH",AI398,0)</f>
        <v>0</v>
      </c>
      <c r="CX398" s="41">
        <f t="shared" ref="CX398:CX404" si="1050">IF(B398="WALL ST 30",AF398,0)</f>
        <v>0</v>
      </c>
      <c r="CY398" s="41">
        <f t="shared" ref="CY398:CY404" si="1051">IF(B398="WALL ST 30",AG398,0)</f>
        <v>0</v>
      </c>
      <c r="CZ398" s="41">
        <f t="shared" ref="CZ398:CZ404" si="1052">IF(B398="WALL ST 30",AH398,0)</f>
        <v>0</v>
      </c>
      <c r="DA398" s="41">
        <f t="shared" ref="DA398:DA404" si="1053">IF(B398="WALL ST 30",AI398,0)</f>
        <v>0</v>
      </c>
      <c r="DB398" s="28"/>
    </row>
    <row r="399" spans="1:106" s="16" customFormat="1" ht="29.25" customHeight="1" thickTop="1" thickBot="1" x14ac:dyDescent="0.35">
      <c r="A399" s="3">
        <v>44759</v>
      </c>
      <c r="B399" s="4" t="s">
        <v>22</v>
      </c>
      <c r="C399" s="4" t="s">
        <v>26</v>
      </c>
      <c r="D399" s="8" t="s">
        <v>10</v>
      </c>
      <c r="E399" s="4" t="s">
        <v>102</v>
      </c>
      <c r="F399" s="4" t="s">
        <v>24</v>
      </c>
      <c r="G399" s="18" t="s">
        <v>505</v>
      </c>
      <c r="H399" s="25">
        <v>49.5</v>
      </c>
      <c r="I399" s="44">
        <v>-49.5</v>
      </c>
      <c r="J399" s="45">
        <v>-50.5</v>
      </c>
      <c r="K399" s="11">
        <f t="shared" si="834"/>
        <v>913.65000000000009</v>
      </c>
      <c r="L399" s="11"/>
      <c r="M399" s="11"/>
      <c r="N399" s="33"/>
      <c r="O399" s="11"/>
      <c r="P399" s="11"/>
      <c r="Q399" s="11"/>
      <c r="R399" s="11"/>
      <c r="S399" s="11"/>
      <c r="T399" s="11"/>
      <c r="U399" s="11"/>
      <c r="V399" s="11"/>
      <c r="W399" s="11"/>
      <c r="X399" s="45">
        <v>-50.5</v>
      </c>
      <c r="Y399" s="11"/>
      <c r="Z399" s="11"/>
      <c r="AA399" s="11"/>
      <c r="AB399" s="11"/>
      <c r="AC399" s="37"/>
      <c r="AD399" s="37"/>
      <c r="AE399" s="71" t="s">
        <v>22</v>
      </c>
      <c r="AF399" s="11">
        <f t="shared" si="981"/>
        <v>0</v>
      </c>
      <c r="AG399" s="5">
        <f t="shared" si="982"/>
        <v>0</v>
      </c>
      <c r="AH399" s="45">
        <f t="shared" si="983"/>
        <v>-50.5</v>
      </c>
      <c r="AI399" s="11">
        <f t="shared" si="984"/>
        <v>0</v>
      </c>
      <c r="AJ399" s="13">
        <f t="shared" si="985"/>
        <v>-50.5</v>
      </c>
      <c r="AK399" s="13"/>
      <c r="AL399" s="5">
        <f t="shared" si="986"/>
        <v>0</v>
      </c>
      <c r="AM399" s="5">
        <f t="shared" si="987"/>
        <v>0</v>
      </c>
      <c r="AN399" s="11">
        <f t="shared" si="988"/>
        <v>0</v>
      </c>
      <c r="AO399" s="11">
        <f t="shared" si="989"/>
        <v>0</v>
      </c>
      <c r="AP399" s="5">
        <f t="shared" si="990"/>
        <v>0</v>
      </c>
      <c r="AQ399" s="5">
        <f t="shared" si="991"/>
        <v>0</v>
      </c>
      <c r="AR399" s="5">
        <f t="shared" si="992"/>
        <v>0</v>
      </c>
      <c r="AS399" s="5">
        <f t="shared" si="993"/>
        <v>0</v>
      </c>
      <c r="AT399" s="5">
        <f t="shared" si="994"/>
        <v>0</v>
      </c>
      <c r="AU399" s="5">
        <f t="shared" si="995"/>
        <v>0</v>
      </c>
      <c r="AV399" s="5">
        <f t="shared" si="996"/>
        <v>0</v>
      </c>
      <c r="AW399" s="5">
        <f t="shared" si="997"/>
        <v>0</v>
      </c>
      <c r="AX399" s="5">
        <f t="shared" si="998"/>
        <v>0</v>
      </c>
      <c r="AY399" s="5">
        <f t="shared" si="999"/>
        <v>0</v>
      </c>
      <c r="AZ399" s="5">
        <f t="shared" si="1000"/>
        <v>0</v>
      </c>
      <c r="BA399" s="5">
        <f t="shared" si="1001"/>
        <v>0</v>
      </c>
      <c r="BB399" s="5">
        <f t="shared" si="1002"/>
        <v>0</v>
      </c>
      <c r="BC399" s="5">
        <f t="shared" si="1003"/>
        <v>0</v>
      </c>
      <c r="BD399" s="5">
        <f t="shared" si="1004"/>
        <v>0</v>
      </c>
      <c r="BE399" s="5">
        <f t="shared" si="1005"/>
        <v>0</v>
      </c>
      <c r="BF399" s="5">
        <f t="shared" si="1006"/>
        <v>0</v>
      </c>
      <c r="BG399" s="5">
        <f t="shared" si="1007"/>
        <v>0</v>
      </c>
      <c r="BH399" s="5">
        <f t="shared" si="1008"/>
        <v>0</v>
      </c>
      <c r="BI399" s="11">
        <f t="shared" si="1009"/>
        <v>0</v>
      </c>
      <c r="BJ399" s="5">
        <f t="shared" si="1010"/>
        <v>0</v>
      </c>
      <c r="BK399" s="5">
        <f t="shared" si="1011"/>
        <v>0</v>
      </c>
      <c r="BL399" s="5">
        <f t="shared" si="1012"/>
        <v>0</v>
      </c>
      <c r="BM399" s="5">
        <f t="shared" si="1013"/>
        <v>0</v>
      </c>
      <c r="BN399" s="5">
        <f t="shared" si="1014"/>
        <v>0</v>
      </c>
      <c r="BO399" s="5">
        <f t="shared" si="1015"/>
        <v>0</v>
      </c>
      <c r="BP399" s="5">
        <f t="shared" si="1016"/>
        <v>0</v>
      </c>
      <c r="BQ399" s="5">
        <f t="shared" si="1017"/>
        <v>0</v>
      </c>
      <c r="BR399" s="5">
        <f t="shared" si="1018"/>
        <v>0</v>
      </c>
      <c r="BS399" s="5">
        <f t="shared" si="1019"/>
        <v>0</v>
      </c>
      <c r="BT399" s="11">
        <f t="shared" si="1020"/>
        <v>0</v>
      </c>
      <c r="BU399" s="11">
        <f t="shared" si="1021"/>
        <v>0</v>
      </c>
      <c r="BV399" s="5">
        <f t="shared" si="1022"/>
        <v>0</v>
      </c>
      <c r="BW399" s="5">
        <f t="shared" si="1023"/>
        <v>0</v>
      </c>
      <c r="BX399" s="5">
        <f t="shared" si="1024"/>
        <v>0</v>
      </c>
      <c r="BY399" s="5">
        <f t="shared" si="1025"/>
        <v>0</v>
      </c>
      <c r="BZ399" s="5">
        <f t="shared" si="1026"/>
        <v>0</v>
      </c>
      <c r="CA399" s="5">
        <f t="shared" si="1027"/>
        <v>0</v>
      </c>
      <c r="CB399" s="5">
        <f t="shared" si="1028"/>
        <v>0</v>
      </c>
      <c r="CC399" s="5">
        <f t="shared" si="1029"/>
        <v>0</v>
      </c>
      <c r="CD399" s="5">
        <f t="shared" si="1030"/>
        <v>0</v>
      </c>
      <c r="CE399" s="5">
        <f t="shared" si="1031"/>
        <v>0</v>
      </c>
      <c r="CF399" s="5">
        <f t="shared" si="1032"/>
        <v>0</v>
      </c>
      <c r="CG399" s="5">
        <f t="shared" si="1033"/>
        <v>0</v>
      </c>
      <c r="CH399" s="5">
        <f t="shared" si="1034"/>
        <v>0</v>
      </c>
      <c r="CI399" s="5">
        <f t="shared" si="1035"/>
        <v>0</v>
      </c>
      <c r="CJ399" s="48">
        <f t="shared" si="1036"/>
        <v>-50.5</v>
      </c>
      <c r="CK399" s="5">
        <f t="shared" si="1037"/>
        <v>0</v>
      </c>
      <c r="CL399" s="5">
        <f t="shared" si="1038"/>
        <v>0</v>
      </c>
      <c r="CM399" s="5">
        <f t="shared" si="1039"/>
        <v>0</v>
      </c>
      <c r="CN399" s="5">
        <f t="shared" si="1040"/>
        <v>0</v>
      </c>
      <c r="CO399" s="5">
        <f t="shared" si="1041"/>
        <v>0</v>
      </c>
      <c r="CP399" s="5">
        <f t="shared" si="1042"/>
        <v>0</v>
      </c>
      <c r="CQ399" s="5">
        <f t="shared" si="1043"/>
        <v>0</v>
      </c>
      <c r="CR399" s="5">
        <f t="shared" si="1044"/>
        <v>0</v>
      </c>
      <c r="CS399" s="5">
        <f t="shared" si="1045"/>
        <v>0</v>
      </c>
      <c r="CT399" s="11">
        <f t="shared" si="1046"/>
        <v>0</v>
      </c>
      <c r="CU399" s="5">
        <f t="shared" si="1047"/>
        <v>0</v>
      </c>
      <c r="CV399" s="5">
        <f t="shared" si="1048"/>
        <v>0</v>
      </c>
      <c r="CW399" s="5">
        <f t="shared" si="1049"/>
        <v>0</v>
      </c>
      <c r="CX399" s="41">
        <f t="shared" si="1050"/>
        <v>0</v>
      </c>
      <c r="CY399" s="41">
        <f t="shared" si="1051"/>
        <v>0</v>
      </c>
      <c r="CZ399" s="41">
        <f t="shared" si="1052"/>
        <v>0</v>
      </c>
      <c r="DA399" s="41">
        <f t="shared" si="1053"/>
        <v>0</v>
      </c>
      <c r="DB399" s="28"/>
    </row>
    <row r="400" spans="1:106" s="16" customFormat="1" ht="29.25" customHeight="1" thickTop="1" thickBot="1" x14ac:dyDescent="0.35">
      <c r="A400" s="3">
        <v>44759</v>
      </c>
      <c r="B400" s="4" t="s">
        <v>92</v>
      </c>
      <c r="C400" s="4" t="s">
        <v>26</v>
      </c>
      <c r="D400" s="8" t="s">
        <v>10</v>
      </c>
      <c r="E400" s="4" t="s">
        <v>102</v>
      </c>
      <c r="F400" s="4" t="s">
        <v>24</v>
      </c>
      <c r="G400" s="18" t="s">
        <v>506</v>
      </c>
      <c r="H400" s="25">
        <v>56</v>
      </c>
      <c r="I400" s="44">
        <v>-56</v>
      </c>
      <c r="J400" s="45">
        <v>-57</v>
      </c>
      <c r="K400" s="11">
        <f t="shared" si="834"/>
        <v>856.65000000000009</v>
      </c>
      <c r="L400" s="11"/>
      <c r="M400" s="11"/>
      <c r="N400" s="33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45">
        <v>-57</v>
      </c>
      <c r="AC400" s="37"/>
      <c r="AD400" s="37"/>
      <c r="AE400" s="71" t="s">
        <v>92</v>
      </c>
      <c r="AF400" s="11">
        <f t="shared" si="981"/>
        <v>0</v>
      </c>
      <c r="AG400" s="5">
        <f t="shared" si="982"/>
        <v>0</v>
      </c>
      <c r="AH400" s="45">
        <f t="shared" si="983"/>
        <v>-57</v>
      </c>
      <c r="AI400" s="11">
        <f t="shared" si="984"/>
        <v>0</v>
      </c>
      <c r="AJ400" s="13">
        <f t="shared" si="985"/>
        <v>-57</v>
      </c>
      <c r="AK400" s="13"/>
      <c r="AL400" s="5">
        <f t="shared" si="986"/>
        <v>0</v>
      </c>
      <c r="AM400" s="5">
        <f t="shared" si="987"/>
        <v>0</v>
      </c>
      <c r="AN400" s="11">
        <f t="shared" si="988"/>
        <v>0</v>
      </c>
      <c r="AO400" s="11">
        <f t="shared" si="989"/>
        <v>0</v>
      </c>
      <c r="AP400" s="5">
        <f t="shared" si="990"/>
        <v>0</v>
      </c>
      <c r="AQ400" s="5">
        <f t="shared" si="991"/>
        <v>0</v>
      </c>
      <c r="AR400" s="5">
        <f t="shared" si="992"/>
        <v>0</v>
      </c>
      <c r="AS400" s="5">
        <f t="shared" si="993"/>
        <v>0</v>
      </c>
      <c r="AT400" s="5">
        <f t="shared" si="994"/>
        <v>0</v>
      </c>
      <c r="AU400" s="5">
        <f t="shared" si="995"/>
        <v>0</v>
      </c>
      <c r="AV400" s="5">
        <f t="shared" si="996"/>
        <v>0</v>
      </c>
      <c r="AW400" s="5">
        <f t="shared" si="997"/>
        <v>0</v>
      </c>
      <c r="AX400" s="5">
        <f t="shared" si="998"/>
        <v>0</v>
      </c>
      <c r="AY400" s="5">
        <f t="shared" si="999"/>
        <v>0</v>
      </c>
      <c r="AZ400" s="5">
        <f t="shared" si="1000"/>
        <v>0</v>
      </c>
      <c r="BA400" s="5">
        <f t="shared" si="1001"/>
        <v>0</v>
      </c>
      <c r="BB400" s="5">
        <f t="shared" si="1002"/>
        <v>0</v>
      </c>
      <c r="BC400" s="5">
        <f t="shared" si="1003"/>
        <v>0</v>
      </c>
      <c r="BD400" s="5">
        <f t="shared" si="1004"/>
        <v>0</v>
      </c>
      <c r="BE400" s="5">
        <f t="shared" si="1005"/>
        <v>0</v>
      </c>
      <c r="BF400" s="5">
        <f t="shared" si="1006"/>
        <v>0</v>
      </c>
      <c r="BG400" s="5">
        <f t="shared" si="1007"/>
        <v>0</v>
      </c>
      <c r="BH400" s="5">
        <f t="shared" si="1008"/>
        <v>0</v>
      </c>
      <c r="BI400" s="11">
        <f t="shared" si="1009"/>
        <v>0</v>
      </c>
      <c r="BJ400" s="5">
        <f t="shared" si="1010"/>
        <v>0</v>
      </c>
      <c r="BK400" s="5">
        <f t="shared" si="1011"/>
        <v>0</v>
      </c>
      <c r="BL400" s="5">
        <f t="shared" si="1012"/>
        <v>0</v>
      </c>
      <c r="BM400" s="5">
        <f t="shared" si="1013"/>
        <v>0</v>
      </c>
      <c r="BN400" s="5">
        <f t="shared" si="1014"/>
        <v>0</v>
      </c>
      <c r="BO400" s="5">
        <f t="shared" si="1015"/>
        <v>0</v>
      </c>
      <c r="BP400" s="5">
        <f t="shared" si="1016"/>
        <v>0</v>
      </c>
      <c r="BQ400" s="5">
        <f t="shared" si="1017"/>
        <v>0</v>
      </c>
      <c r="BR400" s="5">
        <f t="shared" si="1018"/>
        <v>0</v>
      </c>
      <c r="BS400" s="5">
        <f t="shared" si="1019"/>
        <v>0</v>
      </c>
      <c r="BT400" s="11">
        <f t="shared" si="1020"/>
        <v>0</v>
      </c>
      <c r="BU400" s="11">
        <f t="shared" si="1021"/>
        <v>0</v>
      </c>
      <c r="BV400" s="5">
        <f t="shared" si="1022"/>
        <v>0</v>
      </c>
      <c r="BW400" s="5">
        <f t="shared" si="1023"/>
        <v>0</v>
      </c>
      <c r="BX400" s="5">
        <f t="shared" si="1024"/>
        <v>0</v>
      </c>
      <c r="BY400" s="5">
        <f t="shared" si="1025"/>
        <v>0</v>
      </c>
      <c r="BZ400" s="5">
        <f t="shared" si="1026"/>
        <v>0</v>
      </c>
      <c r="CA400" s="5">
        <f t="shared" si="1027"/>
        <v>0</v>
      </c>
      <c r="CB400" s="5">
        <f t="shared" si="1028"/>
        <v>0</v>
      </c>
      <c r="CC400" s="5">
        <f t="shared" si="1029"/>
        <v>0</v>
      </c>
      <c r="CD400" s="5">
        <f t="shared" si="1030"/>
        <v>0</v>
      </c>
      <c r="CE400" s="5">
        <f t="shared" si="1031"/>
        <v>0</v>
      </c>
      <c r="CF400" s="5">
        <f t="shared" si="1032"/>
        <v>0</v>
      </c>
      <c r="CG400" s="5">
        <f t="shared" si="1033"/>
        <v>0</v>
      </c>
      <c r="CH400" s="5">
        <f t="shared" si="1034"/>
        <v>0</v>
      </c>
      <c r="CI400" s="5">
        <f t="shared" si="1035"/>
        <v>0</v>
      </c>
      <c r="CJ400" s="5">
        <f t="shared" si="1036"/>
        <v>0</v>
      </c>
      <c r="CK400" s="5">
        <f t="shared" si="1037"/>
        <v>0</v>
      </c>
      <c r="CL400" s="5">
        <f t="shared" si="1038"/>
        <v>0</v>
      </c>
      <c r="CM400" s="5">
        <f t="shared" si="1039"/>
        <v>0</v>
      </c>
      <c r="CN400" s="5">
        <f t="shared" si="1040"/>
        <v>0</v>
      </c>
      <c r="CO400" s="5">
        <f t="shared" si="1041"/>
        <v>0</v>
      </c>
      <c r="CP400" s="5">
        <f t="shared" si="1042"/>
        <v>0</v>
      </c>
      <c r="CQ400" s="5">
        <f t="shared" si="1043"/>
        <v>0</v>
      </c>
      <c r="CR400" s="5">
        <f t="shared" si="1044"/>
        <v>0</v>
      </c>
      <c r="CS400" s="5">
        <f t="shared" si="1045"/>
        <v>0</v>
      </c>
      <c r="CT400" s="11">
        <f t="shared" si="1046"/>
        <v>0</v>
      </c>
      <c r="CU400" s="5">
        <f t="shared" si="1047"/>
        <v>0</v>
      </c>
      <c r="CV400" s="5">
        <f t="shared" si="1048"/>
        <v>0</v>
      </c>
      <c r="CW400" s="5">
        <f t="shared" si="1049"/>
        <v>0</v>
      </c>
      <c r="CX400" s="41">
        <f t="shared" si="1050"/>
        <v>0</v>
      </c>
      <c r="CY400" s="41">
        <f t="shared" si="1051"/>
        <v>0</v>
      </c>
      <c r="CZ400" s="52">
        <f t="shared" si="1052"/>
        <v>-57</v>
      </c>
      <c r="DA400" s="41">
        <f t="shared" si="1053"/>
        <v>0</v>
      </c>
      <c r="DB400" s="28"/>
    </row>
    <row r="401" spans="1:106" s="16" customFormat="1" ht="29.25" customHeight="1" thickTop="1" thickBot="1" x14ac:dyDescent="0.35">
      <c r="A401" s="3">
        <v>44759</v>
      </c>
      <c r="B401" s="4" t="s">
        <v>90</v>
      </c>
      <c r="C401" s="4" t="s">
        <v>26</v>
      </c>
      <c r="D401" s="8" t="s">
        <v>10</v>
      </c>
      <c r="E401" s="4" t="s">
        <v>102</v>
      </c>
      <c r="F401" s="4" t="s">
        <v>24</v>
      </c>
      <c r="G401" s="18" t="s">
        <v>507</v>
      </c>
      <c r="H401" s="25">
        <v>50.75</v>
      </c>
      <c r="I401" s="44">
        <v>-50.75</v>
      </c>
      <c r="J401" s="45">
        <v>-51.75</v>
      </c>
      <c r="K401" s="11">
        <f t="shared" si="834"/>
        <v>804.90000000000009</v>
      </c>
      <c r="L401" s="11"/>
      <c r="M401" s="11"/>
      <c r="N401" s="33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45">
        <v>-51.75</v>
      </c>
      <c r="AB401" s="11"/>
      <c r="AC401" s="37"/>
      <c r="AD401" s="37"/>
      <c r="AE401" s="71" t="s">
        <v>90</v>
      </c>
      <c r="AF401" s="11">
        <f t="shared" si="981"/>
        <v>0</v>
      </c>
      <c r="AG401" s="5">
        <f t="shared" si="982"/>
        <v>0</v>
      </c>
      <c r="AH401" s="45">
        <f t="shared" si="983"/>
        <v>-51.75</v>
      </c>
      <c r="AI401" s="11">
        <f t="shared" si="984"/>
        <v>0</v>
      </c>
      <c r="AJ401" s="13">
        <f t="shared" si="985"/>
        <v>-51.75</v>
      </c>
      <c r="AK401" s="13"/>
      <c r="AL401" s="5">
        <f t="shared" si="986"/>
        <v>0</v>
      </c>
      <c r="AM401" s="5">
        <f t="shared" si="987"/>
        <v>0</v>
      </c>
      <c r="AN401" s="11">
        <f t="shared" si="988"/>
        <v>0</v>
      </c>
      <c r="AO401" s="11">
        <f t="shared" si="989"/>
        <v>0</v>
      </c>
      <c r="AP401" s="5">
        <f t="shared" si="990"/>
        <v>0</v>
      </c>
      <c r="AQ401" s="5">
        <f t="shared" si="991"/>
        <v>0</v>
      </c>
      <c r="AR401" s="5">
        <f t="shared" si="992"/>
        <v>0</v>
      </c>
      <c r="AS401" s="5">
        <f t="shared" si="993"/>
        <v>0</v>
      </c>
      <c r="AT401" s="5">
        <f t="shared" si="994"/>
        <v>0</v>
      </c>
      <c r="AU401" s="5">
        <f t="shared" si="995"/>
        <v>0</v>
      </c>
      <c r="AV401" s="5">
        <f t="shared" si="996"/>
        <v>0</v>
      </c>
      <c r="AW401" s="5">
        <f t="shared" si="997"/>
        <v>0</v>
      </c>
      <c r="AX401" s="5">
        <f t="shared" si="998"/>
        <v>0</v>
      </c>
      <c r="AY401" s="5">
        <f t="shared" si="999"/>
        <v>0</v>
      </c>
      <c r="AZ401" s="5">
        <f t="shared" si="1000"/>
        <v>0</v>
      </c>
      <c r="BA401" s="5">
        <f t="shared" si="1001"/>
        <v>0</v>
      </c>
      <c r="BB401" s="5">
        <f t="shared" si="1002"/>
        <v>0</v>
      </c>
      <c r="BC401" s="5">
        <f t="shared" si="1003"/>
        <v>0</v>
      </c>
      <c r="BD401" s="5">
        <f t="shared" si="1004"/>
        <v>0</v>
      </c>
      <c r="BE401" s="5">
        <f t="shared" si="1005"/>
        <v>0</v>
      </c>
      <c r="BF401" s="5">
        <f t="shared" si="1006"/>
        <v>0</v>
      </c>
      <c r="BG401" s="5">
        <f t="shared" si="1007"/>
        <v>0</v>
      </c>
      <c r="BH401" s="5">
        <f t="shared" si="1008"/>
        <v>0</v>
      </c>
      <c r="BI401" s="11">
        <f t="shared" si="1009"/>
        <v>0</v>
      </c>
      <c r="BJ401" s="5">
        <f t="shared" si="1010"/>
        <v>0</v>
      </c>
      <c r="BK401" s="5">
        <f t="shared" si="1011"/>
        <v>0</v>
      </c>
      <c r="BL401" s="5">
        <f t="shared" si="1012"/>
        <v>0</v>
      </c>
      <c r="BM401" s="5">
        <f t="shared" si="1013"/>
        <v>0</v>
      </c>
      <c r="BN401" s="5">
        <f t="shared" si="1014"/>
        <v>0</v>
      </c>
      <c r="BO401" s="5">
        <f t="shared" si="1015"/>
        <v>0</v>
      </c>
      <c r="BP401" s="5">
        <f t="shared" si="1016"/>
        <v>0</v>
      </c>
      <c r="BQ401" s="5">
        <f t="shared" si="1017"/>
        <v>0</v>
      </c>
      <c r="BR401" s="5">
        <f t="shared" si="1018"/>
        <v>0</v>
      </c>
      <c r="BS401" s="5">
        <f t="shared" si="1019"/>
        <v>0</v>
      </c>
      <c r="BT401" s="11">
        <f t="shared" si="1020"/>
        <v>0</v>
      </c>
      <c r="BU401" s="11">
        <f t="shared" si="1021"/>
        <v>0</v>
      </c>
      <c r="BV401" s="5">
        <f t="shared" si="1022"/>
        <v>0</v>
      </c>
      <c r="BW401" s="5">
        <f t="shared" si="1023"/>
        <v>0</v>
      </c>
      <c r="BX401" s="5">
        <f t="shared" si="1024"/>
        <v>0</v>
      </c>
      <c r="BY401" s="5">
        <f t="shared" si="1025"/>
        <v>0</v>
      </c>
      <c r="BZ401" s="5">
        <f t="shared" si="1026"/>
        <v>0</v>
      </c>
      <c r="CA401" s="5">
        <f t="shared" si="1027"/>
        <v>0</v>
      </c>
      <c r="CB401" s="5">
        <f t="shared" si="1028"/>
        <v>0</v>
      </c>
      <c r="CC401" s="5">
        <f t="shared" si="1029"/>
        <v>0</v>
      </c>
      <c r="CD401" s="5">
        <f t="shared" si="1030"/>
        <v>0</v>
      </c>
      <c r="CE401" s="5">
        <f t="shared" si="1031"/>
        <v>0</v>
      </c>
      <c r="CF401" s="5">
        <f t="shared" si="1032"/>
        <v>0</v>
      </c>
      <c r="CG401" s="5">
        <f t="shared" si="1033"/>
        <v>0</v>
      </c>
      <c r="CH401" s="5">
        <f t="shared" si="1034"/>
        <v>0</v>
      </c>
      <c r="CI401" s="5">
        <f t="shared" si="1035"/>
        <v>0</v>
      </c>
      <c r="CJ401" s="5">
        <f t="shared" si="1036"/>
        <v>0</v>
      </c>
      <c r="CK401" s="5">
        <f t="shared" si="1037"/>
        <v>0</v>
      </c>
      <c r="CL401" s="5">
        <f t="shared" si="1038"/>
        <v>0</v>
      </c>
      <c r="CM401" s="5">
        <f t="shared" si="1039"/>
        <v>0</v>
      </c>
      <c r="CN401" s="5">
        <f t="shared" si="1040"/>
        <v>0</v>
      </c>
      <c r="CO401" s="5">
        <f t="shared" si="1041"/>
        <v>0</v>
      </c>
      <c r="CP401" s="5">
        <f t="shared" si="1042"/>
        <v>0</v>
      </c>
      <c r="CQ401" s="5">
        <f t="shared" si="1043"/>
        <v>0</v>
      </c>
      <c r="CR401" s="5">
        <f t="shared" si="1044"/>
        <v>0</v>
      </c>
      <c r="CS401" s="5">
        <f t="shared" si="1045"/>
        <v>0</v>
      </c>
      <c r="CT401" s="11">
        <f t="shared" si="1046"/>
        <v>0</v>
      </c>
      <c r="CU401" s="5">
        <f t="shared" si="1047"/>
        <v>0</v>
      </c>
      <c r="CV401" s="46">
        <f t="shared" si="1048"/>
        <v>-51.75</v>
      </c>
      <c r="CW401" s="5">
        <f t="shared" si="1049"/>
        <v>0</v>
      </c>
      <c r="CX401" s="41">
        <f t="shared" si="1050"/>
        <v>0</v>
      </c>
      <c r="CY401" s="41">
        <f t="shared" si="1051"/>
        <v>0</v>
      </c>
      <c r="CZ401" s="41">
        <f t="shared" si="1052"/>
        <v>0</v>
      </c>
      <c r="DA401" s="41">
        <f t="shared" si="1053"/>
        <v>0</v>
      </c>
      <c r="DB401" s="28"/>
    </row>
    <row r="402" spans="1:106" s="16" customFormat="1" ht="29.25" customHeight="1" thickTop="1" thickBot="1" x14ac:dyDescent="0.35">
      <c r="A402" s="3">
        <v>44759</v>
      </c>
      <c r="B402" s="4" t="s">
        <v>18</v>
      </c>
      <c r="C402" s="4" t="s">
        <v>26</v>
      </c>
      <c r="D402" s="8" t="s">
        <v>10</v>
      </c>
      <c r="E402" s="4" t="s">
        <v>103</v>
      </c>
      <c r="F402" s="4" t="s">
        <v>24</v>
      </c>
      <c r="G402" s="18" t="s">
        <v>508</v>
      </c>
      <c r="H402" s="25">
        <v>54.5</v>
      </c>
      <c r="I402" s="33">
        <v>45.5</v>
      </c>
      <c r="J402" s="11">
        <v>43.5</v>
      </c>
      <c r="K402" s="11">
        <f t="shared" si="834"/>
        <v>848.40000000000009</v>
      </c>
      <c r="L402" s="11"/>
      <c r="M402" s="11"/>
      <c r="N402" s="33"/>
      <c r="O402" s="11"/>
      <c r="P402" s="11"/>
      <c r="Q402" s="11"/>
      <c r="R402" s="11"/>
      <c r="S402" s="11"/>
      <c r="T402" s="11"/>
      <c r="U402" s="11"/>
      <c r="V402" s="47">
        <v>43.5</v>
      </c>
      <c r="W402" s="11"/>
      <c r="X402" s="11"/>
      <c r="Y402" s="11"/>
      <c r="Z402" s="11"/>
      <c r="AA402" s="11"/>
      <c r="AB402" s="11"/>
      <c r="AC402" s="37"/>
      <c r="AD402" s="37"/>
      <c r="AE402" s="71" t="s">
        <v>18</v>
      </c>
      <c r="AF402" s="11">
        <f t="shared" si="981"/>
        <v>0</v>
      </c>
      <c r="AG402" s="5">
        <f t="shared" si="982"/>
        <v>0</v>
      </c>
      <c r="AH402" s="47">
        <f t="shared" si="983"/>
        <v>43.5</v>
      </c>
      <c r="AI402" s="11">
        <f t="shared" si="984"/>
        <v>0</v>
      </c>
      <c r="AJ402" s="13">
        <f t="shared" si="985"/>
        <v>43.5</v>
      </c>
      <c r="AK402" s="13"/>
      <c r="AL402" s="5">
        <f t="shared" si="986"/>
        <v>0</v>
      </c>
      <c r="AM402" s="5">
        <f t="shared" si="987"/>
        <v>0</v>
      </c>
      <c r="AN402" s="11">
        <f t="shared" si="988"/>
        <v>0</v>
      </c>
      <c r="AO402" s="11">
        <f t="shared" si="989"/>
        <v>0</v>
      </c>
      <c r="AP402" s="5">
        <f t="shared" si="990"/>
        <v>0</v>
      </c>
      <c r="AQ402" s="5">
        <f t="shared" si="991"/>
        <v>0</v>
      </c>
      <c r="AR402" s="5">
        <f t="shared" si="992"/>
        <v>0</v>
      </c>
      <c r="AS402" s="5">
        <f t="shared" si="993"/>
        <v>0</v>
      </c>
      <c r="AT402" s="5">
        <f t="shared" si="994"/>
        <v>0</v>
      </c>
      <c r="AU402" s="5">
        <f t="shared" si="995"/>
        <v>0</v>
      </c>
      <c r="AV402" s="5">
        <f t="shared" si="996"/>
        <v>0</v>
      </c>
      <c r="AW402" s="5">
        <f t="shared" si="997"/>
        <v>0</v>
      </c>
      <c r="AX402" s="5">
        <f t="shared" si="998"/>
        <v>0</v>
      </c>
      <c r="AY402" s="5">
        <f t="shared" si="999"/>
        <v>0</v>
      </c>
      <c r="AZ402" s="5">
        <f t="shared" si="1000"/>
        <v>0</v>
      </c>
      <c r="BA402" s="5">
        <f t="shared" si="1001"/>
        <v>0</v>
      </c>
      <c r="BB402" s="5">
        <f t="shared" si="1002"/>
        <v>0</v>
      </c>
      <c r="BC402" s="5">
        <f t="shared" si="1003"/>
        <v>0</v>
      </c>
      <c r="BD402" s="5">
        <f t="shared" si="1004"/>
        <v>0</v>
      </c>
      <c r="BE402" s="5">
        <f t="shared" si="1005"/>
        <v>0</v>
      </c>
      <c r="BF402" s="5">
        <f t="shared" si="1006"/>
        <v>0</v>
      </c>
      <c r="BG402" s="5">
        <f t="shared" si="1007"/>
        <v>0</v>
      </c>
      <c r="BH402" s="5">
        <f t="shared" si="1008"/>
        <v>0</v>
      </c>
      <c r="BI402" s="11">
        <f t="shared" si="1009"/>
        <v>0</v>
      </c>
      <c r="BJ402" s="5">
        <f t="shared" si="1010"/>
        <v>0</v>
      </c>
      <c r="BK402" s="5">
        <f t="shared" si="1011"/>
        <v>0</v>
      </c>
      <c r="BL402" s="5">
        <f t="shared" si="1012"/>
        <v>0</v>
      </c>
      <c r="BM402" s="5">
        <f t="shared" si="1013"/>
        <v>0</v>
      </c>
      <c r="BN402" s="5">
        <f t="shared" si="1014"/>
        <v>0</v>
      </c>
      <c r="BO402" s="5">
        <f t="shared" si="1015"/>
        <v>0</v>
      </c>
      <c r="BP402" s="5">
        <f t="shared" si="1016"/>
        <v>0</v>
      </c>
      <c r="BQ402" s="5">
        <f t="shared" si="1017"/>
        <v>0</v>
      </c>
      <c r="BR402" s="5">
        <f t="shared" si="1018"/>
        <v>0</v>
      </c>
      <c r="BS402" s="5">
        <f t="shared" si="1019"/>
        <v>0</v>
      </c>
      <c r="BT402" s="11">
        <f t="shared" si="1020"/>
        <v>0</v>
      </c>
      <c r="BU402" s="11">
        <f t="shared" si="1021"/>
        <v>0</v>
      </c>
      <c r="BV402" s="5">
        <f t="shared" si="1022"/>
        <v>0</v>
      </c>
      <c r="BW402" s="5">
        <f t="shared" si="1023"/>
        <v>0</v>
      </c>
      <c r="BX402" s="5">
        <f t="shared" si="1024"/>
        <v>0</v>
      </c>
      <c r="BY402" s="5">
        <f t="shared" si="1025"/>
        <v>0</v>
      </c>
      <c r="BZ402" s="5">
        <f t="shared" si="1026"/>
        <v>0</v>
      </c>
      <c r="CA402" s="5">
        <f t="shared" si="1027"/>
        <v>0</v>
      </c>
      <c r="CB402" s="48">
        <f t="shared" si="1028"/>
        <v>43.5</v>
      </c>
      <c r="CC402" s="5">
        <f t="shared" si="1029"/>
        <v>0</v>
      </c>
      <c r="CD402" s="5">
        <f t="shared" si="1030"/>
        <v>0</v>
      </c>
      <c r="CE402" s="5">
        <f t="shared" si="1031"/>
        <v>0</v>
      </c>
      <c r="CF402" s="5">
        <f t="shared" si="1032"/>
        <v>0</v>
      </c>
      <c r="CG402" s="5">
        <f t="shared" si="1033"/>
        <v>0</v>
      </c>
      <c r="CH402" s="5">
        <f t="shared" si="1034"/>
        <v>0</v>
      </c>
      <c r="CI402" s="5">
        <f t="shared" si="1035"/>
        <v>0</v>
      </c>
      <c r="CJ402" s="5">
        <f t="shared" si="1036"/>
        <v>0</v>
      </c>
      <c r="CK402" s="5">
        <f t="shared" si="1037"/>
        <v>0</v>
      </c>
      <c r="CL402" s="5">
        <f t="shared" si="1038"/>
        <v>0</v>
      </c>
      <c r="CM402" s="5">
        <f t="shared" si="1039"/>
        <v>0</v>
      </c>
      <c r="CN402" s="5">
        <f t="shared" si="1040"/>
        <v>0</v>
      </c>
      <c r="CO402" s="5">
        <f t="shared" si="1041"/>
        <v>0</v>
      </c>
      <c r="CP402" s="5">
        <f t="shared" si="1042"/>
        <v>0</v>
      </c>
      <c r="CQ402" s="5">
        <f t="shared" si="1043"/>
        <v>0</v>
      </c>
      <c r="CR402" s="5">
        <f t="shared" si="1044"/>
        <v>0</v>
      </c>
      <c r="CS402" s="5">
        <f t="shared" si="1045"/>
        <v>0</v>
      </c>
      <c r="CT402" s="11">
        <f t="shared" si="1046"/>
        <v>0</v>
      </c>
      <c r="CU402" s="5">
        <f t="shared" si="1047"/>
        <v>0</v>
      </c>
      <c r="CV402" s="5">
        <f t="shared" si="1048"/>
        <v>0</v>
      </c>
      <c r="CW402" s="5">
        <f t="shared" si="1049"/>
        <v>0</v>
      </c>
      <c r="CX402" s="41">
        <f t="shared" si="1050"/>
        <v>0</v>
      </c>
      <c r="CY402" s="41">
        <f t="shared" si="1051"/>
        <v>0</v>
      </c>
      <c r="CZ402" s="41">
        <f t="shared" si="1052"/>
        <v>0</v>
      </c>
      <c r="DA402" s="41">
        <f t="shared" si="1053"/>
        <v>0</v>
      </c>
      <c r="DB402" s="28"/>
    </row>
    <row r="403" spans="1:106" s="16" customFormat="1" ht="29.25" customHeight="1" thickTop="1" thickBot="1" x14ac:dyDescent="0.35">
      <c r="A403" s="3">
        <v>44760</v>
      </c>
      <c r="B403" s="4" t="s">
        <v>18</v>
      </c>
      <c r="C403" s="4" t="s">
        <v>23</v>
      </c>
      <c r="D403" s="8" t="s">
        <v>10</v>
      </c>
      <c r="E403" s="4" t="s">
        <v>103</v>
      </c>
      <c r="F403" s="4" t="s">
        <v>104</v>
      </c>
      <c r="G403" s="18" t="s">
        <v>509</v>
      </c>
      <c r="H403" s="25">
        <v>44</v>
      </c>
      <c r="I403" s="44">
        <v>-56</v>
      </c>
      <c r="J403" s="45">
        <v>-57</v>
      </c>
      <c r="K403" s="11">
        <f t="shared" si="834"/>
        <v>791.40000000000009</v>
      </c>
      <c r="L403" s="11"/>
      <c r="M403" s="11"/>
      <c r="N403" s="33"/>
      <c r="O403" s="11"/>
      <c r="P403" s="11"/>
      <c r="Q403" s="11"/>
      <c r="R403" s="11"/>
      <c r="S403" s="11"/>
      <c r="T403" s="11"/>
      <c r="U403" s="11"/>
      <c r="V403" s="45">
        <v>-57</v>
      </c>
      <c r="W403" s="11"/>
      <c r="X403" s="11"/>
      <c r="Y403" s="11"/>
      <c r="Z403" s="11"/>
      <c r="AA403" s="11"/>
      <c r="AB403" s="11"/>
      <c r="AC403" s="37"/>
      <c r="AD403" s="37"/>
      <c r="AE403" s="71" t="s">
        <v>18</v>
      </c>
      <c r="AF403" s="45">
        <f t="shared" si="981"/>
        <v>-57</v>
      </c>
      <c r="AG403" s="5">
        <f t="shared" si="982"/>
        <v>0</v>
      </c>
      <c r="AH403" s="11">
        <f t="shared" si="983"/>
        <v>0</v>
      </c>
      <c r="AI403" s="11">
        <f t="shared" si="984"/>
        <v>0</v>
      </c>
      <c r="AJ403" s="13">
        <f t="shared" ref="AJ403:AJ415" si="1054">+SUM(AF403+AG403+AH403+AI403)</f>
        <v>-57</v>
      </c>
      <c r="AK403" s="13"/>
      <c r="AL403" s="5">
        <f t="shared" si="986"/>
        <v>0</v>
      </c>
      <c r="AM403" s="5">
        <f t="shared" si="987"/>
        <v>0</v>
      </c>
      <c r="AN403" s="11">
        <f t="shared" si="988"/>
        <v>0</v>
      </c>
      <c r="AO403" s="11">
        <f t="shared" si="989"/>
        <v>0</v>
      </c>
      <c r="AP403" s="5">
        <f t="shared" si="990"/>
        <v>0</v>
      </c>
      <c r="AQ403" s="5">
        <f t="shared" si="991"/>
        <v>0</v>
      </c>
      <c r="AR403" s="5">
        <f t="shared" si="992"/>
        <v>0</v>
      </c>
      <c r="AS403" s="5">
        <f t="shared" si="993"/>
        <v>0</v>
      </c>
      <c r="AT403" s="5">
        <f t="shared" si="994"/>
        <v>0</v>
      </c>
      <c r="AU403" s="5">
        <f t="shared" si="995"/>
        <v>0</v>
      </c>
      <c r="AV403" s="5">
        <f t="shared" si="996"/>
        <v>0</v>
      </c>
      <c r="AW403" s="5">
        <f t="shared" si="997"/>
        <v>0</v>
      </c>
      <c r="AX403" s="5">
        <f t="shared" si="998"/>
        <v>0</v>
      </c>
      <c r="AY403" s="5">
        <f t="shared" si="999"/>
        <v>0</v>
      </c>
      <c r="AZ403" s="5">
        <f t="shared" si="1000"/>
        <v>0</v>
      </c>
      <c r="BA403" s="5">
        <f t="shared" si="1001"/>
        <v>0</v>
      </c>
      <c r="BB403" s="5">
        <f t="shared" si="1002"/>
        <v>0</v>
      </c>
      <c r="BC403" s="5">
        <f t="shared" si="1003"/>
        <v>0</v>
      </c>
      <c r="BD403" s="5">
        <f t="shared" si="1004"/>
        <v>0</v>
      </c>
      <c r="BE403" s="5">
        <f t="shared" si="1005"/>
        <v>0</v>
      </c>
      <c r="BF403" s="5">
        <f t="shared" si="1006"/>
        <v>0</v>
      </c>
      <c r="BG403" s="5">
        <f t="shared" si="1007"/>
        <v>0</v>
      </c>
      <c r="BH403" s="5">
        <f t="shared" si="1008"/>
        <v>0</v>
      </c>
      <c r="BI403" s="11">
        <f t="shared" si="1009"/>
        <v>0</v>
      </c>
      <c r="BJ403" s="5">
        <f t="shared" si="1010"/>
        <v>0</v>
      </c>
      <c r="BK403" s="5">
        <f t="shared" si="1011"/>
        <v>0</v>
      </c>
      <c r="BL403" s="5">
        <f t="shared" si="1012"/>
        <v>0</v>
      </c>
      <c r="BM403" s="5">
        <f t="shared" si="1013"/>
        <v>0</v>
      </c>
      <c r="BN403" s="5">
        <f t="shared" si="1014"/>
        <v>0</v>
      </c>
      <c r="BO403" s="5">
        <f t="shared" si="1015"/>
        <v>0</v>
      </c>
      <c r="BP403" s="5">
        <f t="shared" si="1016"/>
        <v>0</v>
      </c>
      <c r="BQ403" s="5">
        <f t="shared" si="1017"/>
        <v>0</v>
      </c>
      <c r="BR403" s="5">
        <f t="shared" si="1018"/>
        <v>0</v>
      </c>
      <c r="BS403" s="5">
        <f t="shared" si="1019"/>
        <v>0</v>
      </c>
      <c r="BT403" s="11">
        <f t="shared" si="1020"/>
        <v>0</v>
      </c>
      <c r="BU403" s="11">
        <f t="shared" si="1021"/>
        <v>0</v>
      </c>
      <c r="BV403" s="5">
        <f t="shared" si="1022"/>
        <v>0</v>
      </c>
      <c r="BW403" s="5">
        <f t="shared" si="1023"/>
        <v>0</v>
      </c>
      <c r="BX403" s="5">
        <f t="shared" si="1024"/>
        <v>0</v>
      </c>
      <c r="BY403" s="5">
        <f t="shared" si="1025"/>
        <v>0</v>
      </c>
      <c r="BZ403" s="46">
        <f t="shared" si="1026"/>
        <v>-57</v>
      </c>
      <c r="CA403" s="5">
        <f t="shared" si="1027"/>
        <v>0</v>
      </c>
      <c r="CB403" s="5">
        <f t="shared" si="1028"/>
        <v>0</v>
      </c>
      <c r="CC403" s="5">
        <f t="shared" si="1029"/>
        <v>0</v>
      </c>
      <c r="CD403" s="5">
        <f t="shared" si="1030"/>
        <v>0</v>
      </c>
      <c r="CE403" s="5">
        <f t="shared" si="1031"/>
        <v>0</v>
      </c>
      <c r="CF403" s="5">
        <f t="shared" si="1032"/>
        <v>0</v>
      </c>
      <c r="CG403" s="5">
        <f t="shared" si="1033"/>
        <v>0</v>
      </c>
      <c r="CH403" s="5">
        <f t="shared" si="1034"/>
        <v>0</v>
      </c>
      <c r="CI403" s="5">
        <f t="shared" si="1035"/>
        <v>0</v>
      </c>
      <c r="CJ403" s="5">
        <f t="shared" si="1036"/>
        <v>0</v>
      </c>
      <c r="CK403" s="5">
        <f t="shared" si="1037"/>
        <v>0</v>
      </c>
      <c r="CL403" s="5">
        <f t="shared" si="1038"/>
        <v>0</v>
      </c>
      <c r="CM403" s="5">
        <f t="shared" si="1039"/>
        <v>0</v>
      </c>
      <c r="CN403" s="5">
        <f t="shared" si="1040"/>
        <v>0</v>
      </c>
      <c r="CO403" s="5">
        <f t="shared" si="1041"/>
        <v>0</v>
      </c>
      <c r="CP403" s="5">
        <f t="shared" si="1042"/>
        <v>0</v>
      </c>
      <c r="CQ403" s="5">
        <f t="shared" si="1043"/>
        <v>0</v>
      </c>
      <c r="CR403" s="5">
        <f t="shared" si="1044"/>
        <v>0</v>
      </c>
      <c r="CS403" s="5">
        <f t="shared" si="1045"/>
        <v>0</v>
      </c>
      <c r="CT403" s="11">
        <f t="shared" si="1046"/>
        <v>0</v>
      </c>
      <c r="CU403" s="5">
        <f t="shared" si="1047"/>
        <v>0</v>
      </c>
      <c r="CV403" s="5">
        <f t="shared" si="1048"/>
        <v>0</v>
      </c>
      <c r="CW403" s="5">
        <f t="shared" si="1049"/>
        <v>0</v>
      </c>
      <c r="CX403" s="41">
        <f t="shared" si="1050"/>
        <v>0</v>
      </c>
      <c r="CY403" s="41">
        <f t="shared" si="1051"/>
        <v>0</v>
      </c>
      <c r="CZ403" s="41">
        <f t="shared" si="1052"/>
        <v>0</v>
      </c>
      <c r="DA403" s="41">
        <f t="shared" si="1053"/>
        <v>0</v>
      </c>
      <c r="DB403" s="28"/>
    </row>
    <row r="404" spans="1:106" s="16" customFormat="1" ht="29.25" customHeight="1" thickTop="1" thickBot="1" x14ac:dyDescent="0.35">
      <c r="A404" s="3">
        <v>44760</v>
      </c>
      <c r="B404" s="4" t="s">
        <v>0</v>
      </c>
      <c r="C404" s="4" t="s">
        <v>70</v>
      </c>
      <c r="D404" s="8" t="s">
        <v>10</v>
      </c>
      <c r="E404" s="4" t="s">
        <v>110</v>
      </c>
      <c r="F404" s="4" t="s">
        <v>24</v>
      </c>
      <c r="G404" s="25" t="s">
        <v>510</v>
      </c>
      <c r="H404" s="25">
        <v>50.5</v>
      </c>
      <c r="I404" s="33">
        <v>49.5</v>
      </c>
      <c r="J404" s="11">
        <v>47.5</v>
      </c>
      <c r="K404" s="11">
        <f t="shared" si="834"/>
        <v>838.90000000000009</v>
      </c>
      <c r="L404" s="11"/>
      <c r="M404" s="11"/>
      <c r="N404" s="33"/>
      <c r="O404" s="11"/>
      <c r="P404" s="11"/>
      <c r="Q404" s="11"/>
      <c r="R404" s="11"/>
      <c r="S404" s="11"/>
      <c r="T404" s="11"/>
      <c r="U404" s="47">
        <v>47.5</v>
      </c>
      <c r="V404" s="11"/>
      <c r="W404" s="11"/>
      <c r="X404" s="11"/>
      <c r="Y404" s="11"/>
      <c r="Z404" s="11"/>
      <c r="AA404" s="11"/>
      <c r="AB404" s="11"/>
      <c r="AC404" s="37"/>
      <c r="AD404" s="37"/>
      <c r="AE404" s="71" t="s">
        <v>0</v>
      </c>
      <c r="AF404" s="11">
        <f t="shared" si="981"/>
        <v>0</v>
      </c>
      <c r="AG404" s="5">
        <f t="shared" si="982"/>
        <v>0</v>
      </c>
      <c r="AH404" s="11">
        <f t="shared" si="983"/>
        <v>0</v>
      </c>
      <c r="AI404" s="47">
        <f t="shared" si="984"/>
        <v>47.5</v>
      </c>
      <c r="AJ404" s="13">
        <f t="shared" si="1054"/>
        <v>47.5</v>
      </c>
      <c r="AK404" s="13"/>
      <c r="AL404" s="5">
        <f t="shared" si="986"/>
        <v>0</v>
      </c>
      <c r="AM404" s="5">
        <f t="shared" si="987"/>
        <v>0</v>
      </c>
      <c r="AN404" s="11">
        <f t="shared" si="988"/>
        <v>0</v>
      </c>
      <c r="AO404" s="11">
        <f t="shared" si="989"/>
        <v>0</v>
      </c>
      <c r="AP404" s="5">
        <f t="shared" si="990"/>
        <v>0</v>
      </c>
      <c r="AQ404" s="5">
        <f t="shared" si="991"/>
        <v>0</v>
      </c>
      <c r="AR404" s="5">
        <f t="shared" si="992"/>
        <v>0</v>
      </c>
      <c r="AS404" s="5">
        <f t="shared" si="993"/>
        <v>0</v>
      </c>
      <c r="AT404" s="5">
        <f t="shared" si="994"/>
        <v>0</v>
      </c>
      <c r="AU404" s="5">
        <f t="shared" si="995"/>
        <v>0</v>
      </c>
      <c r="AV404" s="5">
        <f t="shared" si="996"/>
        <v>0</v>
      </c>
      <c r="AW404" s="5">
        <f t="shared" si="997"/>
        <v>0</v>
      </c>
      <c r="AX404" s="5">
        <f t="shared" si="998"/>
        <v>0</v>
      </c>
      <c r="AY404" s="5">
        <f t="shared" si="999"/>
        <v>0</v>
      </c>
      <c r="AZ404" s="5">
        <f t="shared" si="1000"/>
        <v>0</v>
      </c>
      <c r="BA404" s="5">
        <f t="shared" si="1001"/>
        <v>0</v>
      </c>
      <c r="BB404" s="5">
        <f t="shared" si="1002"/>
        <v>0</v>
      </c>
      <c r="BC404" s="5">
        <f t="shared" si="1003"/>
        <v>0</v>
      </c>
      <c r="BD404" s="5">
        <f t="shared" si="1004"/>
        <v>0</v>
      </c>
      <c r="BE404" s="5">
        <f t="shared" si="1005"/>
        <v>0</v>
      </c>
      <c r="BF404" s="5">
        <f t="shared" si="1006"/>
        <v>0</v>
      </c>
      <c r="BG404" s="5">
        <f t="shared" si="1007"/>
        <v>0</v>
      </c>
      <c r="BH404" s="5">
        <f t="shared" si="1008"/>
        <v>0</v>
      </c>
      <c r="BI404" s="11">
        <f t="shared" si="1009"/>
        <v>0</v>
      </c>
      <c r="BJ404" s="5">
        <f t="shared" si="1010"/>
        <v>0</v>
      </c>
      <c r="BK404" s="5">
        <f t="shared" si="1011"/>
        <v>0</v>
      </c>
      <c r="BL404" s="5">
        <f t="shared" si="1012"/>
        <v>0</v>
      </c>
      <c r="BM404" s="5">
        <f t="shared" si="1013"/>
        <v>0</v>
      </c>
      <c r="BN404" s="5">
        <f t="shared" si="1014"/>
        <v>0</v>
      </c>
      <c r="BO404" s="5">
        <f t="shared" si="1015"/>
        <v>0</v>
      </c>
      <c r="BP404" s="5">
        <f t="shared" si="1016"/>
        <v>0</v>
      </c>
      <c r="BQ404" s="5">
        <f t="shared" si="1017"/>
        <v>0</v>
      </c>
      <c r="BR404" s="5">
        <f t="shared" si="1018"/>
        <v>0</v>
      </c>
      <c r="BS404" s="5">
        <f t="shared" si="1019"/>
        <v>0</v>
      </c>
      <c r="BT404" s="11">
        <f t="shared" si="1020"/>
        <v>0</v>
      </c>
      <c r="BU404" s="11">
        <f t="shared" si="1021"/>
        <v>0</v>
      </c>
      <c r="BV404" s="5">
        <f t="shared" si="1022"/>
        <v>0</v>
      </c>
      <c r="BW404" s="5">
        <f t="shared" si="1023"/>
        <v>0</v>
      </c>
      <c r="BX404" s="5">
        <f t="shared" si="1024"/>
        <v>0</v>
      </c>
      <c r="BY404" s="48">
        <f t="shared" si="1025"/>
        <v>47.5</v>
      </c>
      <c r="BZ404" s="5">
        <f t="shared" si="1026"/>
        <v>0</v>
      </c>
      <c r="CA404" s="5">
        <f t="shared" si="1027"/>
        <v>0</v>
      </c>
      <c r="CB404" s="5">
        <f t="shared" si="1028"/>
        <v>0</v>
      </c>
      <c r="CC404" s="5">
        <f t="shared" si="1029"/>
        <v>0</v>
      </c>
      <c r="CD404" s="5">
        <f t="shared" si="1030"/>
        <v>0</v>
      </c>
      <c r="CE404" s="5">
        <f t="shared" si="1031"/>
        <v>0</v>
      </c>
      <c r="CF404" s="5">
        <f t="shared" si="1032"/>
        <v>0</v>
      </c>
      <c r="CG404" s="5">
        <f t="shared" si="1033"/>
        <v>0</v>
      </c>
      <c r="CH404" s="5">
        <f t="shared" si="1034"/>
        <v>0</v>
      </c>
      <c r="CI404" s="5">
        <f t="shared" si="1035"/>
        <v>0</v>
      </c>
      <c r="CJ404" s="5">
        <f t="shared" si="1036"/>
        <v>0</v>
      </c>
      <c r="CK404" s="5">
        <f t="shared" si="1037"/>
        <v>0</v>
      </c>
      <c r="CL404" s="5">
        <f t="shared" si="1038"/>
        <v>0</v>
      </c>
      <c r="CM404" s="5">
        <f t="shared" si="1039"/>
        <v>0</v>
      </c>
      <c r="CN404" s="5">
        <f t="shared" si="1040"/>
        <v>0</v>
      </c>
      <c r="CO404" s="5">
        <f t="shared" si="1041"/>
        <v>0</v>
      </c>
      <c r="CP404" s="5">
        <f t="shared" si="1042"/>
        <v>0</v>
      </c>
      <c r="CQ404" s="5">
        <f t="shared" si="1043"/>
        <v>0</v>
      </c>
      <c r="CR404" s="5">
        <f t="shared" si="1044"/>
        <v>0</v>
      </c>
      <c r="CS404" s="5">
        <f t="shared" si="1045"/>
        <v>0</v>
      </c>
      <c r="CT404" s="11">
        <f t="shared" si="1046"/>
        <v>0</v>
      </c>
      <c r="CU404" s="5">
        <f t="shared" si="1047"/>
        <v>0</v>
      </c>
      <c r="CV404" s="5">
        <f t="shared" si="1048"/>
        <v>0</v>
      </c>
      <c r="CW404" s="5">
        <f t="shared" si="1049"/>
        <v>0</v>
      </c>
      <c r="CX404" s="41">
        <f t="shared" si="1050"/>
        <v>0</v>
      </c>
      <c r="CY404" s="41">
        <f t="shared" si="1051"/>
        <v>0</v>
      </c>
      <c r="CZ404" s="41">
        <f t="shared" si="1052"/>
        <v>0</v>
      </c>
      <c r="DA404" s="41">
        <f t="shared" si="1053"/>
        <v>0</v>
      </c>
      <c r="DB404" s="28"/>
    </row>
    <row r="405" spans="1:106" s="16" customFormat="1" ht="29.25" customHeight="1" thickTop="1" thickBot="1" x14ac:dyDescent="0.35">
      <c r="A405" s="3">
        <v>44761</v>
      </c>
      <c r="B405" s="4" t="s">
        <v>18</v>
      </c>
      <c r="C405" s="4" t="s">
        <v>23</v>
      </c>
      <c r="D405" s="8" t="s">
        <v>10</v>
      </c>
      <c r="E405" s="4" t="s">
        <v>103</v>
      </c>
      <c r="F405" s="4" t="s">
        <v>24</v>
      </c>
      <c r="G405" s="18" t="s">
        <v>511</v>
      </c>
      <c r="H405" s="25">
        <v>49.25</v>
      </c>
      <c r="I405" s="44">
        <v>-49.25</v>
      </c>
      <c r="J405" s="45">
        <v>-50.25</v>
      </c>
      <c r="K405" s="11">
        <f t="shared" si="834"/>
        <v>788.65000000000009</v>
      </c>
      <c r="L405" s="11"/>
      <c r="M405" s="11"/>
      <c r="N405" s="33"/>
      <c r="O405" s="11"/>
      <c r="P405" s="11"/>
      <c r="Q405" s="11"/>
      <c r="R405" s="11"/>
      <c r="S405" s="11"/>
      <c r="T405" s="11"/>
      <c r="U405" s="11"/>
      <c r="V405" s="45">
        <v>-50.25</v>
      </c>
      <c r="W405" s="11"/>
      <c r="X405" s="11"/>
      <c r="Y405" s="11"/>
      <c r="Z405" s="11"/>
      <c r="AA405" s="11"/>
      <c r="AB405" s="11"/>
      <c r="AC405" s="37"/>
      <c r="AD405" s="37"/>
      <c r="AE405" s="71" t="s">
        <v>18</v>
      </c>
      <c r="AF405" s="45">
        <f t="shared" ref="AF405:AF407" si="1055">IF(C405="HF",J405,0)</f>
        <v>-50.25</v>
      </c>
      <c r="AG405" s="5">
        <f t="shared" ref="AG405:AG407" si="1056">IF(C405="HF2",J405,0)</f>
        <v>0</v>
      </c>
      <c r="AH405" s="11">
        <f t="shared" ref="AH405:AH407" si="1057">IF(C405="HF3",J405,0)</f>
        <v>0</v>
      </c>
      <c r="AI405" s="11">
        <f t="shared" ref="AI405:AI407" si="1058">IF(C405="DP",J405,0)</f>
        <v>0</v>
      </c>
      <c r="AJ405" s="13">
        <f t="shared" si="1054"/>
        <v>-50.25</v>
      </c>
      <c r="AK405" s="13"/>
      <c r="AL405" s="5">
        <f t="shared" ref="AL405:AL407" si="1059">IF(B405="AUD/JPY",AF405,0)</f>
        <v>0</v>
      </c>
      <c r="AM405" s="5">
        <f t="shared" ref="AM405:AM407" si="1060">IF(B405="AUD/JPY",AG405,0)</f>
        <v>0</v>
      </c>
      <c r="AN405" s="11">
        <f t="shared" ref="AN405:AN407" si="1061">IF(B405="AUD/JPY",AH405,0)</f>
        <v>0</v>
      </c>
      <c r="AO405" s="11">
        <f t="shared" ref="AO405:AO407" si="1062">IF(B405="AUD/JPY",AI405,0)</f>
        <v>0</v>
      </c>
      <c r="AP405" s="5">
        <f t="shared" ref="AP405:AP407" si="1063">IF(B405="AUD/USD",AF405,0)</f>
        <v>0</v>
      </c>
      <c r="AQ405" s="5">
        <f t="shared" ref="AQ405:AQ407" si="1064">IF(B405="AUD/USD",AG405,0)</f>
        <v>0</v>
      </c>
      <c r="AR405" s="5">
        <f t="shared" ref="AR405:AR407" si="1065">IF(B405="AUD/USD",AH405,0)</f>
        <v>0</v>
      </c>
      <c r="AS405" s="5">
        <f t="shared" ref="AS405:AS407" si="1066">IF(B405="AUD/USD",AI405,0)</f>
        <v>0</v>
      </c>
      <c r="AT405" s="5">
        <f t="shared" ref="AT405:AT407" si="1067">IF(B405="EUR/GBP",AF405,0)</f>
        <v>0</v>
      </c>
      <c r="AU405" s="5">
        <f t="shared" ref="AU405:AU407" si="1068">IF(B405="EUR/GBP",AG405,0)</f>
        <v>0</v>
      </c>
      <c r="AV405" s="5">
        <f t="shared" ref="AV405:AV407" si="1069">IF(B405="EUR/GBP",AH405,0)</f>
        <v>0</v>
      </c>
      <c r="AW405" s="5">
        <f t="shared" ref="AW405:AW407" si="1070">IF(B405="EUR/GBP",AI405,0)</f>
        <v>0</v>
      </c>
      <c r="AX405" s="5">
        <f t="shared" ref="AX405:AX407" si="1071">IF(B405="EUR/JPY",AF405,0)</f>
        <v>0</v>
      </c>
      <c r="AY405" s="5">
        <f t="shared" ref="AY405:AY407" si="1072">IF(B405="EUR/JPY",AG405,0)</f>
        <v>0</v>
      </c>
      <c r="AZ405" s="5">
        <f t="shared" ref="AZ405:AZ407" si="1073">IF(B405="EUR/JPY",AH405,0)</f>
        <v>0</v>
      </c>
      <c r="BA405" s="5">
        <f t="shared" ref="BA405:BA407" si="1074">IF(B405="EUR/JPY",AI405,0)</f>
        <v>0</v>
      </c>
      <c r="BB405" s="5">
        <f t="shared" ref="BB405:BB407" si="1075">IF(B405="EUR/USD",AF405,0)</f>
        <v>0</v>
      </c>
      <c r="BC405" s="5">
        <f t="shared" ref="BC405:BC407" si="1076">IF(B405="EUR/USD",AG405,0)</f>
        <v>0</v>
      </c>
      <c r="BD405" s="5">
        <f t="shared" ref="BD405:BD407" si="1077">IF(B405="EUR/USD",AH405,0)</f>
        <v>0</v>
      </c>
      <c r="BE405" s="5">
        <f t="shared" ref="BE405:BE407" si="1078">IF(B405="EUR/USD",AI405,0)</f>
        <v>0</v>
      </c>
      <c r="BF405" s="5">
        <f t="shared" ref="BF405:BF407" si="1079">IF(B405="GBP/JPY",AF405,0)</f>
        <v>0</v>
      </c>
      <c r="BG405" s="5">
        <f t="shared" ref="BG405:BG407" si="1080">IF(B405="GBP/JPY",AG405,0)</f>
        <v>0</v>
      </c>
      <c r="BH405" s="5">
        <f t="shared" ref="BH405:BH407" si="1081">IF(B405="GBP/JPY",AH405,0)</f>
        <v>0</v>
      </c>
      <c r="BI405" s="11">
        <f t="shared" ref="BI405:BI407" si="1082">IF(B405="GBP/JPY",AI405,0)</f>
        <v>0</v>
      </c>
      <c r="BJ405" s="5">
        <f t="shared" ref="BJ405:BJ407" si="1083">IF(B405="GBP/USD",AF405,0)</f>
        <v>0</v>
      </c>
      <c r="BK405" s="5">
        <f t="shared" ref="BK405:BK407" si="1084">IF(B405="GBP/USD",AG405,0)</f>
        <v>0</v>
      </c>
      <c r="BL405" s="5">
        <f t="shared" ref="BL405:BL407" si="1085">IF(B405="GBP/USD",AH405,0)</f>
        <v>0</v>
      </c>
      <c r="BM405" s="5">
        <f t="shared" ref="BM405:BM407" si="1086">IF(B405="GBP/USD",AI405,0)</f>
        <v>0</v>
      </c>
      <c r="BN405" s="5">
        <f t="shared" ref="BN405:BN407" si="1087">IF(B405="USD/CAD",AF405,0)</f>
        <v>0</v>
      </c>
      <c r="BO405" s="5">
        <f t="shared" ref="BO405:BO407" si="1088">IF(B405="USD/CAD",AG405,0)</f>
        <v>0</v>
      </c>
      <c r="BP405" s="5">
        <f t="shared" ref="BP405:BP407" si="1089">IF(B405="USD/CAD",AH405,0)</f>
        <v>0</v>
      </c>
      <c r="BQ405" s="5">
        <f t="shared" ref="BQ405:BQ407" si="1090">IF(B405="USD/CAD",AI405,0)</f>
        <v>0</v>
      </c>
      <c r="BR405" s="5">
        <f t="shared" ref="BR405:BR407" si="1091">IF(B405="USD/CHF",AF405,0)</f>
        <v>0</v>
      </c>
      <c r="BS405" s="5">
        <f t="shared" ref="BS405:BS407" si="1092">IF(B405="USD/CHF",AG405,0)</f>
        <v>0</v>
      </c>
      <c r="BT405" s="11">
        <f t="shared" ref="BT405:BT407" si="1093">IF(B405="USD/CHF",AH405,0)</f>
        <v>0</v>
      </c>
      <c r="BU405" s="11">
        <f t="shared" ref="BU405:BU407" si="1094">IF(B405="USD/CHF",AI405,0)</f>
        <v>0</v>
      </c>
      <c r="BV405" s="5">
        <f t="shared" ref="BV405:BV407" si="1095">IF(B405="USD/JPY",AF405,0)</f>
        <v>0</v>
      </c>
      <c r="BW405" s="5">
        <f t="shared" ref="BW405:BW407" si="1096">IF(B405="USD/JPY",AG405,0)</f>
        <v>0</v>
      </c>
      <c r="BX405" s="5">
        <f t="shared" ref="BX405:BX407" si="1097">IF(B405="USD/JPY",AH405,0)</f>
        <v>0</v>
      </c>
      <c r="BY405" s="5">
        <f t="shared" ref="BY405:BY407" si="1098">IF(B405="USD/JPY",AI405,0)</f>
        <v>0</v>
      </c>
      <c r="BZ405" s="46">
        <f t="shared" ref="BZ405:BZ407" si="1099">IF(B405="CRUDE",AF405,0)</f>
        <v>-50.25</v>
      </c>
      <c r="CA405" s="5">
        <f t="shared" ref="CA405:CA407" si="1100">IF(B405="CRUDE",AG405,0)</f>
        <v>0</v>
      </c>
      <c r="CB405" s="5">
        <f t="shared" ref="CB405:CB407" si="1101">IF(B405="CRUDE",AH405,0)</f>
        <v>0</v>
      </c>
      <c r="CC405" s="5">
        <f t="shared" ref="CC405:CC407" si="1102">IF(B405="CRUDE",AI405,0)</f>
        <v>0</v>
      </c>
      <c r="CD405" s="5">
        <f t="shared" ref="CD405:CD407" si="1103">IF(B405="GOLD",AF405,0)</f>
        <v>0</v>
      </c>
      <c r="CE405" s="5">
        <f t="shared" ref="CE405:CE407" si="1104">IF(B405="GOLD",AG405,0)</f>
        <v>0</v>
      </c>
      <c r="CF405" s="5">
        <f t="shared" ref="CF405:CF407" si="1105">IF(B405="GOLD",AH405,0)</f>
        <v>0</v>
      </c>
      <c r="CG405" s="5">
        <f t="shared" ref="CG405:CG407" si="1106">IF(B405="GOLD",AI405,0)</f>
        <v>0</v>
      </c>
      <c r="CH405" s="5">
        <f t="shared" ref="CH405:CH407" si="1107">IF(B405="US 500",AF405,0)</f>
        <v>0</v>
      </c>
      <c r="CI405" s="5">
        <f t="shared" ref="CI405:CI407" si="1108">IF(B405="US 500",AG405,0)</f>
        <v>0</v>
      </c>
      <c r="CJ405" s="5">
        <f t="shared" ref="CJ405:CJ407" si="1109">IF(B405="US 500",AH405,0)</f>
        <v>0</v>
      </c>
      <c r="CK405" s="5">
        <f t="shared" ref="CK405:CK407" si="1110">IF(B405="US 500",AI405,0)</f>
        <v>0</v>
      </c>
      <c r="CL405" s="5">
        <f t="shared" ref="CL405:CL407" si="1111">IF(B405="N GAS",AF405,0)</f>
        <v>0</v>
      </c>
      <c r="CM405" s="5">
        <f t="shared" ref="CM405:CM407" si="1112">IF(B405="N GAS",AG405,0)</f>
        <v>0</v>
      </c>
      <c r="CN405" s="5">
        <f t="shared" ref="CN405:CN407" si="1113">IF(B405="N GAS",AH405,0)</f>
        <v>0</v>
      </c>
      <c r="CO405" s="5">
        <f t="shared" ref="CO405:CO407" si="1114">IF(B405="N GAS",AI405,0)</f>
        <v>0</v>
      </c>
      <c r="CP405" s="5">
        <f t="shared" ref="CP405:CP407" si="1115">IF(B405="SMALLCAP 2000",AF405,0)</f>
        <v>0</v>
      </c>
      <c r="CQ405" s="5">
        <f t="shared" ref="CQ405:CQ407" si="1116">IF(B405="SMALLCAP 2000",AG405,0)</f>
        <v>0</v>
      </c>
      <c r="CR405" s="5">
        <f t="shared" ref="CR405:CR407" si="1117">IF(B405="SMALLCAP 2000",AH405,0)</f>
        <v>0</v>
      </c>
      <c r="CS405" s="5">
        <f t="shared" ref="CS405:CS407" si="1118">IF(B405="SMALLCAP 2000",AI405,0)</f>
        <v>0</v>
      </c>
      <c r="CT405" s="11">
        <f t="shared" ref="CT405:CT407" si="1119">IF(B405="US TECH",AF405,0)</f>
        <v>0</v>
      </c>
      <c r="CU405" s="5">
        <f t="shared" ref="CU405:CU407" si="1120">IF(B405="US TECH",AG405,0)</f>
        <v>0</v>
      </c>
      <c r="CV405" s="5">
        <f t="shared" ref="CV405:CV407" si="1121">IF(B405="US TECH",AH405,0)</f>
        <v>0</v>
      </c>
      <c r="CW405" s="5">
        <f t="shared" ref="CW405:CW407" si="1122">IF(B405="US TECH",AI405,0)</f>
        <v>0</v>
      </c>
      <c r="CX405" s="41">
        <f t="shared" ref="CX405:CX407" si="1123">IF(B405="WALL ST 30",AF405,0)</f>
        <v>0</v>
      </c>
      <c r="CY405" s="41">
        <f t="shared" ref="CY405:CY407" si="1124">IF(B405="WALL ST 30",AG405,0)</f>
        <v>0</v>
      </c>
      <c r="CZ405" s="41">
        <f t="shared" ref="CZ405:CZ407" si="1125">IF(B405="WALL ST 30",AH405,0)</f>
        <v>0</v>
      </c>
      <c r="DA405" s="41">
        <f t="shared" ref="DA405:DA407" si="1126">IF(B405="WALL ST 30",AI405,0)</f>
        <v>0</v>
      </c>
      <c r="DB405" s="28"/>
    </row>
    <row r="406" spans="1:106" s="16" customFormat="1" ht="29.25" customHeight="1" thickTop="1" thickBot="1" x14ac:dyDescent="0.35">
      <c r="A406" s="3">
        <v>44761</v>
      </c>
      <c r="B406" s="4" t="s">
        <v>20</v>
      </c>
      <c r="C406" s="4" t="s">
        <v>70</v>
      </c>
      <c r="D406" s="8" t="s">
        <v>10</v>
      </c>
      <c r="E406" s="4" t="s">
        <v>109</v>
      </c>
      <c r="F406" s="4" t="s">
        <v>104</v>
      </c>
      <c r="G406" s="18" t="s">
        <v>512</v>
      </c>
      <c r="H406" s="25">
        <v>46.5</v>
      </c>
      <c r="I406" s="33">
        <v>46.5</v>
      </c>
      <c r="J406" s="11">
        <v>44.5</v>
      </c>
      <c r="K406" s="11">
        <f t="shared" si="834"/>
        <v>833.15000000000009</v>
      </c>
      <c r="L406" s="11"/>
      <c r="M406" s="11"/>
      <c r="N406" s="33"/>
      <c r="O406" s="11"/>
      <c r="P406" s="11"/>
      <c r="Q406" s="11"/>
      <c r="R406" s="11"/>
      <c r="S406" s="11"/>
      <c r="T406" s="11"/>
      <c r="U406" s="11"/>
      <c r="V406" s="11"/>
      <c r="W406" s="47">
        <v>44.5</v>
      </c>
      <c r="X406" s="11"/>
      <c r="Y406" s="11"/>
      <c r="Z406" s="11"/>
      <c r="AA406" s="11"/>
      <c r="AB406" s="11"/>
      <c r="AC406" s="37"/>
      <c r="AD406" s="37"/>
      <c r="AE406" s="71" t="s">
        <v>20</v>
      </c>
      <c r="AF406" s="11">
        <f t="shared" si="1055"/>
        <v>0</v>
      </c>
      <c r="AG406" s="5">
        <f t="shared" si="1056"/>
        <v>0</v>
      </c>
      <c r="AH406" s="11">
        <f t="shared" si="1057"/>
        <v>0</v>
      </c>
      <c r="AI406" s="47">
        <f t="shared" si="1058"/>
        <v>44.5</v>
      </c>
      <c r="AJ406" s="13">
        <f t="shared" si="1054"/>
        <v>44.5</v>
      </c>
      <c r="AK406" s="13"/>
      <c r="AL406" s="5">
        <f t="shared" si="1059"/>
        <v>0</v>
      </c>
      <c r="AM406" s="5">
        <f t="shared" si="1060"/>
        <v>0</v>
      </c>
      <c r="AN406" s="11">
        <f t="shared" si="1061"/>
        <v>0</v>
      </c>
      <c r="AO406" s="11">
        <f t="shared" si="1062"/>
        <v>0</v>
      </c>
      <c r="AP406" s="5">
        <f t="shared" si="1063"/>
        <v>0</v>
      </c>
      <c r="AQ406" s="5">
        <f t="shared" si="1064"/>
        <v>0</v>
      </c>
      <c r="AR406" s="5">
        <f t="shared" si="1065"/>
        <v>0</v>
      </c>
      <c r="AS406" s="5">
        <f t="shared" si="1066"/>
        <v>0</v>
      </c>
      <c r="AT406" s="5">
        <f t="shared" si="1067"/>
        <v>0</v>
      </c>
      <c r="AU406" s="5">
        <f t="shared" si="1068"/>
        <v>0</v>
      </c>
      <c r="AV406" s="5">
        <f t="shared" si="1069"/>
        <v>0</v>
      </c>
      <c r="AW406" s="5">
        <f t="shared" si="1070"/>
        <v>0</v>
      </c>
      <c r="AX406" s="5">
        <f t="shared" si="1071"/>
        <v>0</v>
      </c>
      <c r="AY406" s="5">
        <f t="shared" si="1072"/>
        <v>0</v>
      </c>
      <c r="AZ406" s="5">
        <f t="shared" si="1073"/>
        <v>0</v>
      </c>
      <c r="BA406" s="5">
        <f t="shared" si="1074"/>
        <v>0</v>
      </c>
      <c r="BB406" s="5">
        <f t="shared" si="1075"/>
        <v>0</v>
      </c>
      <c r="BC406" s="5">
        <f t="shared" si="1076"/>
        <v>0</v>
      </c>
      <c r="BD406" s="5">
        <f t="shared" si="1077"/>
        <v>0</v>
      </c>
      <c r="BE406" s="5">
        <f t="shared" si="1078"/>
        <v>0</v>
      </c>
      <c r="BF406" s="5">
        <f t="shared" si="1079"/>
        <v>0</v>
      </c>
      <c r="BG406" s="5">
        <f t="shared" si="1080"/>
        <v>0</v>
      </c>
      <c r="BH406" s="5">
        <f t="shared" si="1081"/>
        <v>0</v>
      </c>
      <c r="BI406" s="11">
        <f t="shared" si="1082"/>
        <v>0</v>
      </c>
      <c r="BJ406" s="5">
        <f t="shared" si="1083"/>
        <v>0</v>
      </c>
      <c r="BK406" s="5">
        <f t="shared" si="1084"/>
        <v>0</v>
      </c>
      <c r="BL406" s="5">
        <f t="shared" si="1085"/>
        <v>0</v>
      </c>
      <c r="BM406" s="5">
        <f t="shared" si="1086"/>
        <v>0</v>
      </c>
      <c r="BN406" s="5">
        <f t="shared" si="1087"/>
        <v>0</v>
      </c>
      <c r="BO406" s="5">
        <f t="shared" si="1088"/>
        <v>0</v>
      </c>
      <c r="BP406" s="5">
        <f t="shared" si="1089"/>
        <v>0</v>
      </c>
      <c r="BQ406" s="5">
        <f t="shared" si="1090"/>
        <v>0</v>
      </c>
      <c r="BR406" s="5">
        <f t="shared" si="1091"/>
        <v>0</v>
      </c>
      <c r="BS406" s="5">
        <f t="shared" si="1092"/>
        <v>0</v>
      </c>
      <c r="BT406" s="11">
        <f t="shared" si="1093"/>
        <v>0</v>
      </c>
      <c r="BU406" s="11">
        <f t="shared" si="1094"/>
        <v>0</v>
      </c>
      <c r="BV406" s="5">
        <f t="shared" si="1095"/>
        <v>0</v>
      </c>
      <c r="BW406" s="5">
        <f t="shared" si="1096"/>
        <v>0</v>
      </c>
      <c r="BX406" s="5">
        <f t="shared" si="1097"/>
        <v>0</v>
      </c>
      <c r="BY406" s="5">
        <f t="shared" si="1098"/>
        <v>0</v>
      </c>
      <c r="BZ406" s="5">
        <f t="shared" si="1099"/>
        <v>0</v>
      </c>
      <c r="CA406" s="5">
        <f t="shared" si="1100"/>
        <v>0</v>
      </c>
      <c r="CB406" s="5">
        <f t="shared" si="1101"/>
        <v>0</v>
      </c>
      <c r="CC406" s="5">
        <f t="shared" si="1102"/>
        <v>0</v>
      </c>
      <c r="CD406" s="5">
        <f t="shared" si="1103"/>
        <v>0</v>
      </c>
      <c r="CE406" s="5">
        <f t="shared" si="1104"/>
        <v>0</v>
      </c>
      <c r="CF406" s="5">
        <f t="shared" si="1105"/>
        <v>0</v>
      </c>
      <c r="CG406" s="48">
        <f t="shared" si="1106"/>
        <v>44.5</v>
      </c>
      <c r="CH406" s="5">
        <f t="shared" si="1107"/>
        <v>0</v>
      </c>
      <c r="CI406" s="5">
        <f t="shared" si="1108"/>
        <v>0</v>
      </c>
      <c r="CJ406" s="5">
        <f t="shared" si="1109"/>
        <v>0</v>
      </c>
      <c r="CK406" s="5">
        <f t="shared" si="1110"/>
        <v>0</v>
      </c>
      <c r="CL406" s="5">
        <f t="shared" si="1111"/>
        <v>0</v>
      </c>
      <c r="CM406" s="5">
        <f t="shared" si="1112"/>
        <v>0</v>
      </c>
      <c r="CN406" s="5">
        <f t="shared" si="1113"/>
        <v>0</v>
      </c>
      <c r="CO406" s="5">
        <f t="shared" si="1114"/>
        <v>0</v>
      </c>
      <c r="CP406" s="5">
        <f t="shared" si="1115"/>
        <v>0</v>
      </c>
      <c r="CQ406" s="5">
        <f t="shared" si="1116"/>
        <v>0</v>
      </c>
      <c r="CR406" s="5">
        <f t="shared" si="1117"/>
        <v>0</v>
      </c>
      <c r="CS406" s="5">
        <f t="shared" si="1118"/>
        <v>0</v>
      </c>
      <c r="CT406" s="11">
        <f t="shared" si="1119"/>
        <v>0</v>
      </c>
      <c r="CU406" s="5">
        <f t="shared" si="1120"/>
        <v>0</v>
      </c>
      <c r="CV406" s="5">
        <f t="shared" si="1121"/>
        <v>0</v>
      </c>
      <c r="CW406" s="5">
        <f t="shared" si="1122"/>
        <v>0</v>
      </c>
      <c r="CX406" s="41">
        <f t="shared" si="1123"/>
        <v>0</v>
      </c>
      <c r="CY406" s="41">
        <f t="shared" si="1124"/>
        <v>0</v>
      </c>
      <c r="CZ406" s="41">
        <f t="shared" si="1125"/>
        <v>0</v>
      </c>
      <c r="DA406" s="41">
        <f t="shared" si="1126"/>
        <v>0</v>
      </c>
      <c r="DB406" s="28"/>
    </row>
    <row r="407" spans="1:106" s="16" customFormat="1" ht="29.25" customHeight="1" thickTop="1" thickBot="1" x14ac:dyDescent="0.35">
      <c r="A407" s="3">
        <v>44762</v>
      </c>
      <c r="B407" s="4" t="s">
        <v>0</v>
      </c>
      <c r="C407" s="4" t="s">
        <v>23</v>
      </c>
      <c r="D407" s="8" t="s">
        <v>10</v>
      </c>
      <c r="E407" s="4" t="s">
        <v>110</v>
      </c>
      <c r="F407" s="4" t="s">
        <v>24</v>
      </c>
      <c r="G407" s="18" t="s">
        <v>513</v>
      </c>
      <c r="H407" s="25">
        <v>53</v>
      </c>
      <c r="I407" s="44">
        <v>-53</v>
      </c>
      <c r="J407" s="45">
        <v>-54</v>
      </c>
      <c r="K407" s="11">
        <f t="shared" si="834"/>
        <v>779.15000000000009</v>
      </c>
      <c r="L407" s="11"/>
      <c r="M407" s="11"/>
      <c r="N407" s="33"/>
      <c r="O407" s="11"/>
      <c r="P407" s="11"/>
      <c r="Q407" s="11"/>
      <c r="R407" s="11"/>
      <c r="S407" s="11"/>
      <c r="T407" s="11"/>
      <c r="U407" s="45">
        <v>-54</v>
      </c>
      <c r="V407" s="11"/>
      <c r="W407" s="11"/>
      <c r="X407" s="11"/>
      <c r="Y407" s="11"/>
      <c r="Z407" s="11"/>
      <c r="AA407" s="11"/>
      <c r="AB407" s="11"/>
      <c r="AC407" s="37"/>
      <c r="AD407" s="37"/>
      <c r="AE407" s="71" t="s">
        <v>0</v>
      </c>
      <c r="AF407" s="45">
        <f t="shared" si="1055"/>
        <v>-54</v>
      </c>
      <c r="AG407" s="5">
        <f t="shared" si="1056"/>
        <v>0</v>
      </c>
      <c r="AH407" s="11">
        <f t="shared" si="1057"/>
        <v>0</v>
      </c>
      <c r="AI407" s="11">
        <f t="shared" si="1058"/>
        <v>0</v>
      </c>
      <c r="AJ407" s="13">
        <f t="shared" si="1054"/>
        <v>-54</v>
      </c>
      <c r="AK407" s="13"/>
      <c r="AL407" s="5">
        <f t="shared" si="1059"/>
        <v>0</v>
      </c>
      <c r="AM407" s="5">
        <f t="shared" si="1060"/>
        <v>0</v>
      </c>
      <c r="AN407" s="11">
        <f t="shared" si="1061"/>
        <v>0</v>
      </c>
      <c r="AO407" s="11">
        <f t="shared" si="1062"/>
        <v>0</v>
      </c>
      <c r="AP407" s="5">
        <f t="shared" si="1063"/>
        <v>0</v>
      </c>
      <c r="AQ407" s="5">
        <f t="shared" si="1064"/>
        <v>0</v>
      </c>
      <c r="AR407" s="5">
        <f t="shared" si="1065"/>
        <v>0</v>
      </c>
      <c r="AS407" s="5">
        <f t="shared" si="1066"/>
        <v>0</v>
      </c>
      <c r="AT407" s="5">
        <f t="shared" si="1067"/>
        <v>0</v>
      </c>
      <c r="AU407" s="5">
        <f t="shared" si="1068"/>
        <v>0</v>
      </c>
      <c r="AV407" s="5">
        <f t="shared" si="1069"/>
        <v>0</v>
      </c>
      <c r="AW407" s="5">
        <f t="shared" si="1070"/>
        <v>0</v>
      </c>
      <c r="AX407" s="5">
        <f t="shared" si="1071"/>
        <v>0</v>
      </c>
      <c r="AY407" s="5">
        <f t="shared" si="1072"/>
        <v>0</v>
      </c>
      <c r="AZ407" s="5">
        <f t="shared" si="1073"/>
        <v>0</v>
      </c>
      <c r="BA407" s="5">
        <f t="shared" si="1074"/>
        <v>0</v>
      </c>
      <c r="BB407" s="5">
        <f t="shared" si="1075"/>
        <v>0</v>
      </c>
      <c r="BC407" s="5">
        <f t="shared" si="1076"/>
        <v>0</v>
      </c>
      <c r="BD407" s="5">
        <f t="shared" si="1077"/>
        <v>0</v>
      </c>
      <c r="BE407" s="5">
        <f t="shared" si="1078"/>
        <v>0</v>
      </c>
      <c r="BF407" s="5">
        <f t="shared" si="1079"/>
        <v>0</v>
      </c>
      <c r="BG407" s="5">
        <f t="shared" si="1080"/>
        <v>0</v>
      </c>
      <c r="BH407" s="5">
        <f t="shared" si="1081"/>
        <v>0</v>
      </c>
      <c r="BI407" s="11">
        <f t="shared" si="1082"/>
        <v>0</v>
      </c>
      <c r="BJ407" s="5">
        <f t="shared" si="1083"/>
        <v>0</v>
      </c>
      <c r="BK407" s="5">
        <f t="shared" si="1084"/>
        <v>0</v>
      </c>
      <c r="BL407" s="5">
        <f t="shared" si="1085"/>
        <v>0</v>
      </c>
      <c r="BM407" s="5">
        <f t="shared" si="1086"/>
        <v>0</v>
      </c>
      <c r="BN407" s="5">
        <f t="shared" si="1087"/>
        <v>0</v>
      </c>
      <c r="BO407" s="5">
        <f t="shared" si="1088"/>
        <v>0</v>
      </c>
      <c r="BP407" s="5">
        <f t="shared" si="1089"/>
        <v>0</v>
      </c>
      <c r="BQ407" s="5">
        <f t="shared" si="1090"/>
        <v>0</v>
      </c>
      <c r="BR407" s="5">
        <f t="shared" si="1091"/>
        <v>0</v>
      </c>
      <c r="BS407" s="5">
        <f t="shared" si="1092"/>
        <v>0</v>
      </c>
      <c r="BT407" s="11">
        <f t="shared" si="1093"/>
        <v>0</v>
      </c>
      <c r="BU407" s="11">
        <f t="shared" si="1094"/>
        <v>0</v>
      </c>
      <c r="BV407" s="46">
        <f t="shared" si="1095"/>
        <v>-54</v>
      </c>
      <c r="BW407" s="5">
        <f t="shared" si="1096"/>
        <v>0</v>
      </c>
      <c r="BX407" s="5">
        <f t="shared" si="1097"/>
        <v>0</v>
      </c>
      <c r="BY407" s="5">
        <f t="shared" si="1098"/>
        <v>0</v>
      </c>
      <c r="BZ407" s="5">
        <f t="shared" si="1099"/>
        <v>0</v>
      </c>
      <c r="CA407" s="5">
        <f t="shared" si="1100"/>
        <v>0</v>
      </c>
      <c r="CB407" s="5">
        <f t="shared" si="1101"/>
        <v>0</v>
      </c>
      <c r="CC407" s="5">
        <f t="shared" si="1102"/>
        <v>0</v>
      </c>
      <c r="CD407" s="5">
        <f t="shared" si="1103"/>
        <v>0</v>
      </c>
      <c r="CE407" s="5">
        <f t="shared" si="1104"/>
        <v>0</v>
      </c>
      <c r="CF407" s="5">
        <f t="shared" si="1105"/>
        <v>0</v>
      </c>
      <c r="CG407" s="5">
        <f t="shared" si="1106"/>
        <v>0</v>
      </c>
      <c r="CH407" s="5">
        <f t="shared" si="1107"/>
        <v>0</v>
      </c>
      <c r="CI407" s="5">
        <f t="shared" si="1108"/>
        <v>0</v>
      </c>
      <c r="CJ407" s="5">
        <f t="shared" si="1109"/>
        <v>0</v>
      </c>
      <c r="CK407" s="5">
        <f t="shared" si="1110"/>
        <v>0</v>
      </c>
      <c r="CL407" s="5">
        <f t="shared" si="1111"/>
        <v>0</v>
      </c>
      <c r="CM407" s="5">
        <f t="shared" si="1112"/>
        <v>0</v>
      </c>
      <c r="CN407" s="5">
        <f t="shared" si="1113"/>
        <v>0</v>
      </c>
      <c r="CO407" s="5">
        <f t="shared" si="1114"/>
        <v>0</v>
      </c>
      <c r="CP407" s="5">
        <f t="shared" si="1115"/>
        <v>0</v>
      </c>
      <c r="CQ407" s="5">
        <f t="shared" si="1116"/>
        <v>0</v>
      </c>
      <c r="CR407" s="5">
        <f t="shared" si="1117"/>
        <v>0</v>
      </c>
      <c r="CS407" s="5">
        <f t="shared" si="1118"/>
        <v>0</v>
      </c>
      <c r="CT407" s="11">
        <f t="shared" si="1119"/>
        <v>0</v>
      </c>
      <c r="CU407" s="5">
        <f t="shared" si="1120"/>
        <v>0</v>
      </c>
      <c r="CV407" s="5">
        <f t="shared" si="1121"/>
        <v>0</v>
      </c>
      <c r="CW407" s="5">
        <f t="shared" si="1122"/>
        <v>0</v>
      </c>
      <c r="CX407" s="41">
        <f t="shared" si="1123"/>
        <v>0</v>
      </c>
      <c r="CY407" s="41">
        <f t="shared" si="1124"/>
        <v>0</v>
      </c>
      <c r="CZ407" s="41">
        <f t="shared" si="1125"/>
        <v>0</v>
      </c>
      <c r="DA407" s="41">
        <f t="shared" si="1126"/>
        <v>0</v>
      </c>
      <c r="DB407" s="28"/>
    </row>
    <row r="408" spans="1:106" s="16" customFormat="1" ht="29.25" customHeight="1" thickTop="1" thickBot="1" x14ac:dyDescent="0.35">
      <c r="A408" s="3">
        <v>44763</v>
      </c>
      <c r="B408" s="4" t="s">
        <v>18</v>
      </c>
      <c r="C408" s="4" t="s">
        <v>25</v>
      </c>
      <c r="D408" s="8" t="s">
        <v>10</v>
      </c>
      <c r="E408" s="4" t="s">
        <v>103</v>
      </c>
      <c r="F408" s="4" t="s">
        <v>104</v>
      </c>
      <c r="G408" s="18" t="s">
        <v>517</v>
      </c>
      <c r="H408" s="25">
        <v>47.25</v>
      </c>
      <c r="I408" s="33">
        <v>47.25</v>
      </c>
      <c r="J408" s="11">
        <v>45.25</v>
      </c>
      <c r="K408" s="11">
        <f t="shared" si="834"/>
        <v>824.40000000000009</v>
      </c>
      <c r="L408" s="11"/>
      <c r="M408" s="11"/>
      <c r="N408" s="33"/>
      <c r="O408" s="11"/>
      <c r="P408" s="11"/>
      <c r="Q408" s="11"/>
      <c r="R408" s="11"/>
      <c r="S408" s="11"/>
      <c r="T408" s="11"/>
      <c r="U408" s="11"/>
      <c r="V408" s="47">
        <v>45.25</v>
      </c>
      <c r="W408" s="11"/>
      <c r="X408" s="11"/>
      <c r="Y408" s="11"/>
      <c r="Z408" s="11"/>
      <c r="AA408" s="11"/>
      <c r="AB408" s="11"/>
      <c r="AC408" s="37"/>
      <c r="AD408" s="37"/>
      <c r="AE408" s="71" t="s">
        <v>18</v>
      </c>
      <c r="AF408" s="11">
        <f t="shared" ref="AF408:AF413" si="1127">IF(C408="HF",J408,0)</f>
        <v>0</v>
      </c>
      <c r="AG408" s="48">
        <f t="shared" ref="AG408:AG413" si="1128">IF(C408="HF2",J408,0)</f>
        <v>45.25</v>
      </c>
      <c r="AH408" s="11">
        <f t="shared" ref="AH408:AH413" si="1129">IF(C408="HF3",J408,0)</f>
        <v>0</v>
      </c>
      <c r="AI408" s="11">
        <f t="shared" ref="AI408:AI413" si="1130">IF(C408="DP",J408,0)</f>
        <v>0</v>
      </c>
      <c r="AJ408" s="13">
        <f t="shared" si="1054"/>
        <v>45.25</v>
      </c>
      <c r="AK408" s="13"/>
      <c r="AL408" s="5">
        <f t="shared" ref="AL408:AL413" si="1131">IF(B408="AUD/JPY",AF408,0)</f>
        <v>0</v>
      </c>
      <c r="AM408" s="5">
        <f t="shared" ref="AM408:AM413" si="1132">IF(B408="AUD/JPY",AG408,0)</f>
        <v>0</v>
      </c>
      <c r="AN408" s="11">
        <f t="shared" ref="AN408:AN413" si="1133">IF(B408="AUD/JPY",AH408,0)</f>
        <v>0</v>
      </c>
      <c r="AO408" s="11">
        <f t="shared" ref="AO408:AO413" si="1134">IF(B408="AUD/JPY",AI408,0)</f>
        <v>0</v>
      </c>
      <c r="AP408" s="5">
        <f t="shared" ref="AP408:AP413" si="1135">IF(B408="AUD/USD",AF408,0)</f>
        <v>0</v>
      </c>
      <c r="AQ408" s="5">
        <f t="shared" ref="AQ408:AQ413" si="1136">IF(B408="AUD/USD",AG408,0)</f>
        <v>0</v>
      </c>
      <c r="AR408" s="5">
        <f t="shared" ref="AR408:AR413" si="1137">IF(B408="AUD/USD",AH408,0)</f>
        <v>0</v>
      </c>
      <c r="AS408" s="5">
        <f t="shared" ref="AS408:AS413" si="1138">IF(B408="AUD/USD",AI408,0)</f>
        <v>0</v>
      </c>
      <c r="AT408" s="5">
        <f t="shared" ref="AT408:AT413" si="1139">IF(B408="EUR/GBP",AF408,0)</f>
        <v>0</v>
      </c>
      <c r="AU408" s="5">
        <f t="shared" ref="AU408:AU413" si="1140">IF(B408="EUR/GBP",AG408,0)</f>
        <v>0</v>
      </c>
      <c r="AV408" s="5">
        <f t="shared" ref="AV408:AV413" si="1141">IF(B408="EUR/GBP",AH408,0)</f>
        <v>0</v>
      </c>
      <c r="AW408" s="5">
        <f t="shared" ref="AW408:AW413" si="1142">IF(B408="EUR/GBP",AI408,0)</f>
        <v>0</v>
      </c>
      <c r="AX408" s="5">
        <f t="shared" ref="AX408:AX413" si="1143">IF(B408="EUR/JPY",AF408,0)</f>
        <v>0</v>
      </c>
      <c r="AY408" s="5">
        <f t="shared" ref="AY408:AY413" si="1144">IF(B408="EUR/JPY",AG408,0)</f>
        <v>0</v>
      </c>
      <c r="AZ408" s="5">
        <f t="shared" ref="AZ408:AZ413" si="1145">IF(B408="EUR/JPY",AH408,0)</f>
        <v>0</v>
      </c>
      <c r="BA408" s="5">
        <f t="shared" ref="BA408:BA413" si="1146">IF(B408="EUR/JPY",AI408,0)</f>
        <v>0</v>
      </c>
      <c r="BB408" s="5">
        <f t="shared" ref="BB408:BB413" si="1147">IF(B408="EUR/USD",AF408,0)</f>
        <v>0</v>
      </c>
      <c r="BC408" s="5">
        <f t="shared" ref="BC408:BC413" si="1148">IF(B408="EUR/USD",AG408,0)</f>
        <v>0</v>
      </c>
      <c r="BD408" s="5">
        <f t="shared" ref="BD408:BD413" si="1149">IF(B408="EUR/USD",AH408,0)</f>
        <v>0</v>
      </c>
      <c r="BE408" s="5">
        <f t="shared" ref="BE408:BE413" si="1150">IF(B408="EUR/USD",AI408,0)</f>
        <v>0</v>
      </c>
      <c r="BF408" s="5">
        <f t="shared" ref="BF408:BF413" si="1151">IF(B408="GBP/JPY",AF408,0)</f>
        <v>0</v>
      </c>
      <c r="BG408" s="5">
        <f t="shared" ref="BG408:BG413" si="1152">IF(B408="GBP/JPY",AG408,0)</f>
        <v>0</v>
      </c>
      <c r="BH408" s="5">
        <f t="shared" ref="BH408:BH413" si="1153">IF(B408="GBP/JPY",AH408,0)</f>
        <v>0</v>
      </c>
      <c r="BI408" s="11">
        <f t="shared" ref="BI408:BI413" si="1154">IF(B408="GBP/JPY",AI408,0)</f>
        <v>0</v>
      </c>
      <c r="BJ408" s="5">
        <f t="shared" ref="BJ408:BJ413" si="1155">IF(B408="GBP/USD",AF408,0)</f>
        <v>0</v>
      </c>
      <c r="BK408" s="5">
        <f t="shared" ref="BK408:BK413" si="1156">IF(B408="GBP/USD",AG408,0)</f>
        <v>0</v>
      </c>
      <c r="BL408" s="5">
        <f t="shared" ref="BL408:BL413" si="1157">IF(B408="GBP/USD",AH408,0)</f>
        <v>0</v>
      </c>
      <c r="BM408" s="5">
        <f t="shared" ref="BM408:BM413" si="1158">IF(B408="GBP/USD",AI408,0)</f>
        <v>0</v>
      </c>
      <c r="BN408" s="5">
        <f t="shared" ref="BN408:BN413" si="1159">IF(B408="USD/CAD",AF408,0)</f>
        <v>0</v>
      </c>
      <c r="BO408" s="5">
        <f t="shared" ref="BO408:BO413" si="1160">IF(B408="USD/CAD",AG408,0)</f>
        <v>0</v>
      </c>
      <c r="BP408" s="5">
        <f t="shared" ref="BP408:BP413" si="1161">IF(B408="USD/CAD",AH408,0)</f>
        <v>0</v>
      </c>
      <c r="BQ408" s="5">
        <f t="shared" ref="BQ408:BQ413" si="1162">IF(B408="USD/CAD",AI408,0)</f>
        <v>0</v>
      </c>
      <c r="BR408" s="5">
        <f t="shared" ref="BR408:BR413" si="1163">IF(B408="USD/CHF",AF408,0)</f>
        <v>0</v>
      </c>
      <c r="BS408" s="5">
        <f t="shared" ref="BS408:BS413" si="1164">IF(B408="USD/CHF",AG408,0)</f>
        <v>0</v>
      </c>
      <c r="BT408" s="11">
        <f t="shared" ref="BT408:BT413" si="1165">IF(B408="USD/CHF",AH408,0)</f>
        <v>0</v>
      </c>
      <c r="BU408" s="11">
        <f t="shared" ref="BU408:BU413" si="1166">IF(B408="USD/CHF",AI408,0)</f>
        <v>0</v>
      </c>
      <c r="BV408" s="5">
        <f t="shared" ref="BV408:BV413" si="1167">IF(B408="USD/JPY",AF408,0)</f>
        <v>0</v>
      </c>
      <c r="BW408" s="5">
        <f t="shared" ref="BW408:BW413" si="1168">IF(B408="USD/JPY",AG408,0)</f>
        <v>0</v>
      </c>
      <c r="BX408" s="5">
        <f t="shared" ref="BX408:BX413" si="1169">IF(B408="USD/JPY",AH408,0)</f>
        <v>0</v>
      </c>
      <c r="BY408" s="5">
        <f t="shared" ref="BY408:BY413" si="1170">IF(B408="USD/JPY",AI408,0)</f>
        <v>0</v>
      </c>
      <c r="BZ408" s="5">
        <f t="shared" ref="BZ408:BZ413" si="1171">IF(B408="CRUDE",AF408,0)</f>
        <v>0</v>
      </c>
      <c r="CA408" s="48">
        <f t="shared" ref="CA408:CA413" si="1172">IF(B408="CRUDE",AG408,0)</f>
        <v>45.25</v>
      </c>
      <c r="CB408" s="5">
        <f t="shared" ref="CB408:CB413" si="1173">IF(B408="CRUDE",AH408,0)</f>
        <v>0</v>
      </c>
      <c r="CC408" s="5">
        <f t="shared" ref="CC408:CC413" si="1174">IF(B408="CRUDE",AI408,0)</f>
        <v>0</v>
      </c>
      <c r="CD408" s="5">
        <f t="shared" ref="CD408:CD413" si="1175">IF(B408="GOLD",AF408,0)</f>
        <v>0</v>
      </c>
      <c r="CE408" s="5">
        <f t="shared" ref="CE408:CE413" si="1176">IF(B408="GOLD",AG408,0)</f>
        <v>0</v>
      </c>
      <c r="CF408" s="5">
        <f t="shared" ref="CF408:CF413" si="1177">IF(B408="GOLD",AH408,0)</f>
        <v>0</v>
      </c>
      <c r="CG408" s="5">
        <f t="shared" ref="CG408:CG413" si="1178">IF(B408="GOLD",AI408,0)</f>
        <v>0</v>
      </c>
      <c r="CH408" s="5">
        <f t="shared" ref="CH408:CH413" si="1179">IF(B408="US 500",AF408,0)</f>
        <v>0</v>
      </c>
      <c r="CI408" s="5">
        <f t="shared" ref="CI408:CI413" si="1180">IF(B408="US 500",AG408,0)</f>
        <v>0</v>
      </c>
      <c r="CJ408" s="5">
        <f t="shared" ref="CJ408:CJ413" si="1181">IF(B408="US 500",AH408,0)</f>
        <v>0</v>
      </c>
      <c r="CK408" s="5">
        <f t="shared" ref="CK408:CK413" si="1182">IF(B408="US 500",AI408,0)</f>
        <v>0</v>
      </c>
      <c r="CL408" s="5">
        <f t="shared" ref="CL408:CL413" si="1183">IF(B408="N GAS",AF408,0)</f>
        <v>0</v>
      </c>
      <c r="CM408" s="5">
        <f t="shared" ref="CM408:CM413" si="1184">IF(B408="N GAS",AG408,0)</f>
        <v>0</v>
      </c>
      <c r="CN408" s="5">
        <f t="shared" ref="CN408:CN413" si="1185">IF(B408="N GAS",AH408,0)</f>
        <v>0</v>
      </c>
      <c r="CO408" s="5">
        <f t="shared" ref="CO408:CO413" si="1186">IF(B408="N GAS",AI408,0)</f>
        <v>0</v>
      </c>
      <c r="CP408" s="5">
        <f t="shared" ref="CP408:CP413" si="1187">IF(B408="SMALLCAP 2000",AF408,0)</f>
        <v>0</v>
      </c>
      <c r="CQ408" s="5">
        <f t="shared" ref="CQ408:CQ413" si="1188">IF(B408="SMALLCAP 2000",AG408,0)</f>
        <v>0</v>
      </c>
      <c r="CR408" s="5">
        <f t="shared" ref="CR408:CR413" si="1189">IF(B408="SMALLCAP 2000",AH408,0)</f>
        <v>0</v>
      </c>
      <c r="CS408" s="5">
        <f t="shared" ref="CS408:CS413" si="1190">IF(B408="SMALLCAP 2000",AI408,0)</f>
        <v>0</v>
      </c>
      <c r="CT408" s="11">
        <f t="shared" ref="CT408:CT413" si="1191">IF(B408="US TECH",AF408,0)</f>
        <v>0</v>
      </c>
      <c r="CU408" s="5">
        <f t="shared" ref="CU408:CU413" si="1192">IF(B408="US TECH",AG408,0)</f>
        <v>0</v>
      </c>
      <c r="CV408" s="5">
        <f t="shared" ref="CV408:CV413" si="1193">IF(B408="US TECH",AH408,0)</f>
        <v>0</v>
      </c>
      <c r="CW408" s="5">
        <f t="shared" ref="CW408:CW413" si="1194">IF(B408="US TECH",AI408,0)</f>
        <v>0</v>
      </c>
      <c r="CX408" s="41">
        <f t="shared" ref="CX408:CX413" si="1195">IF(B408="WALL ST 30",AF408,0)</f>
        <v>0</v>
      </c>
      <c r="CY408" s="41">
        <f t="shared" ref="CY408:CY413" si="1196">IF(B408="WALL ST 30",AG408,0)</f>
        <v>0</v>
      </c>
      <c r="CZ408" s="41">
        <f t="shared" ref="CZ408:CZ413" si="1197">IF(B408="WALL ST 30",AH408,0)</f>
        <v>0</v>
      </c>
      <c r="DA408" s="41">
        <f t="shared" ref="DA408:DA413" si="1198">IF(B408="WALL ST 30",AI408,0)</f>
        <v>0</v>
      </c>
      <c r="DB408" s="28"/>
    </row>
    <row r="409" spans="1:106" s="16" customFormat="1" ht="29.25" customHeight="1" thickTop="1" thickBot="1" x14ac:dyDescent="0.35">
      <c r="A409" s="3">
        <v>44763</v>
      </c>
      <c r="B409" s="4" t="s">
        <v>2</v>
      </c>
      <c r="C409" s="4" t="s">
        <v>70</v>
      </c>
      <c r="D409" s="8" t="s">
        <v>10</v>
      </c>
      <c r="E409" s="4" t="s">
        <v>110</v>
      </c>
      <c r="F409" s="4" t="s">
        <v>24</v>
      </c>
      <c r="G409" s="18" t="s">
        <v>514</v>
      </c>
      <c r="H409" s="25">
        <v>51.25</v>
      </c>
      <c r="I409" s="44">
        <v>-51.25</v>
      </c>
      <c r="J409" s="45">
        <v>-52.25</v>
      </c>
      <c r="K409" s="11">
        <f t="shared" si="834"/>
        <v>772.15000000000009</v>
      </c>
      <c r="L409" s="45">
        <v>-52.25</v>
      </c>
      <c r="M409" s="11"/>
      <c r="N409" s="33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37"/>
      <c r="AD409" s="37"/>
      <c r="AE409" s="71" t="s">
        <v>2</v>
      </c>
      <c r="AF409" s="11">
        <f t="shared" si="1127"/>
        <v>0</v>
      </c>
      <c r="AG409" s="5">
        <f t="shared" si="1128"/>
        <v>0</v>
      </c>
      <c r="AH409" s="11">
        <f t="shared" si="1129"/>
        <v>0</v>
      </c>
      <c r="AI409" s="45">
        <f t="shared" si="1130"/>
        <v>-52.25</v>
      </c>
      <c r="AJ409" s="13">
        <f t="shared" si="1054"/>
        <v>-52.25</v>
      </c>
      <c r="AK409" s="13"/>
      <c r="AL409" s="5">
        <f t="shared" si="1131"/>
        <v>0</v>
      </c>
      <c r="AM409" s="5">
        <f t="shared" si="1132"/>
        <v>0</v>
      </c>
      <c r="AN409" s="11">
        <f t="shared" si="1133"/>
        <v>0</v>
      </c>
      <c r="AO409" s="11">
        <f t="shared" si="1134"/>
        <v>-52.25</v>
      </c>
      <c r="AP409" s="5">
        <f t="shared" si="1135"/>
        <v>0</v>
      </c>
      <c r="AQ409" s="5">
        <f t="shared" si="1136"/>
        <v>0</v>
      </c>
      <c r="AR409" s="5">
        <f t="shared" si="1137"/>
        <v>0</v>
      </c>
      <c r="AS409" s="5">
        <f t="shared" si="1138"/>
        <v>0</v>
      </c>
      <c r="AT409" s="5">
        <f t="shared" si="1139"/>
        <v>0</v>
      </c>
      <c r="AU409" s="5">
        <f t="shared" si="1140"/>
        <v>0</v>
      </c>
      <c r="AV409" s="5">
        <f t="shared" si="1141"/>
        <v>0</v>
      </c>
      <c r="AW409" s="5">
        <f t="shared" si="1142"/>
        <v>0</v>
      </c>
      <c r="AX409" s="5">
        <f t="shared" si="1143"/>
        <v>0</v>
      </c>
      <c r="AY409" s="5">
        <f t="shared" si="1144"/>
        <v>0</v>
      </c>
      <c r="AZ409" s="5">
        <f t="shared" si="1145"/>
        <v>0</v>
      </c>
      <c r="BA409" s="5">
        <f t="shared" si="1146"/>
        <v>0</v>
      </c>
      <c r="BB409" s="5">
        <f t="shared" si="1147"/>
        <v>0</v>
      </c>
      <c r="BC409" s="5">
        <f t="shared" si="1148"/>
        <v>0</v>
      </c>
      <c r="BD409" s="5">
        <f t="shared" si="1149"/>
        <v>0</v>
      </c>
      <c r="BE409" s="5">
        <f t="shared" si="1150"/>
        <v>0</v>
      </c>
      <c r="BF409" s="5">
        <f t="shared" si="1151"/>
        <v>0</v>
      </c>
      <c r="BG409" s="5">
        <f t="shared" si="1152"/>
        <v>0</v>
      </c>
      <c r="BH409" s="5">
        <f t="shared" si="1153"/>
        <v>0</v>
      </c>
      <c r="BI409" s="11">
        <f t="shared" si="1154"/>
        <v>0</v>
      </c>
      <c r="BJ409" s="5">
        <f t="shared" si="1155"/>
        <v>0</v>
      </c>
      <c r="BK409" s="5">
        <f t="shared" si="1156"/>
        <v>0</v>
      </c>
      <c r="BL409" s="5">
        <f t="shared" si="1157"/>
        <v>0</v>
      </c>
      <c r="BM409" s="5">
        <f t="shared" si="1158"/>
        <v>0</v>
      </c>
      <c r="BN409" s="5">
        <f t="shared" si="1159"/>
        <v>0</v>
      </c>
      <c r="BO409" s="5">
        <f t="shared" si="1160"/>
        <v>0</v>
      </c>
      <c r="BP409" s="5">
        <f t="shared" si="1161"/>
        <v>0</v>
      </c>
      <c r="BQ409" s="5">
        <f t="shared" si="1162"/>
        <v>0</v>
      </c>
      <c r="BR409" s="5">
        <f t="shared" si="1163"/>
        <v>0</v>
      </c>
      <c r="BS409" s="5">
        <f t="shared" si="1164"/>
        <v>0</v>
      </c>
      <c r="BT409" s="11">
        <f t="shared" si="1165"/>
        <v>0</v>
      </c>
      <c r="BU409" s="11">
        <f t="shared" si="1166"/>
        <v>0</v>
      </c>
      <c r="BV409" s="5">
        <f t="shared" si="1167"/>
        <v>0</v>
      </c>
      <c r="BW409" s="5">
        <f t="shared" si="1168"/>
        <v>0</v>
      </c>
      <c r="BX409" s="5">
        <f t="shared" si="1169"/>
        <v>0</v>
      </c>
      <c r="BY409" s="5">
        <f t="shared" si="1170"/>
        <v>0</v>
      </c>
      <c r="BZ409" s="5">
        <f t="shared" si="1171"/>
        <v>0</v>
      </c>
      <c r="CA409" s="5">
        <f t="shared" si="1172"/>
        <v>0</v>
      </c>
      <c r="CB409" s="5">
        <f t="shared" si="1173"/>
        <v>0</v>
      </c>
      <c r="CC409" s="5">
        <f t="shared" si="1174"/>
        <v>0</v>
      </c>
      <c r="CD409" s="5">
        <f t="shared" si="1175"/>
        <v>0</v>
      </c>
      <c r="CE409" s="5">
        <f t="shared" si="1176"/>
        <v>0</v>
      </c>
      <c r="CF409" s="5">
        <f t="shared" si="1177"/>
        <v>0</v>
      </c>
      <c r="CG409" s="5">
        <f t="shared" si="1178"/>
        <v>0</v>
      </c>
      <c r="CH409" s="5">
        <f t="shared" si="1179"/>
        <v>0</v>
      </c>
      <c r="CI409" s="5">
        <f t="shared" si="1180"/>
        <v>0</v>
      </c>
      <c r="CJ409" s="5">
        <f t="shared" si="1181"/>
        <v>0</v>
      </c>
      <c r="CK409" s="5">
        <f t="shared" si="1182"/>
        <v>0</v>
      </c>
      <c r="CL409" s="5">
        <f t="shared" si="1183"/>
        <v>0</v>
      </c>
      <c r="CM409" s="5">
        <f t="shared" si="1184"/>
        <v>0</v>
      </c>
      <c r="CN409" s="5">
        <f t="shared" si="1185"/>
        <v>0</v>
      </c>
      <c r="CO409" s="5">
        <f t="shared" si="1186"/>
        <v>0</v>
      </c>
      <c r="CP409" s="5">
        <f t="shared" si="1187"/>
        <v>0</v>
      </c>
      <c r="CQ409" s="5">
        <f t="shared" si="1188"/>
        <v>0</v>
      </c>
      <c r="CR409" s="5">
        <f t="shared" si="1189"/>
        <v>0</v>
      </c>
      <c r="CS409" s="5">
        <f t="shared" si="1190"/>
        <v>0</v>
      </c>
      <c r="CT409" s="11">
        <f t="shared" si="1191"/>
        <v>0</v>
      </c>
      <c r="CU409" s="5">
        <f t="shared" si="1192"/>
        <v>0</v>
      </c>
      <c r="CV409" s="5">
        <f t="shared" si="1193"/>
        <v>0</v>
      </c>
      <c r="CW409" s="5">
        <f t="shared" si="1194"/>
        <v>0</v>
      </c>
      <c r="CX409" s="41">
        <f t="shared" si="1195"/>
        <v>0</v>
      </c>
      <c r="CY409" s="41">
        <f t="shared" si="1196"/>
        <v>0</v>
      </c>
      <c r="CZ409" s="41">
        <f t="shared" si="1197"/>
        <v>0</v>
      </c>
      <c r="DA409" s="41">
        <f t="shared" si="1198"/>
        <v>0</v>
      </c>
      <c r="DB409" s="28"/>
    </row>
    <row r="410" spans="1:106" s="16" customFormat="1" ht="29.25" customHeight="1" thickTop="1" thickBot="1" x14ac:dyDescent="0.35">
      <c r="A410" s="3">
        <v>44763</v>
      </c>
      <c r="B410" s="4" t="s">
        <v>4</v>
      </c>
      <c r="C410" s="4" t="s">
        <v>70</v>
      </c>
      <c r="D410" s="8" t="s">
        <v>10</v>
      </c>
      <c r="E410" s="4" t="s">
        <v>110</v>
      </c>
      <c r="F410" s="4" t="s">
        <v>24</v>
      </c>
      <c r="G410" s="18" t="s">
        <v>515</v>
      </c>
      <c r="H410" s="25">
        <v>52.75</v>
      </c>
      <c r="I410" s="44">
        <v>-52.75</v>
      </c>
      <c r="J410" s="45">
        <v>-53.75</v>
      </c>
      <c r="K410" s="11">
        <f t="shared" si="834"/>
        <v>718.40000000000009</v>
      </c>
      <c r="L410" s="11"/>
      <c r="M410" s="11"/>
      <c r="N410" s="33"/>
      <c r="O410" s="45">
        <v>-53.75</v>
      </c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37"/>
      <c r="AD410" s="37"/>
      <c r="AE410" s="71" t="s">
        <v>4</v>
      </c>
      <c r="AF410" s="11">
        <f t="shared" si="1127"/>
        <v>0</v>
      </c>
      <c r="AG410" s="5">
        <f t="shared" si="1128"/>
        <v>0</v>
      </c>
      <c r="AH410" s="11">
        <f t="shared" si="1129"/>
        <v>0</v>
      </c>
      <c r="AI410" s="45">
        <f t="shared" si="1130"/>
        <v>-53.75</v>
      </c>
      <c r="AJ410" s="13">
        <f t="shared" si="1054"/>
        <v>-53.75</v>
      </c>
      <c r="AK410" s="13"/>
      <c r="AL410" s="5">
        <f t="shared" si="1131"/>
        <v>0</v>
      </c>
      <c r="AM410" s="5">
        <f t="shared" si="1132"/>
        <v>0</v>
      </c>
      <c r="AN410" s="11">
        <f t="shared" si="1133"/>
        <v>0</v>
      </c>
      <c r="AO410" s="11">
        <f t="shared" si="1134"/>
        <v>0</v>
      </c>
      <c r="AP410" s="5">
        <f t="shared" si="1135"/>
        <v>0</v>
      </c>
      <c r="AQ410" s="5">
        <f t="shared" si="1136"/>
        <v>0</v>
      </c>
      <c r="AR410" s="5">
        <f t="shared" si="1137"/>
        <v>0</v>
      </c>
      <c r="AS410" s="5">
        <f t="shared" si="1138"/>
        <v>0</v>
      </c>
      <c r="AT410" s="5">
        <f t="shared" si="1139"/>
        <v>0</v>
      </c>
      <c r="AU410" s="5">
        <f t="shared" si="1140"/>
        <v>0</v>
      </c>
      <c r="AV410" s="5">
        <f t="shared" si="1141"/>
        <v>0</v>
      </c>
      <c r="AW410" s="5">
        <f t="shared" si="1142"/>
        <v>0</v>
      </c>
      <c r="AX410" s="5">
        <f t="shared" si="1143"/>
        <v>0</v>
      </c>
      <c r="AY410" s="5">
        <f t="shared" si="1144"/>
        <v>0</v>
      </c>
      <c r="AZ410" s="5">
        <f t="shared" si="1145"/>
        <v>0</v>
      </c>
      <c r="BA410" s="5">
        <f t="shared" si="1146"/>
        <v>-53.75</v>
      </c>
      <c r="BB410" s="5">
        <f t="shared" si="1147"/>
        <v>0</v>
      </c>
      <c r="BC410" s="5">
        <f t="shared" si="1148"/>
        <v>0</v>
      </c>
      <c r="BD410" s="5">
        <f t="shared" si="1149"/>
        <v>0</v>
      </c>
      <c r="BE410" s="5">
        <f t="shared" si="1150"/>
        <v>0</v>
      </c>
      <c r="BF410" s="5">
        <f t="shared" si="1151"/>
        <v>0</v>
      </c>
      <c r="BG410" s="5">
        <f t="shared" si="1152"/>
        <v>0</v>
      </c>
      <c r="BH410" s="5">
        <f t="shared" si="1153"/>
        <v>0</v>
      </c>
      <c r="BI410" s="11">
        <f t="shared" si="1154"/>
        <v>0</v>
      </c>
      <c r="BJ410" s="5">
        <f t="shared" si="1155"/>
        <v>0</v>
      </c>
      <c r="BK410" s="5">
        <f t="shared" si="1156"/>
        <v>0</v>
      </c>
      <c r="BL410" s="5">
        <f t="shared" si="1157"/>
        <v>0</v>
      </c>
      <c r="BM410" s="5">
        <f t="shared" si="1158"/>
        <v>0</v>
      </c>
      <c r="BN410" s="5">
        <f t="shared" si="1159"/>
        <v>0</v>
      </c>
      <c r="BO410" s="5">
        <f t="shared" si="1160"/>
        <v>0</v>
      </c>
      <c r="BP410" s="5">
        <f t="shared" si="1161"/>
        <v>0</v>
      </c>
      <c r="BQ410" s="5">
        <f t="shared" si="1162"/>
        <v>0</v>
      </c>
      <c r="BR410" s="5">
        <f t="shared" si="1163"/>
        <v>0</v>
      </c>
      <c r="BS410" s="5">
        <f t="shared" si="1164"/>
        <v>0</v>
      </c>
      <c r="BT410" s="11">
        <f t="shared" si="1165"/>
        <v>0</v>
      </c>
      <c r="BU410" s="11">
        <f t="shared" si="1166"/>
        <v>0</v>
      </c>
      <c r="BV410" s="5">
        <f t="shared" si="1167"/>
        <v>0</v>
      </c>
      <c r="BW410" s="5">
        <f t="shared" si="1168"/>
        <v>0</v>
      </c>
      <c r="BX410" s="5">
        <f t="shared" si="1169"/>
        <v>0</v>
      </c>
      <c r="BY410" s="5">
        <f t="shared" si="1170"/>
        <v>0</v>
      </c>
      <c r="BZ410" s="5">
        <f t="shared" si="1171"/>
        <v>0</v>
      </c>
      <c r="CA410" s="5">
        <f t="shared" si="1172"/>
        <v>0</v>
      </c>
      <c r="CB410" s="5">
        <f t="shared" si="1173"/>
        <v>0</v>
      </c>
      <c r="CC410" s="5">
        <f t="shared" si="1174"/>
        <v>0</v>
      </c>
      <c r="CD410" s="5">
        <f t="shared" si="1175"/>
        <v>0</v>
      </c>
      <c r="CE410" s="5">
        <f t="shared" si="1176"/>
        <v>0</v>
      </c>
      <c r="CF410" s="5">
        <f t="shared" si="1177"/>
        <v>0</v>
      </c>
      <c r="CG410" s="5">
        <f t="shared" si="1178"/>
        <v>0</v>
      </c>
      <c r="CH410" s="5">
        <f t="shared" si="1179"/>
        <v>0</v>
      </c>
      <c r="CI410" s="5">
        <f t="shared" si="1180"/>
        <v>0</v>
      </c>
      <c r="CJ410" s="5">
        <f t="shared" si="1181"/>
        <v>0</v>
      </c>
      <c r="CK410" s="5">
        <f t="shared" si="1182"/>
        <v>0</v>
      </c>
      <c r="CL410" s="5">
        <f t="shared" si="1183"/>
        <v>0</v>
      </c>
      <c r="CM410" s="5">
        <f t="shared" si="1184"/>
        <v>0</v>
      </c>
      <c r="CN410" s="5">
        <f t="shared" si="1185"/>
        <v>0</v>
      </c>
      <c r="CO410" s="5">
        <f t="shared" si="1186"/>
        <v>0</v>
      </c>
      <c r="CP410" s="5">
        <f t="shared" si="1187"/>
        <v>0</v>
      </c>
      <c r="CQ410" s="5">
        <f t="shared" si="1188"/>
        <v>0</v>
      </c>
      <c r="CR410" s="5">
        <f t="shared" si="1189"/>
        <v>0</v>
      </c>
      <c r="CS410" s="5">
        <f t="shared" si="1190"/>
        <v>0</v>
      </c>
      <c r="CT410" s="11">
        <f t="shared" si="1191"/>
        <v>0</v>
      </c>
      <c r="CU410" s="5">
        <f t="shared" si="1192"/>
        <v>0</v>
      </c>
      <c r="CV410" s="5">
        <f t="shared" si="1193"/>
        <v>0</v>
      </c>
      <c r="CW410" s="5">
        <f t="shared" si="1194"/>
        <v>0</v>
      </c>
      <c r="CX410" s="41">
        <f t="shared" si="1195"/>
        <v>0</v>
      </c>
      <c r="CY410" s="41">
        <f t="shared" si="1196"/>
        <v>0</v>
      </c>
      <c r="CZ410" s="41">
        <f t="shared" si="1197"/>
        <v>0</v>
      </c>
      <c r="DA410" s="41">
        <f t="shared" si="1198"/>
        <v>0</v>
      </c>
      <c r="DB410" s="28"/>
    </row>
    <row r="411" spans="1:106" s="16" customFormat="1" ht="29.25" customHeight="1" thickTop="1" thickBot="1" x14ac:dyDescent="0.35">
      <c r="A411" s="3">
        <v>44763</v>
      </c>
      <c r="B411" s="4" t="s">
        <v>7</v>
      </c>
      <c r="C411" s="4" t="s">
        <v>26</v>
      </c>
      <c r="D411" s="8" t="s">
        <v>10</v>
      </c>
      <c r="E411" s="4" t="s">
        <v>110</v>
      </c>
      <c r="F411" s="4" t="s">
        <v>104</v>
      </c>
      <c r="G411" s="18" t="s">
        <v>518</v>
      </c>
      <c r="H411" s="25">
        <v>45.5</v>
      </c>
      <c r="I411" s="33">
        <v>45.5</v>
      </c>
      <c r="J411" s="11">
        <v>34.5</v>
      </c>
      <c r="K411" s="11">
        <f t="shared" si="834"/>
        <v>752.90000000000009</v>
      </c>
      <c r="L411" s="11"/>
      <c r="M411" s="11"/>
      <c r="N411" s="33"/>
      <c r="O411" s="11"/>
      <c r="P411" s="11"/>
      <c r="Q411" s="11"/>
      <c r="R411" s="47">
        <v>34.5</v>
      </c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37"/>
      <c r="AD411" s="37"/>
      <c r="AE411" s="71" t="s">
        <v>7</v>
      </c>
      <c r="AF411" s="11">
        <f t="shared" si="1127"/>
        <v>0</v>
      </c>
      <c r="AG411" s="5">
        <f t="shared" si="1128"/>
        <v>0</v>
      </c>
      <c r="AH411" s="47">
        <f t="shared" si="1129"/>
        <v>34.5</v>
      </c>
      <c r="AI411" s="11">
        <f t="shared" si="1130"/>
        <v>0</v>
      </c>
      <c r="AJ411" s="13">
        <f t="shared" si="1054"/>
        <v>34.5</v>
      </c>
      <c r="AK411" s="13"/>
      <c r="AL411" s="5">
        <f t="shared" si="1131"/>
        <v>0</v>
      </c>
      <c r="AM411" s="5">
        <f t="shared" si="1132"/>
        <v>0</v>
      </c>
      <c r="AN411" s="11">
        <f t="shared" si="1133"/>
        <v>0</v>
      </c>
      <c r="AO411" s="11">
        <f t="shared" si="1134"/>
        <v>0</v>
      </c>
      <c r="AP411" s="5">
        <f t="shared" si="1135"/>
        <v>0</v>
      </c>
      <c r="AQ411" s="5">
        <f t="shared" si="1136"/>
        <v>0</v>
      </c>
      <c r="AR411" s="5">
        <f t="shared" si="1137"/>
        <v>0</v>
      </c>
      <c r="AS411" s="5">
        <f t="shared" si="1138"/>
        <v>0</v>
      </c>
      <c r="AT411" s="5">
        <f t="shared" si="1139"/>
        <v>0</v>
      </c>
      <c r="AU411" s="5">
        <f t="shared" si="1140"/>
        <v>0</v>
      </c>
      <c r="AV411" s="5">
        <f t="shared" si="1141"/>
        <v>0</v>
      </c>
      <c r="AW411" s="5">
        <f t="shared" si="1142"/>
        <v>0</v>
      </c>
      <c r="AX411" s="5">
        <f t="shared" si="1143"/>
        <v>0</v>
      </c>
      <c r="AY411" s="5">
        <f t="shared" si="1144"/>
        <v>0</v>
      </c>
      <c r="AZ411" s="5">
        <f t="shared" si="1145"/>
        <v>0</v>
      </c>
      <c r="BA411" s="5">
        <f t="shared" si="1146"/>
        <v>0</v>
      </c>
      <c r="BB411" s="5">
        <f t="shared" si="1147"/>
        <v>0</v>
      </c>
      <c r="BC411" s="5">
        <f t="shared" si="1148"/>
        <v>0</v>
      </c>
      <c r="BD411" s="5">
        <f t="shared" si="1149"/>
        <v>0</v>
      </c>
      <c r="BE411" s="5">
        <f t="shared" si="1150"/>
        <v>0</v>
      </c>
      <c r="BF411" s="5">
        <f t="shared" si="1151"/>
        <v>0</v>
      </c>
      <c r="BG411" s="5">
        <f t="shared" si="1152"/>
        <v>0</v>
      </c>
      <c r="BH411" s="5">
        <f t="shared" si="1153"/>
        <v>0</v>
      </c>
      <c r="BI411" s="11">
        <f t="shared" si="1154"/>
        <v>0</v>
      </c>
      <c r="BJ411" s="5">
        <f t="shared" si="1155"/>
        <v>0</v>
      </c>
      <c r="BK411" s="5">
        <f t="shared" si="1156"/>
        <v>0</v>
      </c>
      <c r="BL411" s="48">
        <f t="shared" si="1157"/>
        <v>34.5</v>
      </c>
      <c r="BM411" s="5">
        <f t="shared" si="1158"/>
        <v>0</v>
      </c>
      <c r="BN411" s="5">
        <f t="shared" si="1159"/>
        <v>0</v>
      </c>
      <c r="BO411" s="5">
        <f t="shared" si="1160"/>
        <v>0</v>
      </c>
      <c r="BP411" s="5">
        <f t="shared" si="1161"/>
        <v>0</v>
      </c>
      <c r="BQ411" s="5">
        <f t="shared" si="1162"/>
        <v>0</v>
      </c>
      <c r="BR411" s="5">
        <f t="shared" si="1163"/>
        <v>0</v>
      </c>
      <c r="BS411" s="5">
        <f t="shared" si="1164"/>
        <v>0</v>
      </c>
      <c r="BT411" s="11">
        <f t="shared" si="1165"/>
        <v>0</v>
      </c>
      <c r="BU411" s="11">
        <f t="shared" si="1166"/>
        <v>0</v>
      </c>
      <c r="BV411" s="5">
        <f t="shared" si="1167"/>
        <v>0</v>
      </c>
      <c r="BW411" s="5">
        <f t="shared" si="1168"/>
        <v>0</v>
      </c>
      <c r="BX411" s="5">
        <f t="shared" si="1169"/>
        <v>0</v>
      </c>
      <c r="BY411" s="5">
        <f t="shared" si="1170"/>
        <v>0</v>
      </c>
      <c r="BZ411" s="5">
        <f t="shared" si="1171"/>
        <v>0</v>
      </c>
      <c r="CA411" s="5">
        <f t="shared" si="1172"/>
        <v>0</v>
      </c>
      <c r="CB411" s="5">
        <f t="shared" si="1173"/>
        <v>0</v>
      </c>
      <c r="CC411" s="5">
        <f t="shared" si="1174"/>
        <v>0</v>
      </c>
      <c r="CD411" s="5">
        <f t="shared" si="1175"/>
        <v>0</v>
      </c>
      <c r="CE411" s="5">
        <f t="shared" si="1176"/>
        <v>0</v>
      </c>
      <c r="CF411" s="5">
        <f t="shared" si="1177"/>
        <v>0</v>
      </c>
      <c r="CG411" s="5">
        <f t="shared" si="1178"/>
        <v>0</v>
      </c>
      <c r="CH411" s="5">
        <f t="shared" si="1179"/>
        <v>0</v>
      </c>
      <c r="CI411" s="5">
        <f t="shared" si="1180"/>
        <v>0</v>
      </c>
      <c r="CJ411" s="5">
        <f t="shared" si="1181"/>
        <v>0</v>
      </c>
      <c r="CK411" s="5">
        <f t="shared" si="1182"/>
        <v>0</v>
      </c>
      <c r="CL411" s="5">
        <f t="shared" si="1183"/>
        <v>0</v>
      </c>
      <c r="CM411" s="5">
        <f t="shared" si="1184"/>
        <v>0</v>
      </c>
      <c r="CN411" s="5">
        <f t="shared" si="1185"/>
        <v>0</v>
      </c>
      <c r="CO411" s="5">
        <f t="shared" si="1186"/>
        <v>0</v>
      </c>
      <c r="CP411" s="5">
        <f t="shared" si="1187"/>
        <v>0</v>
      </c>
      <c r="CQ411" s="5">
        <f t="shared" si="1188"/>
        <v>0</v>
      </c>
      <c r="CR411" s="5">
        <f t="shared" si="1189"/>
        <v>0</v>
      </c>
      <c r="CS411" s="5">
        <f t="shared" si="1190"/>
        <v>0</v>
      </c>
      <c r="CT411" s="11">
        <f t="shared" si="1191"/>
        <v>0</v>
      </c>
      <c r="CU411" s="5">
        <f t="shared" si="1192"/>
        <v>0</v>
      </c>
      <c r="CV411" s="5">
        <f t="shared" si="1193"/>
        <v>0</v>
      </c>
      <c r="CW411" s="5">
        <f t="shared" si="1194"/>
        <v>0</v>
      </c>
      <c r="CX411" s="41">
        <f t="shared" si="1195"/>
        <v>0</v>
      </c>
      <c r="CY411" s="41">
        <f t="shared" si="1196"/>
        <v>0</v>
      </c>
      <c r="CZ411" s="41">
        <f t="shared" si="1197"/>
        <v>0</v>
      </c>
      <c r="DA411" s="41">
        <f t="shared" si="1198"/>
        <v>0</v>
      </c>
      <c r="DB411" s="28"/>
    </row>
    <row r="412" spans="1:106" s="16" customFormat="1" ht="29.25" customHeight="1" thickTop="1" thickBot="1" x14ac:dyDescent="0.35">
      <c r="A412" s="3">
        <v>44763</v>
      </c>
      <c r="B412" s="4" t="s">
        <v>0</v>
      </c>
      <c r="C412" s="4" t="s">
        <v>23</v>
      </c>
      <c r="D412" s="8" t="s">
        <v>10</v>
      </c>
      <c r="E412" s="4" t="s">
        <v>110</v>
      </c>
      <c r="F412" s="4" t="s">
        <v>104</v>
      </c>
      <c r="G412" s="18" t="s">
        <v>516</v>
      </c>
      <c r="H412" s="25">
        <v>51.25</v>
      </c>
      <c r="I412" s="33">
        <v>51.25</v>
      </c>
      <c r="J412" s="11">
        <v>49.25</v>
      </c>
      <c r="K412" s="11">
        <f t="shared" si="834"/>
        <v>802.15000000000009</v>
      </c>
      <c r="L412" s="11"/>
      <c r="M412" s="11"/>
      <c r="N412" s="33"/>
      <c r="O412" s="11"/>
      <c r="P412" s="11"/>
      <c r="Q412" s="11"/>
      <c r="R412" s="11"/>
      <c r="S412" s="11"/>
      <c r="T412" s="11"/>
      <c r="U412" s="47">
        <v>49.25</v>
      </c>
      <c r="V412" s="11"/>
      <c r="W412" s="11"/>
      <c r="X412" s="11"/>
      <c r="Y412" s="11"/>
      <c r="Z412" s="11"/>
      <c r="AA412" s="11"/>
      <c r="AB412" s="11"/>
      <c r="AC412" s="37"/>
      <c r="AD412" s="37"/>
      <c r="AE412" s="71" t="s">
        <v>0</v>
      </c>
      <c r="AF412" s="47">
        <f t="shared" si="1127"/>
        <v>49.25</v>
      </c>
      <c r="AG412" s="5">
        <f t="shared" si="1128"/>
        <v>0</v>
      </c>
      <c r="AH412" s="11">
        <f t="shared" si="1129"/>
        <v>0</v>
      </c>
      <c r="AI412" s="11">
        <f t="shared" si="1130"/>
        <v>0</v>
      </c>
      <c r="AJ412" s="13">
        <f t="shared" si="1054"/>
        <v>49.25</v>
      </c>
      <c r="AK412" s="13"/>
      <c r="AL412" s="5">
        <f t="shared" si="1131"/>
        <v>0</v>
      </c>
      <c r="AM412" s="5">
        <f t="shared" si="1132"/>
        <v>0</v>
      </c>
      <c r="AN412" s="11">
        <f t="shared" si="1133"/>
        <v>0</v>
      </c>
      <c r="AO412" s="11">
        <f t="shared" si="1134"/>
        <v>0</v>
      </c>
      <c r="AP412" s="5">
        <f t="shared" si="1135"/>
        <v>0</v>
      </c>
      <c r="AQ412" s="5">
        <f t="shared" si="1136"/>
        <v>0</v>
      </c>
      <c r="AR412" s="5">
        <f t="shared" si="1137"/>
        <v>0</v>
      </c>
      <c r="AS412" s="5">
        <f t="shared" si="1138"/>
        <v>0</v>
      </c>
      <c r="AT412" s="5">
        <f t="shared" si="1139"/>
        <v>0</v>
      </c>
      <c r="AU412" s="5">
        <f t="shared" si="1140"/>
        <v>0</v>
      </c>
      <c r="AV412" s="5">
        <f t="shared" si="1141"/>
        <v>0</v>
      </c>
      <c r="AW412" s="5">
        <f t="shared" si="1142"/>
        <v>0</v>
      </c>
      <c r="AX412" s="5">
        <f t="shared" si="1143"/>
        <v>0</v>
      </c>
      <c r="AY412" s="5">
        <f t="shared" si="1144"/>
        <v>0</v>
      </c>
      <c r="AZ412" s="5">
        <f t="shared" si="1145"/>
        <v>0</v>
      </c>
      <c r="BA412" s="5">
        <f t="shared" si="1146"/>
        <v>0</v>
      </c>
      <c r="BB412" s="5">
        <f t="shared" si="1147"/>
        <v>0</v>
      </c>
      <c r="BC412" s="5">
        <f t="shared" si="1148"/>
        <v>0</v>
      </c>
      <c r="BD412" s="5">
        <f t="shared" si="1149"/>
        <v>0</v>
      </c>
      <c r="BE412" s="5">
        <f t="shared" si="1150"/>
        <v>0</v>
      </c>
      <c r="BF412" s="5">
        <f t="shared" si="1151"/>
        <v>0</v>
      </c>
      <c r="BG412" s="5">
        <f t="shared" si="1152"/>
        <v>0</v>
      </c>
      <c r="BH412" s="5">
        <f t="shared" si="1153"/>
        <v>0</v>
      </c>
      <c r="BI412" s="11">
        <f t="shared" si="1154"/>
        <v>0</v>
      </c>
      <c r="BJ412" s="5">
        <f t="shared" si="1155"/>
        <v>0</v>
      </c>
      <c r="BK412" s="5">
        <f t="shared" si="1156"/>
        <v>0</v>
      </c>
      <c r="BL412" s="5">
        <f t="shared" si="1157"/>
        <v>0</v>
      </c>
      <c r="BM412" s="5">
        <f t="shared" si="1158"/>
        <v>0</v>
      </c>
      <c r="BN412" s="5">
        <f t="shared" si="1159"/>
        <v>0</v>
      </c>
      <c r="BO412" s="5">
        <f t="shared" si="1160"/>
        <v>0</v>
      </c>
      <c r="BP412" s="5">
        <f t="shared" si="1161"/>
        <v>0</v>
      </c>
      <c r="BQ412" s="5">
        <f t="shared" si="1162"/>
        <v>0</v>
      </c>
      <c r="BR412" s="5">
        <f t="shared" si="1163"/>
        <v>0</v>
      </c>
      <c r="BS412" s="5">
        <f t="shared" si="1164"/>
        <v>0</v>
      </c>
      <c r="BT412" s="11">
        <f t="shared" si="1165"/>
        <v>0</v>
      </c>
      <c r="BU412" s="11">
        <f t="shared" si="1166"/>
        <v>0</v>
      </c>
      <c r="BV412" s="48">
        <f t="shared" si="1167"/>
        <v>49.25</v>
      </c>
      <c r="BW412" s="5">
        <f t="shared" si="1168"/>
        <v>0</v>
      </c>
      <c r="BX412" s="5">
        <f t="shared" si="1169"/>
        <v>0</v>
      </c>
      <c r="BY412" s="5">
        <f t="shared" si="1170"/>
        <v>0</v>
      </c>
      <c r="BZ412" s="5">
        <f t="shared" si="1171"/>
        <v>0</v>
      </c>
      <c r="CA412" s="5">
        <f t="shared" si="1172"/>
        <v>0</v>
      </c>
      <c r="CB412" s="5">
        <f t="shared" si="1173"/>
        <v>0</v>
      </c>
      <c r="CC412" s="5">
        <f t="shared" si="1174"/>
        <v>0</v>
      </c>
      <c r="CD412" s="5">
        <f t="shared" si="1175"/>
        <v>0</v>
      </c>
      <c r="CE412" s="5">
        <f t="shared" si="1176"/>
        <v>0</v>
      </c>
      <c r="CF412" s="5">
        <f t="shared" si="1177"/>
        <v>0</v>
      </c>
      <c r="CG412" s="5">
        <f t="shared" si="1178"/>
        <v>0</v>
      </c>
      <c r="CH412" s="5">
        <f t="shared" si="1179"/>
        <v>0</v>
      </c>
      <c r="CI412" s="5">
        <f t="shared" si="1180"/>
        <v>0</v>
      </c>
      <c r="CJ412" s="5">
        <f t="shared" si="1181"/>
        <v>0</v>
      </c>
      <c r="CK412" s="5">
        <f t="shared" si="1182"/>
        <v>0</v>
      </c>
      <c r="CL412" s="5">
        <f t="shared" si="1183"/>
        <v>0</v>
      </c>
      <c r="CM412" s="5">
        <f t="shared" si="1184"/>
        <v>0</v>
      </c>
      <c r="CN412" s="5">
        <f t="shared" si="1185"/>
        <v>0</v>
      </c>
      <c r="CO412" s="5">
        <f t="shared" si="1186"/>
        <v>0</v>
      </c>
      <c r="CP412" s="5">
        <f t="shared" si="1187"/>
        <v>0</v>
      </c>
      <c r="CQ412" s="5">
        <f t="shared" si="1188"/>
        <v>0</v>
      </c>
      <c r="CR412" s="5">
        <f t="shared" si="1189"/>
        <v>0</v>
      </c>
      <c r="CS412" s="5">
        <f t="shared" si="1190"/>
        <v>0</v>
      </c>
      <c r="CT412" s="11">
        <f t="shared" si="1191"/>
        <v>0</v>
      </c>
      <c r="CU412" s="5">
        <f t="shared" si="1192"/>
        <v>0</v>
      </c>
      <c r="CV412" s="5">
        <f t="shared" si="1193"/>
        <v>0</v>
      </c>
      <c r="CW412" s="5">
        <f t="shared" si="1194"/>
        <v>0</v>
      </c>
      <c r="CX412" s="41">
        <f t="shared" si="1195"/>
        <v>0</v>
      </c>
      <c r="CY412" s="41">
        <f t="shared" si="1196"/>
        <v>0</v>
      </c>
      <c r="CZ412" s="41">
        <f t="shared" si="1197"/>
        <v>0</v>
      </c>
      <c r="DA412" s="41">
        <f t="shared" si="1198"/>
        <v>0</v>
      </c>
      <c r="DB412" s="28"/>
    </row>
    <row r="413" spans="1:106" s="16" customFormat="1" ht="29.25" customHeight="1" thickTop="1" thickBot="1" x14ac:dyDescent="0.35">
      <c r="A413" s="3">
        <v>44767</v>
      </c>
      <c r="B413" s="4" t="s">
        <v>22</v>
      </c>
      <c r="C413" s="4" t="s">
        <v>70</v>
      </c>
      <c r="D413" s="8" t="s">
        <v>10</v>
      </c>
      <c r="E413" s="4" t="s">
        <v>102</v>
      </c>
      <c r="F413" s="4" t="s">
        <v>24</v>
      </c>
      <c r="G413" s="18" t="s">
        <v>519</v>
      </c>
      <c r="H413" s="25">
        <v>48.25</v>
      </c>
      <c r="I413" s="44">
        <v>-48.25</v>
      </c>
      <c r="J413" s="45">
        <v>-49.25</v>
      </c>
      <c r="K413" s="11">
        <f t="shared" si="834"/>
        <v>752.90000000000009</v>
      </c>
      <c r="L413" s="11"/>
      <c r="M413" s="11"/>
      <c r="N413" s="33"/>
      <c r="O413" s="11"/>
      <c r="P413" s="11"/>
      <c r="Q413" s="11"/>
      <c r="R413" s="11"/>
      <c r="S413" s="11"/>
      <c r="T413" s="11"/>
      <c r="U413" s="11"/>
      <c r="V413" s="11"/>
      <c r="W413" s="11"/>
      <c r="X413" s="45">
        <v>-49.25</v>
      </c>
      <c r="Y413" s="11"/>
      <c r="Z413" s="11"/>
      <c r="AA413" s="11"/>
      <c r="AB413" s="11"/>
      <c r="AC413" s="37"/>
      <c r="AD413" s="37"/>
      <c r="AE413" s="71" t="s">
        <v>22</v>
      </c>
      <c r="AF413" s="11">
        <f t="shared" si="1127"/>
        <v>0</v>
      </c>
      <c r="AG413" s="5">
        <f t="shared" si="1128"/>
        <v>0</v>
      </c>
      <c r="AH413" s="11">
        <f t="shared" si="1129"/>
        <v>0</v>
      </c>
      <c r="AI413" s="45">
        <f t="shared" si="1130"/>
        <v>-49.25</v>
      </c>
      <c r="AJ413" s="13">
        <f t="shared" si="1054"/>
        <v>-49.25</v>
      </c>
      <c r="AK413" s="13"/>
      <c r="AL413" s="5">
        <f t="shared" si="1131"/>
        <v>0</v>
      </c>
      <c r="AM413" s="5">
        <f t="shared" si="1132"/>
        <v>0</v>
      </c>
      <c r="AN413" s="11">
        <f t="shared" si="1133"/>
        <v>0</v>
      </c>
      <c r="AO413" s="11">
        <f t="shared" si="1134"/>
        <v>0</v>
      </c>
      <c r="AP413" s="5">
        <f t="shared" si="1135"/>
        <v>0</v>
      </c>
      <c r="AQ413" s="5">
        <f t="shared" si="1136"/>
        <v>0</v>
      </c>
      <c r="AR413" s="5">
        <f t="shared" si="1137"/>
        <v>0</v>
      </c>
      <c r="AS413" s="5">
        <f t="shared" si="1138"/>
        <v>0</v>
      </c>
      <c r="AT413" s="5">
        <f t="shared" si="1139"/>
        <v>0</v>
      </c>
      <c r="AU413" s="5">
        <f t="shared" si="1140"/>
        <v>0</v>
      </c>
      <c r="AV413" s="5">
        <f t="shared" si="1141"/>
        <v>0</v>
      </c>
      <c r="AW413" s="5">
        <f t="shared" si="1142"/>
        <v>0</v>
      </c>
      <c r="AX413" s="5">
        <f t="shared" si="1143"/>
        <v>0</v>
      </c>
      <c r="AY413" s="5">
        <f t="shared" si="1144"/>
        <v>0</v>
      </c>
      <c r="AZ413" s="5">
        <f t="shared" si="1145"/>
        <v>0</v>
      </c>
      <c r="BA413" s="5">
        <f t="shared" si="1146"/>
        <v>0</v>
      </c>
      <c r="BB413" s="5">
        <f t="shared" si="1147"/>
        <v>0</v>
      </c>
      <c r="BC413" s="5">
        <f t="shared" si="1148"/>
        <v>0</v>
      </c>
      <c r="BD413" s="5">
        <f t="shared" si="1149"/>
        <v>0</v>
      </c>
      <c r="BE413" s="5">
        <f t="shared" si="1150"/>
        <v>0</v>
      </c>
      <c r="BF413" s="5">
        <f t="shared" si="1151"/>
        <v>0</v>
      </c>
      <c r="BG413" s="5">
        <f t="shared" si="1152"/>
        <v>0</v>
      </c>
      <c r="BH413" s="5">
        <f t="shared" si="1153"/>
        <v>0</v>
      </c>
      <c r="BI413" s="11">
        <f t="shared" si="1154"/>
        <v>0</v>
      </c>
      <c r="BJ413" s="5">
        <f t="shared" si="1155"/>
        <v>0</v>
      </c>
      <c r="BK413" s="5">
        <f t="shared" si="1156"/>
        <v>0</v>
      </c>
      <c r="BL413" s="5">
        <f t="shared" si="1157"/>
        <v>0</v>
      </c>
      <c r="BM413" s="5">
        <f t="shared" si="1158"/>
        <v>0</v>
      </c>
      <c r="BN413" s="5">
        <f t="shared" si="1159"/>
        <v>0</v>
      </c>
      <c r="BO413" s="5">
        <f t="shared" si="1160"/>
        <v>0</v>
      </c>
      <c r="BP413" s="5">
        <f t="shared" si="1161"/>
        <v>0</v>
      </c>
      <c r="BQ413" s="5">
        <f t="shared" si="1162"/>
        <v>0</v>
      </c>
      <c r="BR413" s="5">
        <f t="shared" si="1163"/>
        <v>0</v>
      </c>
      <c r="BS413" s="5">
        <f t="shared" si="1164"/>
        <v>0</v>
      </c>
      <c r="BT413" s="11">
        <f t="shared" si="1165"/>
        <v>0</v>
      </c>
      <c r="BU413" s="11">
        <f t="shared" si="1166"/>
        <v>0</v>
      </c>
      <c r="BV413" s="5">
        <f t="shared" si="1167"/>
        <v>0</v>
      </c>
      <c r="BW413" s="5">
        <f t="shared" si="1168"/>
        <v>0</v>
      </c>
      <c r="BX413" s="5">
        <f t="shared" si="1169"/>
        <v>0</v>
      </c>
      <c r="BY413" s="5">
        <f t="shared" si="1170"/>
        <v>0</v>
      </c>
      <c r="BZ413" s="5">
        <f t="shared" si="1171"/>
        <v>0</v>
      </c>
      <c r="CA413" s="5">
        <f t="shared" si="1172"/>
        <v>0</v>
      </c>
      <c r="CB413" s="5">
        <f t="shared" si="1173"/>
        <v>0</v>
      </c>
      <c r="CC413" s="5">
        <f t="shared" si="1174"/>
        <v>0</v>
      </c>
      <c r="CD413" s="5">
        <f t="shared" si="1175"/>
        <v>0</v>
      </c>
      <c r="CE413" s="5">
        <f t="shared" si="1176"/>
        <v>0</v>
      </c>
      <c r="CF413" s="5">
        <f t="shared" si="1177"/>
        <v>0</v>
      </c>
      <c r="CG413" s="5">
        <f t="shared" si="1178"/>
        <v>0</v>
      </c>
      <c r="CH413" s="5">
        <f t="shared" si="1179"/>
        <v>0</v>
      </c>
      <c r="CI413" s="5">
        <f t="shared" si="1180"/>
        <v>0</v>
      </c>
      <c r="CJ413" s="5">
        <f t="shared" si="1181"/>
        <v>0</v>
      </c>
      <c r="CK413" s="46">
        <f t="shared" si="1182"/>
        <v>-49.25</v>
      </c>
      <c r="CL413" s="5">
        <f t="shared" si="1183"/>
        <v>0</v>
      </c>
      <c r="CM413" s="5">
        <f t="shared" si="1184"/>
        <v>0</v>
      </c>
      <c r="CN413" s="5">
        <f t="shared" si="1185"/>
        <v>0</v>
      </c>
      <c r="CO413" s="5">
        <f t="shared" si="1186"/>
        <v>0</v>
      </c>
      <c r="CP413" s="5">
        <f t="shared" si="1187"/>
        <v>0</v>
      </c>
      <c r="CQ413" s="5">
        <f t="shared" si="1188"/>
        <v>0</v>
      </c>
      <c r="CR413" s="5">
        <f t="shared" si="1189"/>
        <v>0</v>
      </c>
      <c r="CS413" s="5">
        <f t="shared" si="1190"/>
        <v>0</v>
      </c>
      <c r="CT413" s="11">
        <f t="shared" si="1191"/>
        <v>0</v>
      </c>
      <c r="CU413" s="5">
        <f t="shared" si="1192"/>
        <v>0</v>
      </c>
      <c r="CV413" s="5">
        <f t="shared" si="1193"/>
        <v>0</v>
      </c>
      <c r="CW413" s="5">
        <f t="shared" si="1194"/>
        <v>0</v>
      </c>
      <c r="CX413" s="41">
        <f t="shared" si="1195"/>
        <v>0</v>
      </c>
      <c r="CY413" s="41">
        <f t="shared" si="1196"/>
        <v>0</v>
      </c>
      <c r="CZ413" s="41">
        <f t="shared" si="1197"/>
        <v>0</v>
      </c>
      <c r="DA413" s="41">
        <f t="shared" si="1198"/>
        <v>0</v>
      </c>
      <c r="DB413" s="28"/>
    </row>
    <row r="414" spans="1:106" s="16" customFormat="1" ht="29.25" customHeight="1" thickTop="1" thickBot="1" x14ac:dyDescent="0.35">
      <c r="A414" s="3">
        <v>44767</v>
      </c>
      <c r="B414" s="4" t="s">
        <v>92</v>
      </c>
      <c r="C414" s="4" t="s">
        <v>70</v>
      </c>
      <c r="D414" s="8" t="s">
        <v>10</v>
      </c>
      <c r="E414" s="4" t="s">
        <v>102</v>
      </c>
      <c r="F414" s="4" t="s">
        <v>24</v>
      </c>
      <c r="G414" s="18" t="s">
        <v>520</v>
      </c>
      <c r="H414" s="25">
        <v>45.5</v>
      </c>
      <c r="I414" s="44">
        <v>-45.5</v>
      </c>
      <c r="J414" s="45">
        <v>-46.5</v>
      </c>
      <c r="K414" s="11">
        <f t="shared" si="834"/>
        <v>706.40000000000009</v>
      </c>
      <c r="L414" s="11"/>
      <c r="M414" s="11"/>
      <c r="N414" s="33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45">
        <v>-46.5</v>
      </c>
      <c r="AC414" s="37"/>
      <c r="AD414" s="37"/>
      <c r="AE414" s="71" t="s">
        <v>92</v>
      </c>
      <c r="AF414" s="11">
        <f t="shared" ref="AF414:AF416" si="1199">IF(C414="HF",J414,0)</f>
        <v>0</v>
      </c>
      <c r="AG414" s="5">
        <f t="shared" ref="AG414:AG416" si="1200">IF(C414="HF2",J414,0)</f>
        <v>0</v>
      </c>
      <c r="AH414" s="11">
        <f t="shared" ref="AH414:AH416" si="1201">IF(C414="HF3",J414,0)</f>
        <v>0</v>
      </c>
      <c r="AI414" s="45">
        <f t="shared" ref="AI414:AI416" si="1202">IF(C414="DP",J414,0)</f>
        <v>-46.5</v>
      </c>
      <c r="AJ414" s="13">
        <f t="shared" si="1054"/>
        <v>-46.5</v>
      </c>
      <c r="AK414" s="13"/>
      <c r="AL414" s="5">
        <f t="shared" ref="AL414:AL415" si="1203">IF(B414="AUD/JPY",AF414,0)</f>
        <v>0</v>
      </c>
      <c r="AM414" s="5">
        <f t="shared" ref="AM414:AM415" si="1204">IF(B414="AUD/JPY",AG414,0)</f>
        <v>0</v>
      </c>
      <c r="AN414" s="11">
        <f t="shared" ref="AN414:AN415" si="1205">IF(B414="AUD/JPY",AH414,0)</f>
        <v>0</v>
      </c>
      <c r="AO414" s="11">
        <f t="shared" ref="AO414:AO415" si="1206">IF(B414="AUD/JPY",AI414,0)</f>
        <v>0</v>
      </c>
      <c r="AP414" s="5">
        <f t="shared" ref="AP414:AP415" si="1207">IF(B414="AUD/USD",AF414,0)</f>
        <v>0</v>
      </c>
      <c r="AQ414" s="5">
        <f t="shared" ref="AQ414:AQ415" si="1208">IF(B414="AUD/USD",AG414,0)</f>
        <v>0</v>
      </c>
      <c r="AR414" s="5">
        <f t="shared" ref="AR414:AR415" si="1209">IF(B414="AUD/USD",AH414,0)</f>
        <v>0</v>
      </c>
      <c r="AS414" s="5">
        <f t="shared" ref="AS414:AS415" si="1210">IF(B414="AUD/USD",AI414,0)</f>
        <v>0</v>
      </c>
      <c r="AT414" s="5">
        <f t="shared" ref="AT414:AT415" si="1211">IF(B414="EUR/GBP",AF414,0)</f>
        <v>0</v>
      </c>
      <c r="AU414" s="5">
        <f t="shared" ref="AU414:AU415" si="1212">IF(B414="EUR/GBP",AG414,0)</f>
        <v>0</v>
      </c>
      <c r="AV414" s="5">
        <f t="shared" ref="AV414:AV415" si="1213">IF(B414="EUR/GBP",AH414,0)</f>
        <v>0</v>
      </c>
      <c r="AW414" s="5">
        <f t="shared" ref="AW414:AW415" si="1214">IF(B414="EUR/GBP",AI414,0)</f>
        <v>0</v>
      </c>
      <c r="AX414" s="5">
        <f t="shared" ref="AX414:AX415" si="1215">IF(B414="EUR/JPY",AF414,0)</f>
        <v>0</v>
      </c>
      <c r="AY414" s="5">
        <f t="shared" ref="AY414:AY415" si="1216">IF(B414="EUR/JPY",AG414,0)</f>
        <v>0</v>
      </c>
      <c r="AZ414" s="5">
        <f t="shared" ref="AZ414:AZ415" si="1217">IF(B414="EUR/JPY",AH414,0)</f>
        <v>0</v>
      </c>
      <c r="BA414" s="5">
        <f t="shared" ref="BA414:BA415" si="1218">IF(B414="EUR/JPY",AI414,0)</f>
        <v>0</v>
      </c>
      <c r="BB414" s="5">
        <f t="shared" ref="BB414:BB415" si="1219">IF(B414="EUR/USD",AF414,0)</f>
        <v>0</v>
      </c>
      <c r="BC414" s="5">
        <f t="shared" ref="BC414:BC415" si="1220">IF(B414="EUR/USD",AG414,0)</f>
        <v>0</v>
      </c>
      <c r="BD414" s="5">
        <f t="shared" ref="BD414:BD415" si="1221">IF(B414="EUR/USD",AH414,0)</f>
        <v>0</v>
      </c>
      <c r="BE414" s="5">
        <f t="shared" ref="BE414:BE415" si="1222">IF(B414="EUR/USD",AI414,0)</f>
        <v>0</v>
      </c>
      <c r="BF414" s="5">
        <f t="shared" ref="BF414:BF415" si="1223">IF(B414="GBP/JPY",AF414,0)</f>
        <v>0</v>
      </c>
      <c r="BG414" s="5">
        <f t="shared" ref="BG414:BG415" si="1224">IF(B414="GBP/JPY",AG414,0)</f>
        <v>0</v>
      </c>
      <c r="BH414" s="5">
        <f t="shared" ref="BH414:BH415" si="1225">IF(B414="GBP/JPY",AH414,0)</f>
        <v>0</v>
      </c>
      <c r="BI414" s="11">
        <f t="shared" ref="BI414:BI415" si="1226">IF(B414="GBP/JPY",AI414,0)</f>
        <v>0</v>
      </c>
      <c r="BJ414" s="5">
        <f t="shared" ref="BJ414:BJ415" si="1227">IF(B414="GBP/USD",AF414,0)</f>
        <v>0</v>
      </c>
      <c r="BK414" s="5">
        <f t="shared" ref="BK414:BK415" si="1228">IF(B414="GBP/USD",AG414,0)</f>
        <v>0</v>
      </c>
      <c r="BL414" s="5">
        <f t="shared" ref="BL414:BL415" si="1229">IF(B414="GBP/USD",AH414,0)</f>
        <v>0</v>
      </c>
      <c r="BM414" s="5">
        <f t="shared" ref="BM414:BM415" si="1230">IF(B414="GBP/USD",AI414,0)</f>
        <v>0</v>
      </c>
      <c r="BN414" s="5">
        <f t="shared" ref="BN414:BN415" si="1231">IF(B414="USD/CAD",AF414,0)</f>
        <v>0</v>
      </c>
      <c r="BO414" s="5">
        <f t="shared" ref="BO414:BO415" si="1232">IF(B414="USD/CAD",AG414,0)</f>
        <v>0</v>
      </c>
      <c r="BP414" s="5">
        <f t="shared" ref="BP414:BP415" si="1233">IF(B414="USD/CAD",AH414,0)</f>
        <v>0</v>
      </c>
      <c r="BQ414" s="5">
        <f t="shared" ref="BQ414:BQ415" si="1234">IF(B414="USD/CAD",AI414,0)</f>
        <v>0</v>
      </c>
      <c r="BR414" s="5">
        <f t="shared" ref="BR414:BR415" si="1235">IF(B414="USD/CHF",AF414,0)</f>
        <v>0</v>
      </c>
      <c r="BS414" s="5">
        <f t="shared" ref="BS414:BS415" si="1236">IF(B414="USD/CHF",AG414,0)</f>
        <v>0</v>
      </c>
      <c r="BT414" s="11">
        <f t="shared" ref="BT414:BT415" si="1237">IF(B414="USD/CHF",AH414,0)</f>
        <v>0</v>
      </c>
      <c r="BU414" s="11">
        <f t="shared" ref="BU414:BU415" si="1238">IF(B414="USD/CHF",AI414,0)</f>
        <v>0</v>
      </c>
      <c r="BV414" s="5">
        <f t="shared" ref="BV414:BV415" si="1239">IF(B414="USD/JPY",AF414,0)</f>
        <v>0</v>
      </c>
      <c r="BW414" s="5">
        <f t="shared" ref="BW414:BW415" si="1240">IF(B414="USD/JPY",AG414,0)</f>
        <v>0</v>
      </c>
      <c r="BX414" s="5">
        <f t="shared" ref="BX414:BX415" si="1241">IF(B414="USD/JPY",AH414,0)</f>
        <v>0</v>
      </c>
      <c r="BY414" s="5">
        <f t="shared" ref="BY414:BY415" si="1242">IF(B414="USD/JPY",AI414,0)</f>
        <v>0</v>
      </c>
      <c r="BZ414" s="5">
        <f t="shared" ref="BZ414:BZ415" si="1243">IF(B414="CRUDE",AF414,0)</f>
        <v>0</v>
      </c>
      <c r="CA414" s="5">
        <f t="shared" ref="CA414:CA415" si="1244">IF(B414="CRUDE",AG414,0)</f>
        <v>0</v>
      </c>
      <c r="CB414" s="5">
        <f t="shared" ref="CB414:CB415" si="1245">IF(B414="CRUDE",AH414,0)</f>
        <v>0</v>
      </c>
      <c r="CC414" s="5">
        <f t="shared" ref="CC414:CC415" si="1246">IF(B414="CRUDE",AI414,0)</f>
        <v>0</v>
      </c>
      <c r="CD414" s="5">
        <f t="shared" ref="CD414:CD415" si="1247">IF(B414="GOLD",AF414,0)</f>
        <v>0</v>
      </c>
      <c r="CE414" s="5">
        <f t="shared" ref="CE414:CE415" si="1248">IF(B414="GOLD",AG414,0)</f>
        <v>0</v>
      </c>
      <c r="CF414" s="5">
        <f t="shared" ref="CF414:CF415" si="1249">IF(B414="GOLD",AH414,0)</f>
        <v>0</v>
      </c>
      <c r="CG414" s="5">
        <f t="shared" ref="CG414:CG415" si="1250">IF(B414="GOLD",AI414,0)</f>
        <v>0</v>
      </c>
      <c r="CH414" s="5">
        <f t="shared" ref="CH414:CH415" si="1251">IF(B414="US 500",AF414,0)</f>
        <v>0</v>
      </c>
      <c r="CI414" s="5">
        <f t="shared" ref="CI414:CI415" si="1252">IF(B414="US 500",AG414,0)</f>
        <v>0</v>
      </c>
      <c r="CJ414" s="5">
        <f t="shared" ref="CJ414:CJ415" si="1253">IF(B414="US 500",AH414,0)</f>
        <v>0</v>
      </c>
      <c r="CK414" s="5">
        <f t="shared" ref="CK414:CK415" si="1254">IF(B414="US 500",AI414,0)</f>
        <v>0</v>
      </c>
      <c r="CL414" s="5">
        <f t="shared" ref="CL414:CL415" si="1255">IF(B414="N GAS",AF414,0)</f>
        <v>0</v>
      </c>
      <c r="CM414" s="5">
        <f t="shared" ref="CM414:CM415" si="1256">IF(B414="N GAS",AG414,0)</f>
        <v>0</v>
      </c>
      <c r="CN414" s="5">
        <f t="shared" ref="CN414:CN415" si="1257">IF(B414="N GAS",AH414,0)</f>
        <v>0</v>
      </c>
      <c r="CO414" s="5">
        <f t="shared" ref="CO414:CO415" si="1258">IF(B414="N GAS",AI414,0)</f>
        <v>0</v>
      </c>
      <c r="CP414" s="5">
        <f t="shared" ref="CP414:CP415" si="1259">IF(B414="SMALLCAP 2000",AF414,0)</f>
        <v>0</v>
      </c>
      <c r="CQ414" s="5">
        <f t="shared" ref="CQ414:CQ415" si="1260">IF(B414="SMALLCAP 2000",AG414,0)</f>
        <v>0</v>
      </c>
      <c r="CR414" s="5">
        <f t="shared" ref="CR414:CR415" si="1261">IF(B414="SMALLCAP 2000",AH414,0)</f>
        <v>0</v>
      </c>
      <c r="CS414" s="5">
        <f t="shared" ref="CS414:CS415" si="1262">IF(B414="SMALLCAP 2000",AI414,0)</f>
        <v>0</v>
      </c>
      <c r="CT414" s="11">
        <f t="shared" ref="CT414:CT415" si="1263">IF(B414="US TECH",AF414,0)</f>
        <v>0</v>
      </c>
      <c r="CU414" s="5">
        <f t="shared" ref="CU414:CU415" si="1264">IF(B414="US TECH",AG414,0)</f>
        <v>0</v>
      </c>
      <c r="CV414" s="5">
        <f t="shared" ref="CV414:CV415" si="1265">IF(B414="US TECH",AH414,0)</f>
        <v>0</v>
      </c>
      <c r="CW414" s="5">
        <f t="shared" ref="CW414:CW415" si="1266">IF(B414="US TECH",AI414,0)</f>
        <v>0</v>
      </c>
      <c r="CX414" s="41">
        <f t="shared" ref="CX414:CX415" si="1267">IF(B414="WALL ST 30",AF414,0)</f>
        <v>0</v>
      </c>
      <c r="CY414" s="41">
        <f t="shared" ref="CY414:CY415" si="1268">IF(B414="WALL ST 30",AG414,0)</f>
        <v>0</v>
      </c>
      <c r="CZ414" s="41">
        <f t="shared" ref="CZ414:CZ415" si="1269">IF(B414="WALL ST 30",AH414,0)</f>
        <v>0</v>
      </c>
      <c r="DA414" s="52">
        <f t="shared" ref="DA414:DA415" si="1270">IF(B414="WALL ST 30",AI414,0)</f>
        <v>-46.5</v>
      </c>
      <c r="DB414" s="28"/>
    </row>
    <row r="415" spans="1:106" s="16" customFormat="1" ht="29.25" customHeight="1" thickTop="1" thickBot="1" x14ac:dyDescent="0.35">
      <c r="A415" s="3">
        <v>44768</v>
      </c>
      <c r="B415" s="4" t="s">
        <v>18</v>
      </c>
      <c r="C415" s="4" t="s">
        <v>26</v>
      </c>
      <c r="D415" s="8" t="s">
        <v>10</v>
      </c>
      <c r="E415" s="4" t="s">
        <v>103</v>
      </c>
      <c r="F415" s="4" t="s">
        <v>24</v>
      </c>
      <c r="G415" s="18" t="s">
        <v>522</v>
      </c>
      <c r="H415" s="25">
        <v>55.75</v>
      </c>
      <c r="I415" s="33">
        <v>44.25</v>
      </c>
      <c r="J415" s="11">
        <v>42.25</v>
      </c>
      <c r="K415" s="11">
        <f t="shared" si="834"/>
        <v>748.65000000000009</v>
      </c>
      <c r="L415" s="11"/>
      <c r="M415" s="11"/>
      <c r="N415" s="33"/>
      <c r="O415" s="11"/>
      <c r="P415" s="11"/>
      <c r="Q415" s="11"/>
      <c r="R415" s="11"/>
      <c r="S415" s="11"/>
      <c r="T415" s="11"/>
      <c r="U415" s="11"/>
      <c r="V415" s="47">
        <v>42.25</v>
      </c>
      <c r="W415" s="11"/>
      <c r="X415" s="11"/>
      <c r="Y415" s="11"/>
      <c r="Z415" s="11"/>
      <c r="AA415" s="11"/>
      <c r="AB415" s="11"/>
      <c r="AC415" s="37"/>
      <c r="AD415" s="37"/>
      <c r="AE415" s="71" t="s">
        <v>18</v>
      </c>
      <c r="AF415" s="11">
        <f t="shared" si="1199"/>
        <v>0</v>
      </c>
      <c r="AG415" s="5">
        <f t="shared" si="1200"/>
        <v>0</v>
      </c>
      <c r="AH415" s="47">
        <f t="shared" si="1201"/>
        <v>42.25</v>
      </c>
      <c r="AI415" s="11">
        <f t="shared" si="1202"/>
        <v>0</v>
      </c>
      <c r="AJ415" s="13">
        <f t="shared" si="1054"/>
        <v>42.25</v>
      </c>
      <c r="AK415" s="13"/>
      <c r="AL415" s="5">
        <f t="shared" si="1203"/>
        <v>0</v>
      </c>
      <c r="AM415" s="5">
        <f t="shared" si="1204"/>
        <v>0</v>
      </c>
      <c r="AN415" s="11">
        <f t="shared" si="1205"/>
        <v>0</v>
      </c>
      <c r="AO415" s="11">
        <f t="shared" si="1206"/>
        <v>0</v>
      </c>
      <c r="AP415" s="5">
        <f t="shared" si="1207"/>
        <v>0</v>
      </c>
      <c r="AQ415" s="5">
        <f t="shared" si="1208"/>
        <v>0</v>
      </c>
      <c r="AR415" s="5">
        <f t="shared" si="1209"/>
        <v>0</v>
      </c>
      <c r="AS415" s="5">
        <f t="shared" si="1210"/>
        <v>0</v>
      </c>
      <c r="AT415" s="5">
        <f t="shared" si="1211"/>
        <v>0</v>
      </c>
      <c r="AU415" s="5">
        <f t="shared" si="1212"/>
        <v>0</v>
      </c>
      <c r="AV415" s="5">
        <f t="shared" si="1213"/>
        <v>0</v>
      </c>
      <c r="AW415" s="5">
        <f t="shared" si="1214"/>
        <v>0</v>
      </c>
      <c r="AX415" s="5">
        <f t="shared" si="1215"/>
        <v>0</v>
      </c>
      <c r="AY415" s="5">
        <f t="shared" si="1216"/>
        <v>0</v>
      </c>
      <c r="AZ415" s="5">
        <f t="shared" si="1217"/>
        <v>0</v>
      </c>
      <c r="BA415" s="5">
        <f t="shared" si="1218"/>
        <v>0</v>
      </c>
      <c r="BB415" s="5">
        <f t="shared" si="1219"/>
        <v>0</v>
      </c>
      <c r="BC415" s="5">
        <f t="shared" si="1220"/>
        <v>0</v>
      </c>
      <c r="BD415" s="5">
        <f t="shared" si="1221"/>
        <v>0</v>
      </c>
      <c r="BE415" s="5">
        <f t="shared" si="1222"/>
        <v>0</v>
      </c>
      <c r="BF415" s="5">
        <f t="shared" si="1223"/>
        <v>0</v>
      </c>
      <c r="BG415" s="5">
        <f t="shared" si="1224"/>
        <v>0</v>
      </c>
      <c r="BH415" s="5">
        <f t="shared" si="1225"/>
        <v>0</v>
      </c>
      <c r="BI415" s="11">
        <f t="shared" si="1226"/>
        <v>0</v>
      </c>
      <c r="BJ415" s="5">
        <f t="shared" si="1227"/>
        <v>0</v>
      </c>
      <c r="BK415" s="5">
        <f t="shared" si="1228"/>
        <v>0</v>
      </c>
      <c r="BL415" s="5">
        <f t="shared" si="1229"/>
        <v>0</v>
      </c>
      <c r="BM415" s="5">
        <f t="shared" si="1230"/>
        <v>0</v>
      </c>
      <c r="BN415" s="5">
        <f t="shared" si="1231"/>
        <v>0</v>
      </c>
      <c r="BO415" s="5">
        <f t="shared" si="1232"/>
        <v>0</v>
      </c>
      <c r="BP415" s="5">
        <f t="shared" si="1233"/>
        <v>0</v>
      </c>
      <c r="BQ415" s="5">
        <f t="shared" si="1234"/>
        <v>0</v>
      </c>
      <c r="BR415" s="5">
        <f t="shared" si="1235"/>
        <v>0</v>
      </c>
      <c r="BS415" s="5">
        <f t="shared" si="1236"/>
        <v>0</v>
      </c>
      <c r="BT415" s="11">
        <f t="shared" si="1237"/>
        <v>0</v>
      </c>
      <c r="BU415" s="11">
        <f t="shared" si="1238"/>
        <v>0</v>
      </c>
      <c r="BV415" s="5">
        <f t="shared" si="1239"/>
        <v>0</v>
      </c>
      <c r="BW415" s="5">
        <f t="shared" si="1240"/>
        <v>0</v>
      </c>
      <c r="BX415" s="5">
        <f t="shared" si="1241"/>
        <v>0</v>
      </c>
      <c r="BY415" s="5">
        <f t="shared" si="1242"/>
        <v>0</v>
      </c>
      <c r="BZ415" s="5">
        <f t="shared" si="1243"/>
        <v>0</v>
      </c>
      <c r="CA415" s="5">
        <f t="shared" si="1244"/>
        <v>0</v>
      </c>
      <c r="CB415" s="48">
        <f t="shared" si="1245"/>
        <v>42.25</v>
      </c>
      <c r="CC415" s="5">
        <f t="shared" si="1246"/>
        <v>0</v>
      </c>
      <c r="CD415" s="5">
        <f t="shared" si="1247"/>
        <v>0</v>
      </c>
      <c r="CE415" s="5">
        <f t="shared" si="1248"/>
        <v>0</v>
      </c>
      <c r="CF415" s="5">
        <f t="shared" si="1249"/>
        <v>0</v>
      </c>
      <c r="CG415" s="5">
        <f t="shared" si="1250"/>
        <v>0</v>
      </c>
      <c r="CH415" s="5">
        <f t="shared" si="1251"/>
        <v>0</v>
      </c>
      <c r="CI415" s="5">
        <f t="shared" si="1252"/>
        <v>0</v>
      </c>
      <c r="CJ415" s="5">
        <f t="shared" si="1253"/>
        <v>0</v>
      </c>
      <c r="CK415" s="5">
        <f t="shared" si="1254"/>
        <v>0</v>
      </c>
      <c r="CL415" s="5">
        <f t="shared" si="1255"/>
        <v>0</v>
      </c>
      <c r="CM415" s="5">
        <f t="shared" si="1256"/>
        <v>0</v>
      </c>
      <c r="CN415" s="5">
        <f t="shared" si="1257"/>
        <v>0</v>
      </c>
      <c r="CO415" s="5">
        <f t="shared" si="1258"/>
        <v>0</v>
      </c>
      <c r="CP415" s="5">
        <f t="shared" si="1259"/>
        <v>0</v>
      </c>
      <c r="CQ415" s="5">
        <f t="shared" si="1260"/>
        <v>0</v>
      </c>
      <c r="CR415" s="5">
        <f t="shared" si="1261"/>
        <v>0</v>
      </c>
      <c r="CS415" s="5">
        <f t="shared" si="1262"/>
        <v>0</v>
      </c>
      <c r="CT415" s="11">
        <f t="shared" si="1263"/>
        <v>0</v>
      </c>
      <c r="CU415" s="5">
        <f t="shared" si="1264"/>
        <v>0</v>
      </c>
      <c r="CV415" s="5">
        <f t="shared" si="1265"/>
        <v>0</v>
      </c>
      <c r="CW415" s="5">
        <f t="shared" si="1266"/>
        <v>0</v>
      </c>
      <c r="CX415" s="41">
        <f t="shared" si="1267"/>
        <v>0</v>
      </c>
      <c r="CY415" s="41">
        <f t="shared" si="1268"/>
        <v>0</v>
      </c>
      <c r="CZ415" s="41">
        <f t="shared" si="1269"/>
        <v>0</v>
      </c>
      <c r="DA415" s="41">
        <f t="shared" si="1270"/>
        <v>0</v>
      </c>
      <c r="DB415" s="28"/>
    </row>
    <row r="416" spans="1:106" s="16" customFormat="1" ht="29.25" customHeight="1" thickTop="1" thickBot="1" x14ac:dyDescent="0.35">
      <c r="A416" s="3">
        <v>44768</v>
      </c>
      <c r="B416" s="4" t="s">
        <v>20</v>
      </c>
      <c r="C416" s="4" t="s">
        <v>25</v>
      </c>
      <c r="D416" s="8" t="s">
        <v>10</v>
      </c>
      <c r="E416" s="4" t="s">
        <v>109</v>
      </c>
      <c r="F416" s="4" t="s">
        <v>104</v>
      </c>
      <c r="G416" s="18" t="s">
        <v>523</v>
      </c>
      <c r="H416" s="25">
        <v>49</v>
      </c>
      <c r="I416" s="44">
        <v>-51</v>
      </c>
      <c r="J416" s="45">
        <v>-52</v>
      </c>
      <c r="K416" s="11">
        <f t="shared" si="834"/>
        <v>696.65000000000009</v>
      </c>
      <c r="L416" s="11"/>
      <c r="M416" s="11"/>
      <c r="N416" s="33"/>
      <c r="O416" s="11"/>
      <c r="P416" s="11"/>
      <c r="Q416" s="11"/>
      <c r="R416" s="11"/>
      <c r="S416" s="11"/>
      <c r="T416" s="11"/>
      <c r="U416" s="11"/>
      <c r="V416" s="11"/>
      <c r="W416" s="45">
        <v>-52</v>
      </c>
      <c r="X416" s="11"/>
      <c r="Y416" s="11"/>
      <c r="Z416" s="11"/>
      <c r="AA416" s="11"/>
      <c r="AB416" s="11"/>
      <c r="AC416" s="37"/>
      <c r="AD416" s="37"/>
      <c r="AE416" s="71" t="s">
        <v>20</v>
      </c>
      <c r="AF416" s="11">
        <f t="shared" si="1199"/>
        <v>0</v>
      </c>
      <c r="AG416" s="46">
        <f t="shared" si="1200"/>
        <v>-52</v>
      </c>
      <c r="AH416" s="11">
        <f t="shared" si="1201"/>
        <v>0</v>
      </c>
      <c r="AI416" s="11">
        <f t="shared" si="1202"/>
        <v>0</v>
      </c>
      <c r="AJ416" s="13">
        <f t="shared" ref="AJ416:AJ420" si="1271">+SUM(AF416+AG416+AH416+AI416)</f>
        <v>-52</v>
      </c>
      <c r="AK416" s="13"/>
      <c r="AL416" s="5">
        <f t="shared" ref="AL416:AL420" si="1272">IF(B416="AUD/JPY",AF416,0)</f>
        <v>0</v>
      </c>
      <c r="AM416" s="5">
        <f t="shared" ref="AM416:AM420" si="1273">IF(B416="AUD/JPY",AG416,0)</f>
        <v>0</v>
      </c>
      <c r="AN416" s="11">
        <f t="shared" ref="AN416:AN420" si="1274">IF(B416="AUD/JPY",AH416,0)</f>
        <v>0</v>
      </c>
      <c r="AO416" s="11">
        <f t="shared" ref="AO416:AO420" si="1275">IF(B416="AUD/JPY",AI416,0)</f>
        <v>0</v>
      </c>
      <c r="AP416" s="5">
        <f t="shared" ref="AP416:AP420" si="1276">IF(B416="AUD/USD",AF416,0)</f>
        <v>0</v>
      </c>
      <c r="AQ416" s="5">
        <f t="shared" ref="AQ416:AQ420" si="1277">IF(B416="AUD/USD",AG416,0)</f>
        <v>0</v>
      </c>
      <c r="AR416" s="5">
        <f t="shared" ref="AR416:AR420" si="1278">IF(B416="AUD/USD",AH416,0)</f>
        <v>0</v>
      </c>
      <c r="AS416" s="5">
        <f t="shared" ref="AS416:AS420" si="1279">IF(B416="AUD/USD",AI416,0)</f>
        <v>0</v>
      </c>
      <c r="AT416" s="5">
        <f t="shared" ref="AT416:AT420" si="1280">IF(B416="EUR/GBP",AF416,0)</f>
        <v>0</v>
      </c>
      <c r="AU416" s="5">
        <f t="shared" ref="AU416:AU420" si="1281">IF(B416="EUR/GBP",AG416,0)</f>
        <v>0</v>
      </c>
      <c r="AV416" s="5">
        <f t="shared" ref="AV416:AV420" si="1282">IF(B416="EUR/GBP",AH416,0)</f>
        <v>0</v>
      </c>
      <c r="AW416" s="5">
        <f t="shared" ref="AW416:AW420" si="1283">IF(B416="EUR/GBP",AI416,0)</f>
        <v>0</v>
      </c>
      <c r="AX416" s="5">
        <f t="shared" ref="AX416:AX420" si="1284">IF(B416="EUR/JPY",AF416,0)</f>
        <v>0</v>
      </c>
      <c r="AY416" s="5">
        <f t="shared" ref="AY416:AY420" si="1285">IF(B416="EUR/JPY",AG416,0)</f>
        <v>0</v>
      </c>
      <c r="AZ416" s="5">
        <f t="shared" ref="AZ416:AZ420" si="1286">IF(B416="EUR/JPY",AH416,0)</f>
        <v>0</v>
      </c>
      <c r="BA416" s="5">
        <f t="shared" ref="BA416:BA420" si="1287">IF(B416="EUR/JPY",AI416,0)</f>
        <v>0</v>
      </c>
      <c r="BB416" s="5">
        <f t="shared" ref="BB416:BB420" si="1288">IF(B416="EUR/USD",AF416,0)</f>
        <v>0</v>
      </c>
      <c r="BC416" s="5">
        <f t="shared" ref="BC416:BC420" si="1289">IF(B416="EUR/USD",AG416,0)</f>
        <v>0</v>
      </c>
      <c r="BD416" s="5">
        <f t="shared" ref="BD416:BD420" si="1290">IF(B416="EUR/USD",AH416,0)</f>
        <v>0</v>
      </c>
      <c r="BE416" s="5">
        <f t="shared" ref="BE416:BE420" si="1291">IF(B416="EUR/USD",AI416,0)</f>
        <v>0</v>
      </c>
      <c r="BF416" s="5">
        <f t="shared" ref="BF416:BF420" si="1292">IF(B416="GBP/JPY",AF416,0)</f>
        <v>0</v>
      </c>
      <c r="BG416" s="5">
        <f t="shared" ref="BG416:BG420" si="1293">IF(B416="GBP/JPY",AG416,0)</f>
        <v>0</v>
      </c>
      <c r="BH416" s="5">
        <f t="shared" ref="BH416:BH420" si="1294">IF(B416="GBP/JPY",AH416,0)</f>
        <v>0</v>
      </c>
      <c r="BI416" s="11">
        <f t="shared" ref="BI416:BI420" si="1295">IF(B416="GBP/JPY",AI416,0)</f>
        <v>0</v>
      </c>
      <c r="BJ416" s="5">
        <f t="shared" ref="BJ416:BJ420" si="1296">IF(B416="GBP/USD",AF416,0)</f>
        <v>0</v>
      </c>
      <c r="BK416" s="5">
        <f t="shared" ref="BK416:BK420" si="1297">IF(B416="GBP/USD",AG416,0)</f>
        <v>0</v>
      </c>
      <c r="BL416" s="5">
        <f t="shared" ref="BL416:BL420" si="1298">IF(B416="GBP/USD",AH416,0)</f>
        <v>0</v>
      </c>
      <c r="BM416" s="5">
        <f t="shared" ref="BM416:BM420" si="1299">IF(B416="GBP/USD",AI416,0)</f>
        <v>0</v>
      </c>
      <c r="BN416" s="5">
        <f t="shared" ref="BN416:BN420" si="1300">IF(B416="USD/CAD",AF416,0)</f>
        <v>0</v>
      </c>
      <c r="BO416" s="5">
        <f t="shared" ref="BO416:BO420" si="1301">IF(B416="USD/CAD",AG416,0)</f>
        <v>0</v>
      </c>
      <c r="BP416" s="5">
        <f t="shared" ref="BP416:BP420" si="1302">IF(B416="USD/CAD",AH416,0)</f>
        <v>0</v>
      </c>
      <c r="BQ416" s="5">
        <f t="shared" ref="BQ416:BQ420" si="1303">IF(B416="USD/CAD",AI416,0)</f>
        <v>0</v>
      </c>
      <c r="BR416" s="5">
        <f t="shared" ref="BR416:BR420" si="1304">IF(B416="USD/CHF",AF416,0)</f>
        <v>0</v>
      </c>
      <c r="BS416" s="5">
        <f t="shared" ref="BS416:BS420" si="1305">IF(B416="USD/CHF",AG416,0)</f>
        <v>0</v>
      </c>
      <c r="BT416" s="11">
        <f t="shared" ref="BT416:BT420" si="1306">IF(B416="USD/CHF",AH416,0)</f>
        <v>0</v>
      </c>
      <c r="BU416" s="11">
        <f t="shared" ref="BU416:BU420" si="1307">IF(B416="USD/CHF",AI416,0)</f>
        <v>0</v>
      </c>
      <c r="BV416" s="5">
        <f t="shared" ref="BV416:BV420" si="1308">IF(B416="USD/JPY",AF416,0)</f>
        <v>0</v>
      </c>
      <c r="BW416" s="5">
        <f t="shared" ref="BW416:BW420" si="1309">IF(B416="USD/JPY",AG416,0)</f>
        <v>0</v>
      </c>
      <c r="BX416" s="5">
        <f t="shared" ref="BX416:BX420" si="1310">IF(B416="USD/JPY",AH416,0)</f>
        <v>0</v>
      </c>
      <c r="BY416" s="5">
        <f t="shared" ref="BY416:BY420" si="1311">IF(B416="USD/JPY",AI416,0)</f>
        <v>0</v>
      </c>
      <c r="BZ416" s="5">
        <f t="shared" ref="BZ416:BZ420" si="1312">IF(B416="CRUDE",AF416,0)</f>
        <v>0</v>
      </c>
      <c r="CA416" s="5">
        <f t="shared" ref="CA416:CA420" si="1313">IF(B416="CRUDE",AG416,0)</f>
        <v>0</v>
      </c>
      <c r="CB416" s="5">
        <f t="shared" ref="CB416:CB420" si="1314">IF(B416="CRUDE",AH416,0)</f>
        <v>0</v>
      </c>
      <c r="CC416" s="5">
        <f t="shared" ref="CC416:CC420" si="1315">IF(B416="CRUDE",AI416,0)</f>
        <v>0</v>
      </c>
      <c r="CD416" s="5">
        <f t="shared" ref="CD416:CD420" si="1316">IF(B416="GOLD",AF416,0)</f>
        <v>0</v>
      </c>
      <c r="CE416" s="46">
        <f t="shared" ref="CE416:CE420" si="1317">IF(B416="GOLD",AG416,0)</f>
        <v>-52</v>
      </c>
      <c r="CF416" s="5">
        <f t="shared" ref="CF416:CF420" si="1318">IF(B416="GOLD",AH416,0)</f>
        <v>0</v>
      </c>
      <c r="CG416" s="5">
        <f t="shared" ref="CG416:CG420" si="1319">IF(B416="GOLD",AI416,0)</f>
        <v>0</v>
      </c>
      <c r="CH416" s="5">
        <f t="shared" ref="CH416:CH420" si="1320">IF(B416="US 500",AF416,0)</f>
        <v>0</v>
      </c>
      <c r="CI416" s="5">
        <f t="shared" ref="CI416:CI420" si="1321">IF(B416="US 500",AG416,0)</f>
        <v>0</v>
      </c>
      <c r="CJ416" s="5">
        <f t="shared" ref="CJ416:CJ420" si="1322">IF(B416="US 500",AH416,0)</f>
        <v>0</v>
      </c>
      <c r="CK416" s="5">
        <f t="shared" ref="CK416:CK420" si="1323">IF(B416="US 500",AI416,0)</f>
        <v>0</v>
      </c>
      <c r="CL416" s="5">
        <f t="shared" ref="CL416:CL420" si="1324">IF(B416="N GAS",AF416,0)</f>
        <v>0</v>
      </c>
      <c r="CM416" s="5">
        <f t="shared" ref="CM416:CM420" si="1325">IF(B416="N GAS",AG416,0)</f>
        <v>0</v>
      </c>
      <c r="CN416" s="5">
        <f t="shared" ref="CN416:CN420" si="1326">IF(B416="N GAS",AH416,0)</f>
        <v>0</v>
      </c>
      <c r="CO416" s="5">
        <f t="shared" ref="CO416:CO420" si="1327">IF(B416="N GAS",AI416,0)</f>
        <v>0</v>
      </c>
      <c r="CP416" s="5">
        <f t="shared" ref="CP416:CP420" si="1328">IF(B416="SMALLCAP 2000",AF416,0)</f>
        <v>0</v>
      </c>
      <c r="CQ416" s="5">
        <f t="shared" ref="CQ416:CQ420" si="1329">IF(B416="SMALLCAP 2000",AG416,0)</f>
        <v>0</v>
      </c>
      <c r="CR416" s="5">
        <f t="shared" ref="CR416:CR420" si="1330">IF(B416="SMALLCAP 2000",AH416,0)</f>
        <v>0</v>
      </c>
      <c r="CS416" s="5">
        <f t="shared" ref="CS416:CS420" si="1331">IF(B416="SMALLCAP 2000",AI416,0)</f>
        <v>0</v>
      </c>
      <c r="CT416" s="11">
        <f t="shared" ref="CT416:CT420" si="1332">IF(B416="US TECH",AF416,0)</f>
        <v>0</v>
      </c>
      <c r="CU416" s="5">
        <f t="shared" ref="CU416:CU420" si="1333">IF(B416="US TECH",AG416,0)</f>
        <v>0</v>
      </c>
      <c r="CV416" s="5">
        <f t="shared" ref="CV416:CV420" si="1334">IF(B416="US TECH",AH416,0)</f>
        <v>0</v>
      </c>
      <c r="CW416" s="5">
        <f t="shared" ref="CW416:CW420" si="1335">IF(B416="US TECH",AI416,0)</f>
        <v>0</v>
      </c>
      <c r="CX416" s="41">
        <f t="shared" ref="CX416:CX420" si="1336">IF(B416="WALL ST 30",AF416,0)</f>
        <v>0</v>
      </c>
      <c r="CY416" s="41">
        <f t="shared" ref="CY416:CY420" si="1337">IF(B416="WALL ST 30",AG416,0)</f>
        <v>0</v>
      </c>
      <c r="CZ416" s="41">
        <f t="shared" ref="CZ416:CZ420" si="1338">IF(B416="WALL ST 30",AH416,0)</f>
        <v>0</v>
      </c>
      <c r="DA416" s="41">
        <f t="shared" ref="DA416:DA420" si="1339">IF(B416="WALL ST 30",AI416,0)</f>
        <v>0</v>
      </c>
      <c r="DB416" s="28"/>
    </row>
    <row r="417" spans="1:106" s="16" customFormat="1" ht="29.25" customHeight="1" thickTop="1" thickBot="1" x14ac:dyDescent="0.35">
      <c r="A417" s="3">
        <v>44768</v>
      </c>
      <c r="B417" s="4" t="s">
        <v>2</v>
      </c>
      <c r="C417" s="4" t="s">
        <v>25</v>
      </c>
      <c r="D417" s="8" t="s">
        <v>10</v>
      </c>
      <c r="E417" s="4" t="s">
        <v>110</v>
      </c>
      <c r="F417" s="4" t="s">
        <v>24</v>
      </c>
      <c r="G417" s="18" t="s">
        <v>524</v>
      </c>
      <c r="H417" s="25">
        <v>53.75</v>
      </c>
      <c r="I417" s="33">
        <v>46.25</v>
      </c>
      <c r="J417" s="11">
        <v>44.25</v>
      </c>
      <c r="K417" s="11">
        <f t="shared" si="834"/>
        <v>740.90000000000009</v>
      </c>
      <c r="L417" s="47">
        <v>44.25</v>
      </c>
      <c r="M417" s="11"/>
      <c r="N417" s="33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37"/>
      <c r="AD417" s="37"/>
      <c r="AE417" s="71" t="s">
        <v>2</v>
      </c>
      <c r="AF417" s="11">
        <f t="shared" ref="AF417:AF420" si="1340">IF(C417="HF",J417,0)</f>
        <v>0</v>
      </c>
      <c r="AG417" s="48">
        <f t="shared" ref="AG417:AG420" si="1341">IF(C417="HF2",J417,0)</f>
        <v>44.25</v>
      </c>
      <c r="AH417" s="11">
        <f t="shared" ref="AH417:AH420" si="1342">IF(C417="HF3",J417,0)</f>
        <v>0</v>
      </c>
      <c r="AI417" s="11">
        <f t="shared" ref="AI417:AI420" si="1343">IF(C417="DP",J417,0)</f>
        <v>0</v>
      </c>
      <c r="AJ417" s="13">
        <f t="shared" si="1271"/>
        <v>44.25</v>
      </c>
      <c r="AK417" s="13"/>
      <c r="AL417" s="5">
        <f t="shared" si="1272"/>
        <v>0</v>
      </c>
      <c r="AM417" s="48">
        <f t="shared" si="1273"/>
        <v>44.25</v>
      </c>
      <c r="AN417" s="11">
        <f t="shared" si="1274"/>
        <v>0</v>
      </c>
      <c r="AO417" s="11">
        <f t="shared" si="1275"/>
        <v>0</v>
      </c>
      <c r="AP417" s="5">
        <f t="shared" si="1276"/>
        <v>0</v>
      </c>
      <c r="AQ417" s="5">
        <f t="shared" si="1277"/>
        <v>0</v>
      </c>
      <c r="AR417" s="5">
        <f t="shared" si="1278"/>
        <v>0</v>
      </c>
      <c r="AS417" s="5">
        <f t="shared" si="1279"/>
        <v>0</v>
      </c>
      <c r="AT417" s="5">
        <f t="shared" si="1280"/>
        <v>0</v>
      </c>
      <c r="AU417" s="5">
        <f t="shared" si="1281"/>
        <v>0</v>
      </c>
      <c r="AV417" s="5">
        <f t="shared" si="1282"/>
        <v>0</v>
      </c>
      <c r="AW417" s="5">
        <f t="shared" si="1283"/>
        <v>0</v>
      </c>
      <c r="AX417" s="5">
        <f t="shared" si="1284"/>
        <v>0</v>
      </c>
      <c r="AY417" s="5">
        <f t="shared" si="1285"/>
        <v>0</v>
      </c>
      <c r="AZ417" s="5">
        <f t="shared" si="1286"/>
        <v>0</v>
      </c>
      <c r="BA417" s="5">
        <f t="shared" si="1287"/>
        <v>0</v>
      </c>
      <c r="BB417" s="5">
        <f t="shared" si="1288"/>
        <v>0</v>
      </c>
      <c r="BC417" s="5">
        <f t="shared" si="1289"/>
        <v>0</v>
      </c>
      <c r="BD417" s="5">
        <f t="shared" si="1290"/>
        <v>0</v>
      </c>
      <c r="BE417" s="5">
        <f t="shared" si="1291"/>
        <v>0</v>
      </c>
      <c r="BF417" s="5">
        <f t="shared" si="1292"/>
        <v>0</v>
      </c>
      <c r="BG417" s="5">
        <f t="shared" si="1293"/>
        <v>0</v>
      </c>
      <c r="BH417" s="5">
        <f t="shared" si="1294"/>
        <v>0</v>
      </c>
      <c r="BI417" s="11">
        <f t="shared" si="1295"/>
        <v>0</v>
      </c>
      <c r="BJ417" s="5">
        <f t="shared" si="1296"/>
        <v>0</v>
      </c>
      <c r="BK417" s="5">
        <f t="shared" si="1297"/>
        <v>0</v>
      </c>
      <c r="BL417" s="5">
        <f t="shared" si="1298"/>
        <v>0</v>
      </c>
      <c r="BM417" s="5">
        <f t="shared" si="1299"/>
        <v>0</v>
      </c>
      <c r="BN417" s="5">
        <f t="shared" si="1300"/>
        <v>0</v>
      </c>
      <c r="BO417" s="5">
        <f t="shared" si="1301"/>
        <v>0</v>
      </c>
      <c r="BP417" s="5">
        <f t="shared" si="1302"/>
        <v>0</v>
      </c>
      <c r="BQ417" s="5">
        <f t="shared" si="1303"/>
        <v>0</v>
      </c>
      <c r="BR417" s="5">
        <f t="shared" si="1304"/>
        <v>0</v>
      </c>
      <c r="BS417" s="5">
        <f t="shared" si="1305"/>
        <v>0</v>
      </c>
      <c r="BT417" s="11">
        <f t="shared" si="1306"/>
        <v>0</v>
      </c>
      <c r="BU417" s="11">
        <f t="shared" si="1307"/>
        <v>0</v>
      </c>
      <c r="BV417" s="5">
        <f t="shared" si="1308"/>
        <v>0</v>
      </c>
      <c r="BW417" s="5">
        <f t="shared" si="1309"/>
        <v>0</v>
      </c>
      <c r="BX417" s="5">
        <f t="shared" si="1310"/>
        <v>0</v>
      </c>
      <c r="BY417" s="5">
        <f t="shared" si="1311"/>
        <v>0</v>
      </c>
      <c r="BZ417" s="5">
        <f t="shared" si="1312"/>
        <v>0</v>
      </c>
      <c r="CA417" s="5">
        <f t="shared" si="1313"/>
        <v>0</v>
      </c>
      <c r="CB417" s="5">
        <f t="shared" si="1314"/>
        <v>0</v>
      </c>
      <c r="CC417" s="5">
        <f t="shared" si="1315"/>
        <v>0</v>
      </c>
      <c r="CD417" s="5">
        <f t="shared" si="1316"/>
        <v>0</v>
      </c>
      <c r="CE417" s="5">
        <f t="shared" si="1317"/>
        <v>0</v>
      </c>
      <c r="CF417" s="5">
        <f t="shared" si="1318"/>
        <v>0</v>
      </c>
      <c r="CG417" s="5">
        <f t="shared" si="1319"/>
        <v>0</v>
      </c>
      <c r="CH417" s="5">
        <f t="shared" si="1320"/>
        <v>0</v>
      </c>
      <c r="CI417" s="5">
        <f t="shared" si="1321"/>
        <v>0</v>
      </c>
      <c r="CJ417" s="5">
        <f t="shared" si="1322"/>
        <v>0</v>
      </c>
      <c r="CK417" s="5">
        <f t="shared" si="1323"/>
        <v>0</v>
      </c>
      <c r="CL417" s="5">
        <f t="shared" si="1324"/>
        <v>0</v>
      </c>
      <c r="CM417" s="5">
        <f t="shared" si="1325"/>
        <v>0</v>
      </c>
      <c r="CN417" s="5">
        <f t="shared" si="1326"/>
        <v>0</v>
      </c>
      <c r="CO417" s="5">
        <f t="shared" si="1327"/>
        <v>0</v>
      </c>
      <c r="CP417" s="5">
        <f t="shared" si="1328"/>
        <v>0</v>
      </c>
      <c r="CQ417" s="5">
        <f t="shared" si="1329"/>
        <v>0</v>
      </c>
      <c r="CR417" s="5">
        <f t="shared" si="1330"/>
        <v>0</v>
      </c>
      <c r="CS417" s="5">
        <f t="shared" si="1331"/>
        <v>0</v>
      </c>
      <c r="CT417" s="11">
        <f t="shared" si="1332"/>
        <v>0</v>
      </c>
      <c r="CU417" s="5">
        <f t="shared" si="1333"/>
        <v>0</v>
      </c>
      <c r="CV417" s="5">
        <f t="shared" si="1334"/>
        <v>0</v>
      </c>
      <c r="CW417" s="5">
        <f t="shared" si="1335"/>
        <v>0</v>
      </c>
      <c r="CX417" s="41">
        <f t="shared" si="1336"/>
        <v>0</v>
      </c>
      <c r="CY417" s="41">
        <f t="shared" si="1337"/>
        <v>0</v>
      </c>
      <c r="CZ417" s="41">
        <f t="shared" si="1338"/>
        <v>0</v>
      </c>
      <c r="DA417" s="41">
        <f t="shared" si="1339"/>
        <v>0</v>
      </c>
      <c r="DB417" s="28"/>
    </row>
    <row r="418" spans="1:106" s="16" customFormat="1" ht="29.25" customHeight="1" thickTop="1" thickBot="1" x14ac:dyDescent="0.35">
      <c r="A418" s="3">
        <v>44768</v>
      </c>
      <c r="B418" s="4" t="s">
        <v>6</v>
      </c>
      <c r="C418" s="4" t="s">
        <v>26</v>
      </c>
      <c r="D418" s="8" t="s">
        <v>10</v>
      </c>
      <c r="E418" s="4" t="s">
        <v>110</v>
      </c>
      <c r="F418" s="4" t="s">
        <v>24</v>
      </c>
      <c r="G418" s="18" t="s">
        <v>525</v>
      </c>
      <c r="H418" s="25">
        <v>49</v>
      </c>
      <c r="I418" s="33">
        <v>51</v>
      </c>
      <c r="J418" s="11">
        <v>49</v>
      </c>
      <c r="K418" s="11">
        <f t="shared" si="834"/>
        <v>789.90000000000009</v>
      </c>
      <c r="L418" s="11"/>
      <c r="M418" s="11"/>
      <c r="N418" s="33"/>
      <c r="O418" s="11"/>
      <c r="P418" s="11"/>
      <c r="Q418" s="47">
        <v>49</v>
      </c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37"/>
      <c r="AD418" s="37"/>
      <c r="AE418" s="71" t="s">
        <v>6</v>
      </c>
      <c r="AF418" s="11">
        <f t="shared" si="1340"/>
        <v>0</v>
      </c>
      <c r="AG418" s="5">
        <f t="shared" si="1341"/>
        <v>0</v>
      </c>
      <c r="AH418" s="47">
        <f t="shared" si="1342"/>
        <v>49</v>
      </c>
      <c r="AI418" s="11">
        <f t="shared" si="1343"/>
        <v>0</v>
      </c>
      <c r="AJ418" s="13">
        <f t="shared" si="1271"/>
        <v>49</v>
      </c>
      <c r="AK418" s="13"/>
      <c r="AL418" s="5">
        <f t="shared" si="1272"/>
        <v>0</v>
      </c>
      <c r="AM418" s="5">
        <f t="shared" si="1273"/>
        <v>0</v>
      </c>
      <c r="AN418" s="11">
        <f t="shared" si="1274"/>
        <v>0</v>
      </c>
      <c r="AO418" s="11">
        <f t="shared" si="1275"/>
        <v>0</v>
      </c>
      <c r="AP418" s="5">
        <f t="shared" si="1276"/>
        <v>0</v>
      </c>
      <c r="AQ418" s="5">
        <f t="shared" si="1277"/>
        <v>0</v>
      </c>
      <c r="AR418" s="5">
        <f t="shared" si="1278"/>
        <v>0</v>
      </c>
      <c r="AS418" s="5">
        <f t="shared" si="1279"/>
        <v>0</v>
      </c>
      <c r="AT418" s="5">
        <f t="shared" si="1280"/>
        <v>0</v>
      </c>
      <c r="AU418" s="5">
        <f t="shared" si="1281"/>
        <v>0</v>
      </c>
      <c r="AV418" s="5">
        <f t="shared" si="1282"/>
        <v>0</v>
      </c>
      <c r="AW418" s="5">
        <f t="shared" si="1283"/>
        <v>0</v>
      </c>
      <c r="AX418" s="5">
        <f t="shared" si="1284"/>
        <v>0</v>
      </c>
      <c r="AY418" s="5">
        <f t="shared" si="1285"/>
        <v>0</v>
      </c>
      <c r="AZ418" s="5">
        <f t="shared" si="1286"/>
        <v>0</v>
      </c>
      <c r="BA418" s="5">
        <f t="shared" si="1287"/>
        <v>0</v>
      </c>
      <c r="BB418" s="5">
        <f t="shared" si="1288"/>
        <v>0</v>
      </c>
      <c r="BC418" s="5">
        <f t="shared" si="1289"/>
        <v>0</v>
      </c>
      <c r="BD418" s="5">
        <f t="shared" si="1290"/>
        <v>0</v>
      </c>
      <c r="BE418" s="5">
        <f t="shared" si="1291"/>
        <v>0</v>
      </c>
      <c r="BF418" s="5">
        <f t="shared" si="1292"/>
        <v>0</v>
      </c>
      <c r="BG418" s="5">
        <f t="shared" si="1293"/>
        <v>0</v>
      </c>
      <c r="BH418" s="48">
        <f t="shared" si="1294"/>
        <v>49</v>
      </c>
      <c r="BI418" s="11">
        <f t="shared" si="1295"/>
        <v>0</v>
      </c>
      <c r="BJ418" s="5">
        <f t="shared" si="1296"/>
        <v>0</v>
      </c>
      <c r="BK418" s="5">
        <f t="shared" si="1297"/>
        <v>0</v>
      </c>
      <c r="BL418" s="5">
        <f t="shared" si="1298"/>
        <v>0</v>
      </c>
      <c r="BM418" s="5">
        <f t="shared" si="1299"/>
        <v>0</v>
      </c>
      <c r="BN418" s="5">
        <f t="shared" si="1300"/>
        <v>0</v>
      </c>
      <c r="BO418" s="5">
        <f t="shared" si="1301"/>
        <v>0</v>
      </c>
      <c r="BP418" s="5">
        <f t="shared" si="1302"/>
        <v>0</v>
      </c>
      <c r="BQ418" s="5">
        <f t="shared" si="1303"/>
        <v>0</v>
      </c>
      <c r="BR418" s="5">
        <f t="shared" si="1304"/>
        <v>0</v>
      </c>
      <c r="BS418" s="5">
        <f t="shared" si="1305"/>
        <v>0</v>
      </c>
      <c r="BT418" s="11">
        <f t="shared" si="1306"/>
        <v>0</v>
      </c>
      <c r="BU418" s="11">
        <f t="shared" si="1307"/>
        <v>0</v>
      </c>
      <c r="BV418" s="5">
        <f t="shared" si="1308"/>
        <v>0</v>
      </c>
      <c r="BW418" s="5">
        <f t="shared" si="1309"/>
        <v>0</v>
      </c>
      <c r="BX418" s="5">
        <f t="shared" si="1310"/>
        <v>0</v>
      </c>
      <c r="BY418" s="5">
        <f t="shared" si="1311"/>
        <v>0</v>
      </c>
      <c r="BZ418" s="5">
        <f t="shared" si="1312"/>
        <v>0</v>
      </c>
      <c r="CA418" s="5">
        <f t="shared" si="1313"/>
        <v>0</v>
      </c>
      <c r="CB418" s="5">
        <f t="shared" si="1314"/>
        <v>0</v>
      </c>
      <c r="CC418" s="5">
        <f t="shared" si="1315"/>
        <v>0</v>
      </c>
      <c r="CD418" s="5">
        <f t="shared" si="1316"/>
        <v>0</v>
      </c>
      <c r="CE418" s="5">
        <f t="shared" si="1317"/>
        <v>0</v>
      </c>
      <c r="CF418" s="5">
        <f t="shared" si="1318"/>
        <v>0</v>
      </c>
      <c r="CG418" s="5">
        <f t="shared" si="1319"/>
        <v>0</v>
      </c>
      <c r="CH418" s="5">
        <f t="shared" si="1320"/>
        <v>0</v>
      </c>
      <c r="CI418" s="5">
        <f t="shared" si="1321"/>
        <v>0</v>
      </c>
      <c r="CJ418" s="5">
        <f t="shared" si="1322"/>
        <v>0</v>
      </c>
      <c r="CK418" s="5">
        <f t="shared" si="1323"/>
        <v>0</v>
      </c>
      <c r="CL418" s="5">
        <f t="shared" si="1324"/>
        <v>0</v>
      </c>
      <c r="CM418" s="5">
        <f t="shared" si="1325"/>
        <v>0</v>
      </c>
      <c r="CN418" s="5">
        <f t="shared" si="1326"/>
        <v>0</v>
      </c>
      <c r="CO418" s="5">
        <f t="shared" si="1327"/>
        <v>0</v>
      </c>
      <c r="CP418" s="5">
        <f t="shared" si="1328"/>
        <v>0</v>
      </c>
      <c r="CQ418" s="5">
        <f t="shared" si="1329"/>
        <v>0</v>
      </c>
      <c r="CR418" s="5">
        <f t="shared" si="1330"/>
        <v>0</v>
      </c>
      <c r="CS418" s="5">
        <f t="shared" si="1331"/>
        <v>0</v>
      </c>
      <c r="CT418" s="11">
        <f t="shared" si="1332"/>
        <v>0</v>
      </c>
      <c r="CU418" s="5">
        <f t="shared" si="1333"/>
        <v>0</v>
      </c>
      <c r="CV418" s="5">
        <f t="shared" si="1334"/>
        <v>0</v>
      </c>
      <c r="CW418" s="5">
        <f t="shared" si="1335"/>
        <v>0</v>
      </c>
      <c r="CX418" s="41">
        <f t="shared" si="1336"/>
        <v>0</v>
      </c>
      <c r="CY418" s="41">
        <f t="shared" si="1337"/>
        <v>0</v>
      </c>
      <c r="CZ418" s="41">
        <f t="shared" si="1338"/>
        <v>0</v>
      </c>
      <c r="DA418" s="41">
        <f t="shared" si="1339"/>
        <v>0</v>
      </c>
      <c r="DB418" s="28"/>
    </row>
    <row r="419" spans="1:106" s="16" customFormat="1" ht="29.25" customHeight="1" thickTop="1" thickBot="1" x14ac:dyDescent="0.45">
      <c r="A419" s="3">
        <v>44768</v>
      </c>
      <c r="B419" s="4" t="s">
        <v>0</v>
      </c>
      <c r="C419" s="4" t="s">
        <v>70</v>
      </c>
      <c r="D419" s="8" t="s">
        <v>10</v>
      </c>
      <c r="E419" s="4" t="s">
        <v>110</v>
      </c>
      <c r="F419" s="4" t="s">
        <v>104</v>
      </c>
      <c r="G419" s="18" t="s">
        <v>521</v>
      </c>
      <c r="H419" s="25">
        <v>48.5</v>
      </c>
      <c r="I419" s="33">
        <v>48.5</v>
      </c>
      <c r="J419" s="11">
        <v>46.5</v>
      </c>
      <c r="K419" s="68">
        <f t="shared" si="834"/>
        <v>836.40000000000009</v>
      </c>
      <c r="L419" s="11"/>
      <c r="M419" s="11"/>
      <c r="N419" s="33"/>
      <c r="O419" s="11"/>
      <c r="P419" s="11"/>
      <c r="Q419" s="11"/>
      <c r="R419" s="11"/>
      <c r="S419" s="11"/>
      <c r="T419" s="11"/>
      <c r="U419" s="47">
        <v>46.5</v>
      </c>
      <c r="V419" s="11"/>
      <c r="W419" s="11"/>
      <c r="X419" s="11"/>
      <c r="Y419" s="11"/>
      <c r="Z419" s="11"/>
      <c r="AA419" s="11"/>
      <c r="AB419" s="11"/>
      <c r="AC419" s="37"/>
      <c r="AD419" s="37"/>
      <c r="AE419" s="71" t="s">
        <v>0</v>
      </c>
      <c r="AF419" s="11">
        <f t="shared" si="1340"/>
        <v>0</v>
      </c>
      <c r="AG419" s="5">
        <f t="shared" si="1341"/>
        <v>0</v>
      </c>
      <c r="AH419" s="11">
        <f t="shared" si="1342"/>
        <v>0</v>
      </c>
      <c r="AI419" s="47">
        <f t="shared" si="1343"/>
        <v>46.5</v>
      </c>
      <c r="AJ419" s="13">
        <f t="shared" si="1271"/>
        <v>46.5</v>
      </c>
      <c r="AK419" s="13"/>
      <c r="AL419" s="5">
        <f t="shared" si="1272"/>
        <v>0</v>
      </c>
      <c r="AM419" s="5">
        <f t="shared" si="1273"/>
        <v>0</v>
      </c>
      <c r="AN419" s="11">
        <f t="shared" si="1274"/>
        <v>0</v>
      </c>
      <c r="AO419" s="11">
        <f t="shared" si="1275"/>
        <v>0</v>
      </c>
      <c r="AP419" s="5">
        <f t="shared" si="1276"/>
        <v>0</v>
      </c>
      <c r="AQ419" s="5">
        <f t="shared" si="1277"/>
        <v>0</v>
      </c>
      <c r="AR419" s="5">
        <f t="shared" si="1278"/>
        <v>0</v>
      </c>
      <c r="AS419" s="5">
        <f t="shared" si="1279"/>
        <v>0</v>
      </c>
      <c r="AT419" s="5">
        <f t="shared" si="1280"/>
        <v>0</v>
      </c>
      <c r="AU419" s="5">
        <f t="shared" si="1281"/>
        <v>0</v>
      </c>
      <c r="AV419" s="5">
        <f t="shared" si="1282"/>
        <v>0</v>
      </c>
      <c r="AW419" s="5">
        <f t="shared" si="1283"/>
        <v>0</v>
      </c>
      <c r="AX419" s="5">
        <f t="shared" si="1284"/>
        <v>0</v>
      </c>
      <c r="AY419" s="5">
        <f t="shared" si="1285"/>
        <v>0</v>
      </c>
      <c r="AZ419" s="5">
        <f t="shared" si="1286"/>
        <v>0</v>
      </c>
      <c r="BA419" s="5">
        <f t="shared" si="1287"/>
        <v>0</v>
      </c>
      <c r="BB419" s="5">
        <f t="shared" si="1288"/>
        <v>0</v>
      </c>
      <c r="BC419" s="5">
        <f t="shared" si="1289"/>
        <v>0</v>
      </c>
      <c r="BD419" s="5">
        <f t="shared" si="1290"/>
        <v>0</v>
      </c>
      <c r="BE419" s="5">
        <f t="shared" si="1291"/>
        <v>0</v>
      </c>
      <c r="BF419" s="5">
        <f t="shared" si="1292"/>
        <v>0</v>
      </c>
      <c r="BG419" s="5">
        <f t="shared" si="1293"/>
        <v>0</v>
      </c>
      <c r="BH419" s="5">
        <f t="shared" si="1294"/>
        <v>0</v>
      </c>
      <c r="BI419" s="11">
        <f t="shared" si="1295"/>
        <v>0</v>
      </c>
      <c r="BJ419" s="5">
        <f t="shared" si="1296"/>
        <v>0</v>
      </c>
      <c r="BK419" s="5">
        <f t="shared" si="1297"/>
        <v>0</v>
      </c>
      <c r="BL419" s="5">
        <f t="shared" si="1298"/>
        <v>0</v>
      </c>
      <c r="BM419" s="5">
        <f t="shared" si="1299"/>
        <v>0</v>
      </c>
      <c r="BN419" s="5">
        <f t="shared" si="1300"/>
        <v>0</v>
      </c>
      <c r="BO419" s="5">
        <f t="shared" si="1301"/>
        <v>0</v>
      </c>
      <c r="BP419" s="5">
        <f t="shared" si="1302"/>
        <v>0</v>
      </c>
      <c r="BQ419" s="5">
        <f t="shared" si="1303"/>
        <v>0</v>
      </c>
      <c r="BR419" s="5">
        <f t="shared" si="1304"/>
        <v>0</v>
      </c>
      <c r="BS419" s="5">
        <f t="shared" si="1305"/>
        <v>0</v>
      </c>
      <c r="BT419" s="11">
        <f t="shared" si="1306"/>
        <v>0</v>
      </c>
      <c r="BU419" s="11">
        <f t="shared" si="1307"/>
        <v>0</v>
      </c>
      <c r="BV419" s="5">
        <f t="shared" si="1308"/>
        <v>0</v>
      </c>
      <c r="BW419" s="5">
        <f t="shared" si="1309"/>
        <v>0</v>
      </c>
      <c r="BX419" s="5">
        <f t="shared" si="1310"/>
        <v>0</v>
      </c>
      <c r="BY419" s="48">
        <f t="shared" si="1311"/>
        <v>46.5</v>
      </c>
      <c r="BZ419" s="5">
        <f t="shared" si="1312"/>
        <v>0</v>
      </c>
      <c r="CA419" s="5">
        <f t="shared" si="1313"/>
        <v>0</v>
      </c>
      <c r="CB419" s="5">
        <f t="shared" si="1314"/>
        <v>0</v>
      </c>
      <c r="CC419" s="5">
        <f t="shared" si="1315"/>
        <v>0</v>
      </c>
      <c r="CD419" s="5">
        <f t="shared" si="1316"/>
        <v>0</v>
      </c>
      <c r="CE419" s="5">
        <f t="shared" si="1317"/>
        <v>0</v>
      </c>
      <c r="CF419" s="5">
        <f t="shared" si="1318"/>
        <v>0</v>
      </c>
      <c r="CG419" s="5">
        <f t="shared" si="1319"/>
        <v>0</v>
      </c>
      <c r="CH419" s="5">
        <f t="shared" si="1320"/>
        <v>0</v>
      </c>
      <c r="CI419" s="5">
        <f t="shared" si="1321"/>
        <v>0</v>
      </c>
      <c r="CJ419" s="5">
        <f t="shared" si="1322"/>
        <v>0</v>
      </c>
      <c r="CK419" s="5">
        <f t="shared" si="1323"/>
        <v>0</v>
      </c>
      <c r="CL419" s="5">
        <f t="shared" si="1324"/>
        <v>0</v>
      </c>
      <c r="CM419" s="5">
        <f t="shared" si="1325"/>
        <v>0</v>
      </c>
      <c r="CN419" s="5">
        <f t="shared" si="1326"/>
        <v>0</v>
      </c>
      <c r="CO419" s="5">
        <f t="shared" si="1327"/>
        <v>0</v>
      </c>
      <c r="CP419" s="5">
        <f t="shared" si="1328"/>
        <v>0</v>
      </c>
      <c r="CQ419" s="5">
        <f t="shared" si="1329"/>
        <v>0</v>
      </c>
      <c r="CR419" s="5">
        <f t="shared" si="1330"/>
        <v>0</v>
      </c>
      <c r="CS419" s="5">
        <f t="shared" si="1331"/>
        <v>0</v>
      </c>
      <c r="CT419" s="11">
        <f t="shared" si="1332"/>
        <v>0</v>
      </c>
      <c r="CU419" s="5">
        <f t="shared" si="1333"/>
        <v>0</v>
      </c>
      <c r="CV419" s="5">
        <f t="shared" si="1334"/>
        <v>0</v>
      </c>
      <c r="CW419" s="5">
        <f t="shared" si="1335"/>
        <v>0</v>
      </c>
      <c r="CX419" s="41">
        <f t="shared" si="1336"/>
        <v>0</v>
      </c>
      <c r="CY419" s="41">
        <f t="shared" si="1337"/>
        <v>0</v>
      </c>
      <c r="CZ419" s="41">
        <f t="shared" si="1338"/>
        <v>0</v>
      </c>
      <c r="DA419" s="41">
        <f t="shared" si="1339"/>
        <v>0</v>
      </c>
      <c r="DB419" s="28"/>
    </row>
    <row r="420" spans="1:106" s="16" customFormat="1" ht="29.25" customHeight="1" thickTop="1" thickBot="1" x14ac:dyDescent="0.35">
      <c r="A420" s="3">
        <v>44769</v>
      </c>
      <c r="B420" s="4" t="s">
        <v>22</v>
      </c>
      <c r="C420" s="4" t="s">
        <v>23</v>
      </c>
      <c r="D420" s="8" t="s">
        <v>10</v>
      </c>
      <c r="E420" s="4" t="s">
        <v>102</v>
      </c>
      <c r="F420" s="4" t="s">
        <v>24</v>
      </c>
      <c r="G420" s="18" t="s">
        <v>526</v>
      </c>
      <c r="H420" s="25">
        <v>51.5</v>
      </c>
      <c r="I420" s="33">
        <v>48.5</v>
      </c>
      <c r="J420" s="11">
        <v>46.5</v>
      </c>
      <c r="K420" s="11">
        <f t="shared" si="834"/>
        <v>882.90000000000009</v>
      </c>
      <c r="L420" s="11"/>
      <c r="M420" s="11"/>
      <c r="N420" s="33"/>
      <c r="O420" s="11"/>
      <c r="P420" s="11"/>
      <c r="Q420" s="11"/>
      <c r="R420" s="11"/>
      <c r="S420" s="11"/>
      <c r="T420" s="11"/>
      <c r="U420" s="11"/>
      <c r="V420" s="11"/>
      <c r="W420" s="11"/>
      <c r="X420" s="47">
        <v>46.5</v>
      </c>
      <c r="Y420" s="11"/>
      <c r="Z420" s="11"/>
      <c r="AA420" s="11"/>
      <c r="AB420" s="11"/>
      <c r="AC420" s="37"/>
      <c r="AD420" s="37"/>
      <c r="AE420" s="71" t="s">
        <v>22</v>
      </c>
      <c r="AF420" s="47">
        <f t="shared" si="1340"/>
        <v>46.5</v>
      </c>
      <c r="AG420" s="5">
        <f t="shared" si="1341"/>
        <v>0</v>
      </c>
      <c r="AH420" s="11">
        <f t="shared" si="1342"/>
        <v>0</v>
      </c>
      <c r="AI420" s="11">
        <f t="shared" si="1343"/>
        <v>0</v>
      </c>
      <c r="AJ420" s="13">
        <f t="shared" si="1271"/>
        <v>46.5</v>
      </c>
      <c r="AK420" s="13"/>
      <c r="AL420" s="5">
        <f t="shared" si="1272"/>
        <v>0</v>
      </c>
      <c r="AM420" s="5">
        <f t="shared" si="1273"/>
        <v>0</v>
      </c>
      <c r="AN420" s="11">
        <f t="shared" si="1274"/>
        <v>0</v>
      </c>
      <c r="AO420" s="11">
        <f t="shared" si="1275"/>
        <v>0</v>
      </c>
      <c r="AP420" s="5">
        <f t="shared" si="1276"/>
        <v>0</v>
      </c>
      <c r="AQ420" s="5">
        <f t="shared" si="1277"/>
        <v>0</v>
      </c>
      <c r="AR420" s="5">
        <f t="shared" si="1278"/>
        <v>0</v>
      </c>
      <c r="AS420" s="5">
        <f t="shared" si="1279"/>
        <v>0</v>
      </c>
      <c r="AT420" s="5">
        <f t="shared" si="1280"/>
        <v>0</v>
      </c>
      <c r="AU420" s="5">
        <f t="shared" si="1281"/>
        <v>0</v>
      </c>
      <c r="AV420" s="5">
        <f t="shared" si="1282"/>
        <v>0</v>
      </c>
      <c r="AW420" s="5">
        <f t="shared" si="1283"/>
        <v>0</v>
      </c>
      <c r="AX420" s="5">
        <f t="shared" si="1284"/>
        <v>0</v>
      </c>
      <c r="AY420" s="5">
        <f t="shared" si="1285"/>
        <v>0</v>
      </c>
      <c r="AZ420" s="5">
        <f t="shared" si="1286"/>
        <v>0</v>
      </c>
      <c r="BA420" s="5">
        <f t="shared" si="1287"/>
        <v>0</v>
      </c>
      <c r="BB420" s="5">
        <f t="shared" si="1288"/>
        <v>0</v>
      </c>
      <c r="BC420" s="5">
        <f t="shared" si="1289"/>
        <v>0</v>
      </c>
      <c r="BD420" s="5">
        <f t="shared" si="1290"/>
        <v>0</v>
      </c>
      <c r="BE420" s="5">
        <f t="shared" si="1291"/>
        <v>0</v>
      </c>
      <c r="BF420" s="5">
        <f t="shared" si="1292"/>
        <v>0</v>
      </c>
      <c r="BG420" s="5">
        <f t="shared" si="1293"/>
        <v>0</v>
      </c>
      <c r="BH420" s="5">
        <f t="shared" si="1294"/>
        <v>0</v>
      </c>
      <c r="BI420" s="11">
        <f t="shared" si="1295"/>
        <v>0</v>
      </c>
      <c r="BJ420" s="5">
        <f t="shared" si="1296"/>
        <v>0</v>
      </c>
      <c r="BK420" s="5">
        <f t="shared" si="1297"/>
        <v>0</v>
      </c>
      <c r="BL420" s="5">
        <f t="shared" si="1298"/>
        <v>0</v>
      </c>
      <c r="BM420" s="5">
        <f t="shared" si="1299"/>
        <v>0</v>
      </c>
      <c r="BN420" s="5">
        <f t="shared" si="1300"/>
        <v>0</v>
      </c>
      <c r="BO420" s="5">
        <f t="shared" si="1301"/>
        <v>0</v>
      </c>
      <c r="BP420" s="5">
        <f t="shared" si="1302"/>
        <v>0</v>
      </c>
      <c r="BQ420" s="5">
        <f t="shared" si="1303"/>
        <v>0</v>
      </c>
      <c r="BR420" s="5">
        <f t="shared" si="1304"/>
        <v>0</v>
      </c>
      <c r="BS420" s="5">
        <f t="shared" si="1305"/>
        <v>0</v>
      </c>
      <c r="BT420" s="11">
        <f t="shared" si="1306"/>
        <v>0</v>
      </c>
      <c r="BU420" s="11">
        <f t="shared" si="1307"/>
        <v>0</v>
      </c>
      <c r="BV420" s="5">
        <f t="shared" si="1308"/>
        <v>0</v>
      </c>
      <c r="BW420" s="5">
        <f t="shared" si="1309"/>
        <v>0</v>
      </c>
      <c r="BX420" s="5">
        <f t="shared" si="1310"/>
        <v>0</v>
      </c>
      <c r="BY420" s="5">
        <f t="shared" si="1311"/>
        <v>0</v>
      </c>
      <c r="BZ420" s="5">
        <f t="shared" si="1312"/>
        <v>0</v>
      </c>
      <c r="CA420" s="5">
        <f t="shared" si="1313"/>
        <v>0</v>
      </c>
      <c r="CB420" s="5">
        <f t="shared" si="1314"/>
        <v>0</v>
      </c>
      <c r="CC420" s="5">
        <f t="shared" si="1315"/>
        <v>0</v>
      </c>
      <c r="CD420" s="5">
        <f t="shared" si="1316"/>
        <v>0</v>
      </c>
      <c r="CE420" s="5">
        <f t="shared" si="1317"/>
        <v>0</v>
      </c>
      <c r="CF420" s="5">
        <f t="shared" si="1318"/>
        <v>0</v>
      </c>
      <c r="CG420" s="5">
        <f t="shared" si="1319"/>
        <v>0</v>
      </c>
      <c r="CH420" s="48">
        <f t="shared" si="1320"/>
        <v>46.5</v>
      </c>
      <c r="CI420" s="5">
        <f t="shared" si="1321"/>
        <v>0</v>
      </c>
      <c r="CJ420" s="5">
        <f t="shared" si="1322"/>
        <v>0</v>
      </c>
      <c r="CK420" s="5">
        <f t="shared" si="1323"/>
        <v>0</v>
      </c>
      <c r="CL420" s="5">
        <f t="shared" si="1324"/>
        <v>0</v>
      </c>
      <c r="CM420" s="5">
        <f t="shared" si="1325"/>
        <v>0</v>
      </c>
      <c r="CN420" s="5">
        <f t="shared" si="1326"/>
        <v>0</v>
      </c>
      <c r="CO420" s="5">
        <f t="shared" si="1327"/>
        <v>0</v>
      </c>
      <c r="CP420" s="5">
        <f t="shared" si="1328"/>
        <v>0</v>
      </c>
      <c r="CQ420" s="5">
        <f t="shared" si="1329"/>
        <v>0</v>
      </c>
      <c r="CR420" s="5">
        <f t="shared" si="1330"/>
        <v>0</v>
      </c>
      <c r="CS420" s="5">
        <f t="shared" si="1331"/>
        <v>0</v>
      </c>
      <c r="CT420" s="11">
        <f t="shared" si="1332"/>
        <v>0</v>
      </c>
      <c r="CU420" s="5">
        <f t="shared" si="1333"/>
        <v>0</v>
      </c>
      <c r="CV420" s="5">
        <f t="shared" si="1334"/>
        <v>0</v>
      </c>
      <c r="CW420" s="5">
        <f t="shared" si="1335"/>
        <v>0</v>
      </c>
      <c r="CX420" s="41">
        <f t="shared" si="1336"/>
        <v>0</v>
      </c>
      <c r="CY420" s="41">
        <f t="shared" si="1337"/>
        <v>0</v>
      </c>
      <c r="CZ420" s="41">
        <f t="shared" si="1338"/>
        <v>0</v>
      </c>
      <c r="DA420" s="41">
        <f t="shared" si="1339"/>
        <v>0</v>
      </c>
      <c r="DB420" s="28"/>
    </row>
    <row r="421" spans="1:106" s="16" customFormat="1" ht="29.25" customHeight="1" thickTop="1" thickBot="1" x14ac:dyDescent="0.35">
      <c r="A421" s="3">
        <v>44769</v>
      </c>
      <c r="B421" s="4" t="s">
        <v>92</v>
      </c>
      <c r="C421" s="4" t="s">
        <v>23</v>
      </c>
      <c r="D421" s="8" t="s">
        <v>10</v>
      </c>
      <c r="E421" s="4" t="s">
        <v>102</v>
      </c>
      <c r="F421" s="4" t="s">
        <v>24</v>
      </c>
      <c r="G421" s="18" t="s">
        <v>527</v>
      </c>
      <c r="H421" s="25">
        <v>52.75</v>
      </c>
      <c r="I421" s="33">
        <v>47.25</v>
      </c>
      <c r="J421" s="11">
        <v>45.25</v>
      </c>
      <c r="K421" s="11">
        <f t="shared" si="834"/>
        <v>928.15000000000009</v>
      </c>
      <c r="L421" s="11"/>
      <c r="M421" s="11"/>
      <c r="N421" s="33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47">
        <v>45.25</v>
      </c>
      <c r="AC421" s="37"/>
      <c r="AD421" s="37"/>
      <c r="AE421" s="71" t="s">
        <v>92</v>
      </c>
      <c r="AF421" s="47">
        <f t="shared" ref="AF421:AF428" si="1344">IF(C421="HF",J421,0)</f>
        <v>45.25</v>
      </c>
      <c r="AG421" s="5">
        <f t="shared" ref="AG421:AG428" si="1345">IF(C421="HF2",J421,0)</f>
        <v>0</v>
      </c>
      <c r="AH421" s="11">
        <f t="shared" ref="AH421:AH428" si="1346">IF(C421="HF3",J421,0)</f>
        <v>0</v>
      </c>
      <c r="AI421" s="11">
        <f t="shared" ref="AI421:AI428" si="1347">IF(C421="DP",J421,0)</f>
        <v>0</v>
      </c>
      <c r="AJ421" s="13">
        <f t="shared" ref="AJ421:AJ429" si="1348">+SUM(AF421+AG421+AH421+AI421)</f>
        <v>45.25</v>
      </c>
      <c r="AK421" s="13"/>
      <c r="AL421" s="5">
        <f t="shared" ref="AL421:AL428" si="1349">IF(B421="AUD/JPY",AF421,0)</f>
        <v>0</v>
      </c>
      <c r="AM421" s="5">
        <f t="shared" ref="AM421:AM428" si="1350">IF(B421="AUD/JPY",AG421,0)</f>
        <v>0</v>
      </c>
      <c r="AN421" s="11">
        <f t="shared" ref="AN421:AN428" si="1351">IF(B421="AUD/JPY",AH421,0)</f>
        <v>0</v>
      </c>
      <c r="AO421" s="11">
        <f t="shared" ref="AO421:AO428" si="1352">IF(B421="AUD/JPY",AI421,0)</f>
        <v>0</v>
      </c>
      <c r="AP421" s="5">
        <f t="shared" ref="AP421:AP428" si="1353">IF(B421="AUD/USD",AF421,0)</f>
        <v>0</v>
      </c>
      <c r="AQ421" s="5">
        <f t="shared" ref="AQ421:AQ428" si="1354">IF(B421="AUD/USD",AG421,0)</f>
        <v>0</v>
      </c>
      <c r="AR421" s="5">
        <f t="shared" ref="AR421:AR428" si="1355">IF(B421="AUD/USD",AH421,0)</f>
        <v>0</v>
      </c>
      <c r="AS421" s="5">
        <f t="shared" ref="AS421:AS428" si="1356">IF(B421="AUD/USD",AI421,0)</f>
        <v>0</v>
      </c>
      <c r="AT421" s="5">
        <f t="shared" ref="AT421:AT428" si="1357">IF(B421="EUR/GBP",AF421,0)</f>
        <v>0</v>
      </c>
      <c r="AU421" s="5">
        <f t="shared" ref="AU421:AU428" si="1358">IF(B421="EUR/GBP",AG421,0)</f>
        <v>0</v>
      </c>
      <c r="AV421" s="5">
        <f t="shared" ref="AV421:AV428" si="1359">IF(B421="EUR/GBP",AH421,0)</f>
        <v>0</v>
      </c>
      <c r="AW421" s="5">
        <f t="shared" ref="AW421:AW428" si="1360">IF(B421="EUR/GBP",AI421,0)</f>
        <v>0</v>
      </c>
      <c r="AX421" s="5">
        <f t="shared" ref="AX421:AX428" si="1361">IF(B421="EUR/JPY",AF421,0)</f>
        <v>0</v>
      </c>
      <c r="AY421" s="5">
        <f t="shared" ref="AY421:AY428" si="1362">IF(B421="EUR/JPY",AG421,0)</f>
        <v>0</v>
      </c>
      <c r="AZ421" s="5">
        <f t="shared" ref="AZ421:AZ428" si="1363">IF(B421="EUR/JPY",AH421,0)</f>
        <v>0</v>
      </c>
      <c r="BA421" s="5">
        <f t="shared" ref="BA421:BA428" si="1364">IF(B421="EUR/JPY",AI421,0)</f>
        <v>0</v>
      </c>
      <c r="BB421" s="5">
        <f t="shared" ref="BB421:BB428" si="1365">IF(B421="EUR/USD",AF421,0)</f>
        <v>0</v>
      </c>
      <c r="BC421" s="5">
        <f t="shared" ref="BC421:BC428" si="1366">IF(B421="EUR/USD",AG421,0)</f>
        <v>0</v>
      </c>
      <c r="BD421" s="5">
        <f t="shared" ref="BD421:BD428" si="1367">IF(B421="EUR/USD",AH421,0)</f>
        <v>0</v>
      </c>
      <c r="BE421" s="5">
        <f t="shared" ref="BE421:BE428" si="1368">IF(B421="EUR/USD",AI421,0)</f>
        <v>0</v>
      </c>
      <c r="BF421" s="5">
        <f t="shared" ref="BF421:BF428" si="1369">IF(B421="GBP/JPY",AF421,0)</f>
        <v>0</v>
      </c>
      <c r="BG421" s="5">
        <f t="shared" ref="BG421:BG428" si="1370">IF(B421="GBP/JPY",AG421,0)</f>
        <v>0</v>
      </c>
      <c r="BH421" s="5">
        <f t="shared" ref="BH421:BH428" si="1371">IF(B421="GBP/JPY",AH421,0)</f>
        <v>0</v>
      </c>
      <c r="BI421" s="11">
        <f t="shared" ref="BI421:BI428" si="1372">IF(B421="GBP/JPY",AI421,0)</f>
        <v>0</v>
      </c>
      <c r="BJ421" s="5">
        <f t="shared" ref="BJ421:BJ428" si="1373">IF(B421="GBP/USD",AF421,0)</f>
        <v>0</v>
      </c>
      <c r="BK421" s="5">
        <f t="shared" ref="BK421:BK428" si="1374">IF(B421="GBP/USD",AG421,0)</f>
        <v>0</v>
      </c>
      <c r="BL421" s="5">
        <f t="shared" ref="BL421:BL428" si="1375">IF(B421="GBP/USD",AH421,0)</f>
        <v>0</v>
      </c>
      <c r="BM421" s="5">
        <f t="shared" ref="BM421:BM428" si="1376">IF(B421="GBP/USD",AI421,0)</f>
        <v>0</v>
      </c>
      <c r="BN421" s="5">
        <f t="shared" ref="BN421:BN428" si="1377">IF(B421="USD/CAD",AF421,0)</f>
        <v>0</v>
      </c>
      <c r="BO421" s="5">
        <f t="shared" ref="BO421:BO428" si="1378">IF(B421="USD/CAD",AG421,0)</f>
        <v>0</v>
      </c>
      <c r="BP421" s="5">
        <f t="shared" ref="BP421:BP428" si="1379">IF(B421="USD/CAD",AH421,0)</f>
        <v>0</v>
      </c>
      <c r="BQ421" s="5">
        <f t="shared" ref="BQ421:BQ428" si="1380">IF(B421="USD/CAD",AI421,0)</f>
        <v>0</v>
      </c>
      <c r="BR421" s="5">
        <f t="shared" ref="BR421:BR428" si="1381">IF(B421="USD/CHF",AF421,0)</f>
        <v>0</v>
      </c>
      <c r="BS421" s="5">
        <f t="shared" ref="BS421:BS428" si="1382">IF(B421="USD/CHF",AG421,0)</f>
        <v>0</v>
      </c>
      <c r="BT421" s="11">
        <f t="shared" ref="BT421:BT428" si="1383">IF(B421="USD/CHF",AH421,0)</f>
        <v>0</v>
      </c>
      <c r="BU421" s="11">
        <f t="shared" ref="BU421:BU428" si="1384">IF(B421="USD/CHF",AI421,0)</f>
        <v>0</v>
      </c>
      <c r="BV421" s="5">
        <f t="shared" ref="BV421:BV428" si="1385">IF(B421="USD/JPY",AF421,0)</f>
        <v>0</v>
      </c>
      <c r="BW421" s="5">
        <f t="shared" ref="BW421:BW428" si="1386">IF(B421="USD/JPY",AG421,0)</f>
        <v>0</v>
      </c>
      <c r="BX421" s="5">
        <f t="shared" ref="BX421:BX428" si="1387">IF(B421="USD/JPY",AH421,0)</f>
        <v>0</v>
      </c>
      <c r="BY421" s="5">
        <f t="shared" ref="BY421:BY428" si="1388">IF(B421="USD/JPY",AI421,0)</f>
        <v>0</v>
      </c>
      <c r="BZ421" s="5">
        <f t="shared" ref="BZ421:BZ428" si="1389">IF(B421="CRUDE",AF421,0)</f>
        <v>0</v>
      </c>
      <c r="CA421" s="5">
        <f t="shared" ref="CA421:CA428" si="1390">IF(B421="CRUDE",AG421,0)</f>
        <v>0</v>
      </c>
      <c r="CB421" s="5">
        <f t="shared" ref="CB421:CB428" si="1391">IF(B421="CRUDE",AH421,0)</f>
        <v>0</v>
      </c>
      <c r="CC421" s="5">
        <f t="shared" ref="CC421:CC428" si="1392">IF(B421="CRUDE",AI421,0)</f>
        <v>0</v>
      </c>
      <c r="CD421" s="5">
        <f t="shared" ref="CD421:CD428" si="1393">IF(B421="GOLD",AF421,0)</f>
        <v>0</v>
      </c>
      <c r="CE421" s="5">
        <f t="shared" ref="CE421:CE428" si="1394">IF(B421="GOLD",AG421,0)</f>
        <v>0</v>
      </c>
      <c r="CF421" s="5">
        <f t="shared" ref="CF421:CF428" si="1395">IF(B421="GOLD",AH421,0)</f>
        <v>0</v>
      </c>
      <c r="CG421" s="5">
        <f t="shared" ref="CG421:CG428" si="1396">IF(B421="GOLD",AI421,0)</f>
        <v>0</v>
      </c>
      <c r="CH421" s="5">
        <f t="shared" ref="CH421:CH428" si="1397">IF(B421="US 500",AF421,0)</f>
        <v>0</v>
      </c>
      <c r="CI421" s="5">
        <f t="shared" ref="CI421:CI428" si="1398">IF(B421="US 500",AG421,0)</f>
        <v>0</v>
      </c>
      <c r="CJ421" s="5">
        <f t="shared" ref="CJ421:CJ428" si="1399">IF(B421="US 500",AH421,0)</f>
        <v>0</v>
      </c>
      <c r="CK421" s="5">
        <f t="shared" ref="CK421:CK428" si="1400">IF(B421="US 500",AI421,0)</f>
        <v>0</v>
      </c>
      <c r="CL421" s="5">
        <f t="shared" ref="CL421:CL428" si="1401">IF(B421="N GAS",AF421,0)</f>
        <v>0</v>
      </c>
      <c r="CM421" s="5">
        <f t="shared" ref="CM421:CM428" si="1402">IF(B421="N GAS",AG421,0)</f>
        <v>0</v>
      </c>
      <c r="CN421" s="5">
        <f t="shared" ref="CN421:CN428" si="1403">IF(B421="N GAS",AH421,0)</f>
        <v>0</v>
      </c>
      <c r="CO421" s="5">
        <f t="shared" ref="CO421:CO428" si="1404">IF(B421="N GAS",AI421,0)</f>
        <v>0</v>
      </c>
      <c r="CP421" s="5">
        <f t="shared" ref="CP421:CP428" si="1405">IF(B421="SMALLCAP 2000",AF421,0)</f>
        <v>0</v>
      </c>
      <c r="CQ421" s="5">
        <f t="shared" ref="CQ421:CQ428" si="1406">IF(B421="SMALLCAP 2000",AG421,0)</f>
        <v>0</v>
      </c>
      <c r="CR421" s="5">
        <f t="shared" ref="CR421:CR428" si="1407">IF(B421="SMALLCAP 2000",AH421,0)</f>
        <v>0</v>
      </c>
      <c r="CS421" s="5">
        <f t="shared" ref="CS421:CS428" si="1408">IF(B421="SMALLCAP 2000",AI421,0)</f>
        <v>0</v>
      </c>
      <c r="CT421" s="11">
        <f t="shared" ref="CT421:CT428" si="1409">IF(B421="US TECH",AF421,0)</f>
        <v>0</v>
      </c>
      <c r="CU421" s="5">
        <f t="shared" ref="CU421:CU428" si="1410">IF(B421="US TECH",AG421,0)</f>
        <v>0</v>
      </c>
      <c r="CV421" s="5">
        <f t="shared" ref="CV421:CV428" si="1411">IF(B421="US TECH",AH421,0)</f>
        <v>0</v>
      </c>
      <c r="CW421" s="5">
        <f t="shared" ref="CW421:CW428" si="1412">IF(B421="US TECH",AI421,0)</f>
        <v>0</v>
      </c>
      <c r="CX421" s="49">
        <f t="shared" ref="CX421:CX428" si="1413">IF(B421="WALL ST 30",AF421,0)</f>
        <v>45.25</v>
      </c>
      <c r="CY421" s="41">
        <f t="shared" ref="CY421:CY428" si="1414">IF(B421="WALL ST 30",AG421,0)</f>
        <v>0</v>
      </c>
      <c r="CZ421" s="41">
        <f t="shared" ref="CZ421:CZ428" si="1415">IF(B421="WALL ST 30",AH421,0)</f>
        <v>0</v>
      </c>
      <c r="DA421" s="41">
        <f t="shared" ref="DA421:DA428" si="1416">IF(B421="WALL ST 30",AI421,0)</f>
        <v>0</v>
      </c>
      <c r="DB421" s="28"/>
    </row>
    <row r="422" spans="1:106" s="16" customFormat="1" ht="29.25" customHeight="1" thickTop="1" thickBot="1" x14ac:dyDescent="0.35">
      <c r="A422" s="3">
        <v>44769</v>
      </c>
      <c r="B422" s="4" t="s">
        <v>20</v>
      </c>
      <c r="C422" s="4" t="s">
        <v>23</v>
      </c>
      <c r="D422" s="8" t="s">
        <v>10</v>
      </c>
      <c r="E422" s="4" t="s">
        <v>109</v>
      </c>
      <c r="F422" s="4" t="s">
        <v>24</v>
      </c>
      <c r="G422" s="18" t="s">
        <v>528</v>
      </c>
      <c r="H422" s="25">
        <v>51.25</v>
      </c>
      <c r="I422" s="33">
        <v>48.75</v>
      </c>
      <c r="J422" s="11">
        <v>46.75</v>
      </c>
      <c r="K422" s="11">
        <f t="shared" si="834"/>
        <v>974.90000000000009</v>
      </c>
      <c r="L422" s="11"/>
      <c r="M422" s="11"/>
      <c r="N422" s="33"/>
      <c r="O422" s="11"/>
      <c r="P422" s="11"/>
      <c r="Q422" s="11"/>
      <c r="R422" s="11"/>
      <c r="S422" s="11"/>
      <c r="T422" s="11"/>
      <c r="U422" s="11"/>
      <c r="V422" s="11"/>
      <c r="W422" s="47">
        <v>46.75</v>
      </c>
      <c r="X422" s="11"/>
      <c r="Y422" s="11"/>
      <c r="Z422" s="11"/>
      <c r="AA422" s="11"/>
      <c r="AB422" s="11"/>
      <c r="AC422" s="37"/>
      <c r="AD422" s="37"/>
      <c r="AE422" s="71" t="s">
        <v>20</v>
      </c>
      <c r="AF422" s="47">
        <f t="shared" si="1344"/>
        <v>46.75</v>
      </c>
      <c r="AG422" s="5">
        <f t="shared" si="1345"/>
        <v>0</v>
      </c>
      <c r="AH422" s="11">
        <f t="shared" si="1346"/>
        <v>0</v>
      </c>
      <c r="AI422" s="11">
        <f t="shared" si="1347"/>
        <v>0</v>
      </c>
      <c r="AJ422" s="13">
        <f t="shared" si="1348"/>
        <v>46.75</v>
      </c>
      <c r="AK422" s="13"/>
      <c r="AL422" s="5">
        <f t="shared" si="1349"/>
        <v>0</v>
      </c>
      <c r="AM422" s="5">
        <f t="shared" si="1350"/>
        <v>0</v>
      </c>
      <c r="AN422" s="11">
        <f t="shared" si="1351"/>
        <v>0</v>
      </c>
      <c r="AO422" s="11">
        <f t="shared" si="1352"/>
        <v>0</v>
      </c>
      <c r="AP422" s="5">
        <f t="shared" si="1353"/>
        <v>0</v>
      </c>
      <c r="AQ422" s="5">
        <f t="shared" si="1354"/>
        <v>0</v>
      </c>
      <c r="AR422" s="5">
        <f t="shared" si="1355"/>
        <v>0</v>
      </c>
      <c r="AS422" s="5">
        <f t="shared" si="1356"/>
        <v>0</v>
      </c>
      <c r="AT422" s="5">
        <f t="shared" si="1357"/>
        <v>0</v>
      </c>
      <c r="AU422" s="5">
        <f t="shared" si="1358"/>
        <v>0</v>
      </c>
      <c r="AV422" s="5">
        <f t="shared" si="1359"/>
        <v>0</v>
      </c>
      <c r="AW422" s="5">
        <f t="shared" si="1360"/>
        <v>0</v>
      </c>
      <c r="AX422" s="5">
        <f t="shared" si="1361"/>
        <v>0</v>
      </c>
      <c r="AY422" s="5">
        <f t="shared" si="1362"/>
        <v>0</v>
      </c>
      <c r="AZ422" s="5">
        <f t="shared" si="1363"/>
        <v>0</v>
      </c>
      <c r="BA422" s="5">
        <f t="shared" si="1364"/>
        <v>0</v>
      </c>
      <c r="BB422" s="5">
        <f t="shared" si="1365"/>
        <v>0</v>
      </c>
      <c r="BC422" s="5">
        <f t="shared" si="1366"/>
        <v>0</v>
      </c>
      <c r="BD422" s="5">
        <f t="shared" si="1367"/>
        <v>0</v>
      </c>
      <c r="BE422" s="5">
        <f t="shared" si="1368"/>
        <v>0</v>
      </c>
      <c r="BF422" s="5">
        <f t="shared" si="1369"/>
        <v>0</v>
      </c>
      <c r="BG422" s="5">
        <f t="shared" si="1370"/>
        <v>0</v>
      </c>
      <c r="BH422" s="5">
        <f t="shared" si="1371"/>
        <v>0</v>
      </c>
      <c r="BI422" s="11">
        <f t="shared" si="1372"/>
        <v>0</v>
      </c>
      <c r="BJ422" s="5">
        <f t="shared" si="1373"/>
        <v>0</v>
      </c>
      <c r="BK422" s="5">
        <f t="shared" si="1374"/>
        <v>0</v>
      </c>
      <c r="BL422" s="5">
        <f t="shared" si="1375"/>
        <v>0</v>
      </c>
      <c r="BM422" s="5">
        <f t="shared" si="1376"/>
        <v>0</v>
      </c>
      <c r="BN422" s="5">
        <f t="shared" si="1377"/>
        <v>0</v>
      </c>
      <c r="BO422" s="5">
        <f t="shared" si="1378"/>
        <v>0</v>
      </c>
      <c r="BP422" s="5">
        <f t="shared" si="1379"/>
        <v>0</v>
      </c>
      <c r="BQ422" s="5">
        <f t="shared" si="1380"/>
        <v>0</v>
      </c>
      <c r="BR422" s="5">
        <f t="shared" si="1381"/>
        <v>0</v>
      </c>
      <c r="BS422" s="5">
        <f t="shared" si="1382"/>
        <v>0</v>
      </c>
      <c r="BT422" s="11">
        <f t="shared" si="1383"/>
        <v>0</v>
      </c>
      <c r="BU422" s="11">
        <f t="shared" si="1384"/>
        <v>0</v>
      </c>
      <c r="BV422" s="5">
        <f t="shared" si="1385"/>
        <v>0</v>
      </c>
      <c r="BW422" s="5">
        <f t="shared" si="1386"/>
        <v>0</v>
      </c>
      <c r="BX422" s="5">
        <f t="shared" si="1387"/>
        <v>0</v>
      </c>
      <c r="BY422" s="5">
        <f t="shared" si="1388"/>
        <v>0</v>
      </c>
      <c r="BZ422" s="5">
        <f t="shared" si="1389"/>
        <v>0</v>
      </c>
      <c r="CA422" s="5">
        <f t="shared" si="1390"/>
        <v>0</v>
      </c>
      <c r="CB422" s="5">
        <f t="shared" si="1391"/>
        <v>0</v>
      </c>
      <c r="CC422" s="5">
        <f t="shared" si="1392"/>
        <v>0</v>
      </c>
      <c r="CD422" s="48">
        <f t="shared" si="1393"/>
        <v>46.75</v>
      </c>
      <c r="CE422" s="5">
        <f t="shared" si="1394"/>
        <v>0</v>
      </c>
      <c r="CF422" s="5">
        <f t="shared" si="1395"/>
        <v>0</v>
      </c>
      <c r="CG422" s="5">
        <f t="shared" si="1396"/>
        <v>0</v>
      </c>
      <c r="CH422" s="5">
        <f t="shared" si="1397"/>
        <v>0</v>
      </c>
      <c r="CI422" s="5">
        <f t="shared" si="1398"/>
        <v>0</v>
      </c>
      <c r="CJ422" s="5">
        <f t="shared" si="1399"/>
        <v>0</v>
      </c>
      <c r="CK422" s="5">
        <f t="shared" si="1400"/>
        <v>0</v>
      </c>
      <c r="CL422" s="5">
        <f t="shared" si="1401"/>
        <v>0</v>
      </c>
      <c r="CM422" s="5">
        <f t="shared" si="1402"/>
        <v>0</v>
      </c>
      <c r="CN422" s="5">
        <f t="shared" si="1403"/>
        <v>0</v>
      </c>
      <c r="CO422" s="5">
        <f t="shared" si="1404"/>
        <v>0</v>
      </c>
      <c r="CP422" s="5">
        <f t="shared" si="1405"/>
        <v>0</v>
      </c>
      <c r="CQ422" s="5">
        <f t="shared" si="1406"/>
        <v>0</v>
      </c>
      <c r="CR422" s="5">
        <f t="shared" si="1407"/>
        <v>0</v>
      </c>
      <c r="CS422" s="5">
        <f t="shared" si="1408"/>
        <v>0</v>
      </c>
      <c r="CT422" s="11">
        <f t="shared" si="1409"/>
        <v>0</v>
      </c>
      <c r="CU422" s="5">
        <f t="shared" si="1410"/>
        <v>0</v>
      </c>
      <c r="CV422" s="5">
        <f t="shared" si="1411"/>
        <v>0</v>
      </c>
      <c r="CW422" s="5">
        <f t="shared" si="1412"/>
        <v>0</v>
      </c>
      <c r="CX422" s="41">
        <f t="shared" si="1413"/>
        <v>0</v>
      </c>
      <c r="CY422" s="41">
        <f t="shared" si="1414"/>
        <v>0</v>
      </c>
      <c r="CZ422" s="41">
        <f t="shared" si="1415"/>
        <v>0</v>
      </c>
      <c r="DA422" s="41">
        <f t="shared" si="1416"/>
        <v>0</v>
      </c>
      <c r="DB422" s="28"/>
    </row>
    <row r="423" spans="1:106" s="16" customFormat="1" ht="29.25" customHeight="1" thickTop="1" thickBot="1" x14ac:dyDescent="0.35">
      <c r="A423" s="3">
        <v>44769</v>
      </c>
      <c r="B423" s="4" t="s">
        <v>85</v>
      </c>
      <c r="C423" s="4" t="s">
        <v>25</v>
      </c>
      <c r="D423" s="8" t="s">
        <v>10</v>
      </c>
      <c r="E423" s="4" t="s">
        <v>102</v>
      </c>
      <c r="F423" s="4" t="s">
        <v>24</v>
      </c>
      <c r="G423" s="18" t="s">
        <v>529</v>
      </c>
      <c r="H423" s="25">
        <v>52.5</v>
      </c>
      <c r="I423" s="33">
        <v>47.5</v>
      </c>
      <c r="J423" s="11">
        <v>45.5</v>
      </c>
      <c r="K423" s="11">
        <f t="shared" si="834"/>
        <v>1020.4000000000001</v>
      </c>
      <c r="L423" s="11"/>
      <c r="M423" s="11"/>
      <c r="N423" s="33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47">
        <v>45.5</v>
      </c>
      <c r="AA423" s="11"/>
      <c r="AB423" s="11"/>
      <c r="AC423" s="37"/>
      <c r="AD423" s="37"/>
      <c r="AE423" s="71" t="s">
        <v>85</v>
      </c>
      <c r="AF423" s="11">
        <f t="shared" si="1344"/>
        <v>0</v>
      </c>
      <c r="AG423" s="48">
        <f t="shared" si="1345"/>
        <v>45.5</v>
      </c>
      <c r="AH423" s="11">
        <f t="shared" si="1346"/>
        <v>0</v>
      </c>
      <c r="AI423" s="11">
        <f t="shared" si="1347"/>
        <v>0</v>
      </c>
      <c r="AJ423" s="13">
        <f t="shared" si="1348"/>
        <v>45.5</v>
      </c>
      <c r="AK423" s="13"/>
      <c r="AL423" s="5">
        <f t="shared" si="1349"/>
        <v>0</v>
      </c>
      <c r="AM423" s="5">
        <f t="shared" si="1350"/>
        <v>0</v>
      </c>
      <c r="AN423" s="11">
        <f t="shared" si="1351"/>
        <v>0</v>
      </c>
      <c r="AO423" s="11">
        <f t="shared" si="1352"/>
        <v>0</v>
      </c>
      <c r="AP423" s="5">
        <f t="shared" si="1353"/>
        <v>0</v>
      </c>
      <c r="AQ423" s="5">
        <f t="shared" si="1354"/>
        <v>0</v>
      </c>
      <c r="AR423" s="5">
        <f t="shared" si="1355"/>
        <v>0</v>
      </c>
      <c r="AS423" s="5">
        <f t="shared" si="1356"/>
        <v>0</v>
      </c>
      <c r="AT423" s="5">
        <f t="shared" si="1357"/>
        <v>0</v>
      </c>
      <c r="AU423" s="5">
        <f t="shared" si="1358"/>
        <v>0</v>
      </c>
      <c r="AV423" s="5">
        <f t="shared" si="1359"/>
        <v>0</v>
      </c>
      <c r="AW423" s="5">
        <f t="shared" si="1360"/>
        <v>0</v>
      </c>
      <c r="AX423" s="5">
        <f t="shared" si="1361"/>
        <v>0</v>
      </c>
      <c r="AY423" s="5">
        <f t="shared" si="1362"/>
        <v>0</v>
      </c>
      <c r="AZ423" s="5">
        <f t="shared" si="1363"/>
        <v>0</v>
      </c>
      <c r="BA423" s="5">
        <f t="shared" si="1364"/>
        <v>0</v>
      </c>
      <c r="BB423" s="5">
        <f t="shared" si="1365"/>
        <v>0</v>
      </c>
      <c r="BC423" s="5">
        <f t="shared" si="1366"/>
        <v>0</v>
      </c>
      <c r="BD423" s="5">
        <f t="shared" si="1367"/>
        <v>0</v>
      </c>
      <c r="BE423" s="5">
        <f t="shared" si="1368"/>
        <v>0</v>
      </c>
      <c r="BF423" s="5">
        <f t="shared" si="1369"/>
        <v>0</v>
      </c>
      <c r="BG423" s="5">
        <f t="shared" si="1370"/>
        <v>0</v>
      </c>
      <c r="BH423" s="5">
        <f t="shared" si="1371"/>
        <v>0</v>
      </c>
      <c r="BI423" s="11">
        <f t="shared" si="1372"/>
        <v>0</v>
      </c>
      <c r="BJ423" s="5">
        <f t="shared" si="1373"/>
        <v>0</v>
      </c>
      <c r="BK423" s="5">
        <f t="shared" si="1374"/>
        <v>0</v>
      </c>
      <c r="BL423" s="5">
        <f t="shared" si="1375"/>
        <v>0</v>
      </c>
      <c r="BM423" s="5">
        <f t="shared" si="1376"/>
        <v>0</v>
      </c>
      <c r="BN423" s="5">
        <f t="shared" si="1377"/>
        <v>0</v>
      </c>
      <c r="BO423" s="5">
        <f t="shared" si="1378"/>
        <v>0</v>
      </c>
      <c r="BP423" s="5">
        <f t="shared" si="1379"/>
        <v>0</v>
      </c>
      <c r="BQ423" s="5">
        <f t="shared" si="1380"/>
        <v>0</v>
      </c>
      <c r="BR423" s="5">
        <f t="shared" si="1381"/>
        <v>0</v>
      </c>
      <c r="BS423" s="5">
        <f t="shared" si="1382"/>
        <v>0</v>
      </c>
      <c r="BT423" s="11">
        <f t="shared" si="1383"/>
        <v>0</v>
      </c>
      <c r="BU423" s="11">
        <f t="shared" si="1384"/>
        <v>0</v>
      </c>
      <c r="BV423" s="5">
        <f t="shared" si="1385"/>
        <v>0</v>
      </c>
      <c r="BW423" s="5">
        <f t="shared" si="1386"/>
        <v>0</v>
      </c>
      <c r="BX423" s="5">
        <f t="shared" si="1387"/>
        <v>0</v>
      </c>
      <c r="BY423" s="5">
        <f t="shared" si="1388"/>
        <v>0</v>
      </c>
      <c r="BZ423" s="5">
        <f t="shared" si="1389"/>
        <v>0</v>
      </c>
      <c r="CA423" s="5">
        <f t="shared" si="1390"/>
        <v>0</v>
      </c>
      <c r="CB423" s="5">
        <f t="shared" si="1391"/>
        <v>0</v>
      </c>
      <c r="CC423" s="5">
        <f t="shared" si="1392"/>
        <v>0</v>
      </c>
      <c r="CD423" s="5">
        <f t="shared" si="1393"/>
        <v>0</v>
      </c>
      <c r="CE423" s="5">
        <f t="shared" si="1394"/>
        <v>0</v>
      </c>
      <c r="CF423" s="5">
        <f t="shared" si="1395"/>
        <v>0</v>
      </c>
      <c r="CG423" s="5">
        <f t="shared" si="1396"/>
        <v>0</v>
      </c>
      <c r="CH423" s="5">
        <f t="shared" si="1397"/>
        <v>0</v>
      </c>
      <c r="CI423" s="5">
        <f t="shared" si="1398"/>
        <v>0</v>
      </c>
      <c r="CJ423" s="5">
        <f t="shared" si="1399"/>
        <v>0</v>
      </c>
      <c r="CK423" s="5">
        <f t="shared" si="1400"/>
        <v>0</v>
      </c>
      <c r="CL423" s="5">
        <f t="shared" si="1401"/>
        <v>0</v>
      </c>
      <c r="CM423" s="5">
        <f t="shared" si="1402"/>
        <v>0</v>
      </c>
      <c r="CN423" s="5">
        <f t="shared" si="1403"/>
        <v>0</v>
      </c>
      <c r="CO423" s="5">
        <f t="shared" si="1404"/>
        <v>0</v>
      </c>
      <c r="CP423" s="5">
        <f t="shared" si="1405"/>
        <v>0</v>
      </c>
      <c r="CQ423" s="48">
        <f t="shared" si="1406"/>
        <v>45.5</v>
      </c>
      <c r="CR423" s="5">
        <f t="shared" si="1407"/>
        <v>0</v>
      </c>
      <c r="CS423" s="5">
        <f t="shared" si="1408"/>
        <v>0</v>
      </c>
      <c r="CT423" s="11">
        <f t="shared" si="1409"/>
        <v>0</v>
      </c>
      <c r="CU423" s="5">
        <f t="shared" si="1410"/>
        <v>0</v>
      </c>
      <c r="CV423" s="5">
        <f t="shared" si="1411"/>
        <v>0</v>
      </c>
      <c r="CW423" s="5">
        <f t="shared" si="1412"/>
        <v>0</v>
      </c>
      <c r="CX423" s="41">
        <f t="shared" si="1413"/>
        <v>0</v>
      </c>
      <c r="CY423" s="41">
        <f t="shared" si="1414"/>
        <v>0</v>
      </c>
      <c r="CZ423" s="41">
        <f t="shared" si="1415"/>
        <v>0</v>
      </c>
      <c r="DA423" s="41">
        <f t="shared" si="1416"/>
        <v>0</v>
      </c>
      <c r="DB423" s="28"/>
    </row>
    <row r="424" spans="1:106" s="16" customFormat="1" ht="29.25" customHeight="1" thickTop="1" thickBot="1" x14ac:dyDescent="0.35">
      <c r="A424" s="3">
        <v>44769</v>
      </c>
      <c r="B424" s="4" t="s">
        <v>90</v>
      </c>
      <c r="C424" s="4" t="s">
        <v>25</v>
      </c>
      <c r="D424" s="8" t="s">
        <v>10</v>
      </c>
      <c r="E424" s="4" t="s">
        <v>102</v>
      </c>
      <c r="F424" s="4" t="s">
        <v>24</v>
      </c>
      <c r="G424" s="18" t="s">
        <v>530</v>
      </c>
      <c r="H424" s="25">
        <v>52.75</v>
      </c>
      <c r="I424" s="33">
        <v>47.25</v>
      </c>
      <c r="J424" s="11">
        <v>45.25</v>
      </c>
      <c r="K424" s="11">
        <f t="shared" si="834"/>
        <v>1065.6500000000001</v>
      </c>
      <c r="L424" s="11"/>
      <c r="M424" s="11"/>
      <c r="N424" s="33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47">
        <v>45.25</v>
      </c>
      <c r="AB424" s="11"/>
      <c r="AC424" s="37"/>
      <c r="AD424" s="37"/>
      <c r="AE424" s="71" t="s">
        <v>90</v>
      </c>
      <c r="AF424" s="11">
        <f t="shared" si="1344"/>
        <v>0</v>
      </c>
      <c r="AG424" s="48">
        <f t="shared" si="1345"/>
        <v>45.25</v>
      </c>
      <c r="AH424" s="11">
        <f t="shared" si="1346"/>
        <v>0</v>
      </c>
      <c r="AI424" s="11">
        <f t="shared" si="1347"/>
        <v>0</v>
      </c>
      <c r="AJ424" s="13">
        <f t="shared" si="1348"/>
        <v>45.25</v>
      </c>
      <c r="AK424" s="13"/>
      <c r="AL424" s="5">
        <f t="shared" si="1349"/>
        <v>0</v>
      </c>
      <c r="AM424" s="5">
        <f t="shared" si="1350"/>
        <v>0</v>
      </c>
      <c r="AN424" s="11">
        <f t="shared" si="1351"/>
        <v>0</v>
      </c>
      <c r="AO424" s="11">
        <f t="shared" si="1352"/>
        <v>0</v>
      </c>
      <c r="AP424" s="5">
        <f t="shared" si="1353"/>
        <v>0</v>
      </c>
      <c r="AQ424" s="5">
        <f t="shared" si="1354"/>
        <v>0</v>
      </c>
      <c r="AR424" s="5">
        <f t="shared" si="1355"/>
        <v>0</v>
      </c>
      <c r="AS424" s="5">
        <f t="shared" si="1356"/>
        <v>0</v>
      </c>
      <c r="AT424" s="5">
        <f t="shared" si="1357"/>
        <v>0</v>
      </c>
      <c r="AU424" s="5">
        <f t="shared" si="1358"/>
        <v>0</v>
      </c>
      <c r="AV424" s="5">
        <f t="shared" si="1359"/>
        <v>0</v>
      </c>
      <c r="AW424" s="5">
        <f t="shared" si="1360"/>
        <v>0</v>
      </c>
      <c r="AX424" s="5">
        <f t="shared" si="1361"/>
        <v>0</v>
      </c>
      <c r="AY424" s="5">
        <f t="shared" si="1362"/>
        <v>0</v>
      </c>
      <c r="AZ424" s="5">
        <f t="shared" si="1363"/>
        <v>0</v>
      </c>
      <c r="BA424" s="5">
        <f t="shared" si="1364"/>
        <v>0</v>
      </c>
      <c r="BB424" s="5">
        <f t="shared" si="1365"/>
        <v>0</v>
      </c>
      <c r="BC424" s="5">
        <f t="shared" si="1366"/>
        <v>0</v>
      </c>
      <c r="BD424" s="5">
        <f t="shared" si="1367"/>
        <v>0</v>
      </c>
      <c r="BE424" s="5">
        <f t="shared" si="1368"/>
        <v>0</v>
      </c>
      <c r="BF424" s="5">
        <f t="shared" si="1369"/>
        <v>0</v>
      </c>
      <c r="BG424" s="5">
        <f t="shared" si="1370"/>
        <v>0</v>
      </c>
      <c r="BH424" s="5">
        <f t="shared" si="1371"/>
        <v>0</v>
      </c>
      <c r="BI424" s="11">
        <f t="shared" si="1372"/>
        <v>0</v>
      </c>
      <c r="BJ424" s="5">
        <f t="shared" si="1373"/>
        <v>0</v>
      </c>
      <c r="BK424" s="5">
        <f t="shared" si="1374"/>
        <v>0</v>
      </c>
      <c r="BL424" s="5">
        <f t="shared" si="1375"/>
        <v>0</v>
      </c>
      <c r="BM424" s="5">
        <f t="shared" si="1376"/>
        <v>0</v>
      </c>
      <c r="BN424" s="5">
        <f t="shared" si="1377"/>
        <v>0</v>
      </c>
      <c r="BO424" s="5">
        <f t="shared" si="1378"/>
        <v>0</v>
      </c>
      <c r="BP424" s="5">
        <f t="shared" si="1379"/>
        <v>0</v>
      </c>
      <c r="BQ424" s="5">
        <f t="shared" si="1380"/>
        <v>0</v>
      </c>
      <c r="BR424" s="5">
        <f t="shared" si="1381"/>
        <v>0</v>
      </c>
      <c r="BS424" s="5">
        <f t="shared" si="1382"/>
        <v>0</v>
      </c>
      <c r="BT424" s="11">
        <f t="shared" si="1383"/>
        <v>0</v>
      </c>
      <c r="BU424" s="11">
        <f t="shared" si="1384"/>
        <v>0</v>
      </c>
      <c r="BV424" s="5">
        <f t="shared" si="1385"/>
        <v>0</v>
      </c>
      <c r="BW424" s="5">
        <f t="shared" si="1386"/>
        <v>0</v>
      </c>
      <c r="BX424" s="5">
        <f t="shared" si="1387"/>
        <v>0</v>
      </c>
      <c r="BY424" s="5">
        <f t="shared" si="1388"/>
        <v>0</v>
      </c>
      <c r="BZ424" s="5">
        <f t="shared" si="1389"/>
        <v>0</v>
      </c>
      <c r="CA424" s="5">
        <f t="shared" si="1390"/>
        <v>0</v>
      </c>
      <c r="CB424" s="5">
        <f t="shared" si="1391"/>
        <v>0</v>
      </c>
      <c r="CC424" s="5">
        <f t="shared" si="1392"/>
        <v>0</v>
      </c>
      <c r="CD424" s="5">
        <f t="shared" si="1393"/>
        <v>0</v>
      </c>
      <c r="CE424" s="5">
        <f t="shared" si="1394"/>
        <v>0</v>
      </c>
      <c r="CF424" s="5">
        <f t="shared" si="1395"/>
        <v>0</v>
      </c>
      <c r="CG424" s="5">
        <f t="shared" si="1396"/>
        <v>0</v>
      </c>
      <c r="CH424" s="5">
        <f t="shared" si="1397"/>
        <v>0</v>
      </c>
      <c r="CI424" s="5">
        <f t="shared" si="1398"/>
        <v>0</v>
      </c>
      <c r="CJ424" s="5">
        <f t="shared" si="1399"/>
        <v>0</v>
      </c>
      <c r="CK424" s="5">
        <f t="shared" si="1400"/>
        <v>0</v>
      </c>
      <c r="CL424" s="5">
        <f t="shared" si="1401"/>
        <v>0</v>
      </c>
      <c r="CM424" s="5">
        <f t="shared" si="1402"/>
        <v>0</v>
      </c>
      <c r="CN424" s="5">
        <f t="shared" si="1403"/>
        <v>0</v>
      </c>
      <c r="CO424" s="5">
        <f t="shared" si="1404"/>
        <v>0</v>
      </c>
      <c r="CP424" s="5">
        <f t="shared" si="1405"/>
        <v>0</v>
      </c>
      <c r="CQ424" s="5">
        <f t="shared" si="1406"/>
        <v>0</v>
      </c>
      <c r="CR424" s="5">
        <f t="shared" si="1407"/>
        <v>0</v>
      </c>
      <c r="CS424" s="5">
        <f t="shared" si="1408"/>
        <v>0</v>
      </c>
      <c r="CT424" s="11">
        <f t="shared" si="1409"/>
        <v>0</v>
      </c>
      <c r="CU424" s="48">
        <f t="shared" si="1410"/>
        <v>45.25</v>
      </c>
      <c r="CV424" s="5">
        <f t="shared" si="1411"/>
        <v>0</v>
      </c>
      <c r="CW424" s="5">
        <f t="shared" si="1412"/>
        <v>0</v>
      </c>
      <c r="CX424" s="41">
        <f t="shared" si="1413"/>
        <v>0</v>
      </c>
      <c r="CY424" s="41">
        <f t="shared" si="1414"/>
        <v>0</v>
      </c>
      <c r="CZ424" s="41">
        <f t="shared" si="1415"/>
        <v>0</v>
      </c>
      <c r="DA424" s="41">
        <f t="shared" si="1416"/>
        <v>0</v>
      </c>
      <c r="DB424" s="28"/>
    </row>
    <row r="425" spans="1:106" s="16" customFormat="1" ht="29.25" customHeight="1" thickTop="1" thickBot="1" x14ac:dyDescent="0.35">
      <c r="A425" s="3">
        <v>44770</v>
      </c>
      <c r="B425" s="4" t="s">
        <v>2</v>
      </c>
      <c r="C425" s="4" t="s">
        <v>25</v>
      </c>
      <c r="D425" s="8" t="s">
        <v>10</v>
      </c>
      <c r="E425" s="4" t="s">
        <v>110</v>
      </c>
      <c r="F425" s="4" t="s">
        <v>104</v>
      </c>
      <c r="G425" s="18" t="s">
        <v>534</v>
      </c>
      <c r="H425" s="25">
        <v>51</v>
      </c>
      <c r="I425" s="33">
        <v>51</v>
      </c>
      <c r="J425" s="11">
        <v>49</v>
      </c>
      <c r="K425" s="11">
        <f t="shared" si="834"/>
        <v>1114.6500000000001</v>
      </c>
      <c r="L425" s="47">
        <v>49</v>
      </c>
      <c r="M425" s="11"/>
      <c r="N425" s="33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37"/>
      <c r="AD425" s="37"/>
      <c r="AE425" s="71" t="s">
        <v>2</v>
      </c>
      <c r="AF425" s="11">
        <f t="shared" si="1344"/>
        <v>0</v>
      </c>
      <c r="AG425" s="48">
        <f t="shared" si="1345"/>
        <v>49</v>
      </c>
      <c r="AH425" s="11">
        <f t="shared" si="1346"/>
        <v>0</v>
      </c>
      <c r="AI425" s="11">
        <f t="shared" si="1347"/>
        <v>0</v>
      </c>
      <c r="AJ425" s="13">
        <f t="shared" si="1348"/>
        <v>49</v>
      </c>
      <c r="AK425" s="13"/>
      <c r="AL425" s="5">
        <f t="shared" si="1349"/>
        <v>0</v>
      </c>
      <c r="AM425" s="48">
        <f t="shared" si="1350"/>
        <v>49</v>
      </c>
      <c r="AN425" s="11">
        <f t="shared" si="1351"/>
        <v>0</v>
      </c>
      <c r="AO425" s="11">
        <f t="shared" si="1352"/>
        <v>0</v>
      </c>
      <c r="AP425" s="5">
        <f t="shared" si="1353"/>
        <v>0</v>
      </c>
      <c r="AQ425" s="5">
        <f t="shared" si="1354"/>
        <v>0</v>
      </c>
      <c r="AR425" s="5">
        <f t="shared" si="1355"/>
        <v>0</v>
      </c>
      <c r="AS425" s="5">
        <f t="shared" si="1356"/>
        <v>0</v>
      </c>
      <c r="AT425" s="5">
        <f t="shared" si="1357"/>
        <v>0</v>
      </c>
      <c r="AU425" s="5">
        <f t="shared" si="1358"/>
        <v>0</v>
      </c>
      <c r="AV425" s="5">
        <f t="shared" si="1359"/>
        <v>0</v>
      </c>
      <c r="AW425" s="5">
        <f t="shared" si="1360"/>
        <v>0</v>
      </c>
      <c r="AX425" s="5">
        <f t="shared" si="1361"/>
        <v>0</v>
      </c>
      <c r="AY425" s="5">
        <f t="shared" si="1362"/>
        <v>0</v>
      </c>
      <c r="AZ425" s="5">
        <f t="shared" si="1363"/>
        <v>0</v>
      </c>
      <c r="BA425" s="5">
        <f t="shared" si="1364"/>
        <v>0</v>
      </c>
      <c r="BB425" s="5">
        <f t="shared" si="1365"/>
        <v>0</v>
      </c>
      <c r="BC425" s="5">
        <f t="shared" si="1366"/>
        <v>0</v>
      </c>
      <c r="BD425" s="5">
        <f t="shared" si="1367"/>
        <v>0</v>
      </c>
      <c r="BE425" s="5">
        <f t="shared" si="1368"/>
        <v>0</v>
      </c>
      <c r="BF425" s="5">
        <f t="shared" si="1369"/>
        <v>0</v>
      </c>
      <c r="BG425" s="5">
        <f t="shared" si="1370"/>
        <v>0</v>
      </c>
      <c r="BH425" s="5">
        <f t="shared" si="1371"/>
        <v>0</v>
      </c>
      <c r="BI425" s="11">
        <f t="shared" si="1372"/>
        <v>0</v>
      </c>
      <c r="BJ425" s="5">
        <f t="shared" si="1373"/>
        <v>0</v>
      </c>
      <c r="BK425" s="5">
        <f t="shared" si="1374"/>
        <v>0</v>
      </c>
      <c r="BL425" s="5">
        <f t="shared" si="1375"/>
        <v>0</v>
      </c>
      <c r="BM425" s="5">
        <f t="shared" si="1376"/>
        <v>0</v>
      </c>
      <c r="BN425" s="5">
        <f t="shared" si="1377"/>
        <v>0</v>
      </c>
      <c r="BO425" s="5">
        <f t="shared" si="1378"/>
        <v>0</v>
      </c>
      <c r="BP425" s="5">
        <f t="shared" si="1379"/>
        <v>0</v>
      </c>
      <c r="BQ425" s="5">
        <f t="shared" si="1380"/>
        <v>0</v>
      </c>
      <c r="BR425" s="5">
        <f t="shared" si="1381"/>
        <v>0</v>
      </c>
      <c r="BS425" s="5">
        <f t="shared" si="1382"/>
        <v>0</v>
      </c>
      <c r="BT425" s="11">
        <f t="shared" si="1383"/>
        <v>0</v>
      </c>
      <c r="BU425" s="11">
        <f t="shared" si="1384"/>
        <v>0</v>
      </c>
      <c r="BV425" s="5">
        <f t="shared" si="1385"/>
        <v>0</v>
      </c>
      <c r="BW425" s="5">
        <f t="shared" si="1386"/>
        <v>0</v>
      </c>
      <c r="BX425" s="5">
        <f t="shared" si="1387"/>
        <v>0</v>
      </c>
      <c r="BY425" s="5">
        <f t="shared" si="1388"/>
        <v>0</v>
      </c>
      <c r="BZ425" s="5">
        <f t="shared" si="1389"/>
        <v>0</v>
      </c>
      <c r="CA425" s="5">
        <f t="shared" si="1390"/>
        <v>0</v>
      </c>
      <c r="CB425" s="5">
        <f t="shared" si="1391"/>
        <v>0</v>
      </c>
      <c r="CC425" s="5">
        <f t="shared" si="1392"/>
        <v>0</v>
      </c>
      <c r="CD425" s="5">
        <f t="shared" si="1393"/>
        <v>0</v>
      </c>
      <c r="CE425" s="5">
        <f t="shared" si="1394"/>
        <v>0</v>
      </c>
      <c r="CF425" s="5">
        <f t="shared" si="1395"/>
        <v>0</v>
      </c>
      <c r="CG425" s="5">
        <f t="shared" si="1396"/>
        <v>0</v>
      </c>
      <c r="CH425" s="5">
        <f t="shared" si="1397"/>
        <v>0</v>
      </c>
      <c r="CI425" s="5">
        <f t="shared" si="1398"/>
        <v>0</v>
      </c>
      <c r="CJ425" s="5">
        <f t="shared" si="1399"/>
        <v>0</v>
      </c>
      <c r="CK425" s="5">
        <f t="shared" si="1400"/>
        <v>0</v>
      </c>
      <c r="CL425" s="5">
        <f t="shared" si="1401"/>
        <v>0</v>
      </c>
      <c r="CM425" s="5">
        <f t="shared" si="1402"/>
        <v>0</v>
      </c>
      <c r="CN425" s="5">
        <f t="shared" si="1403"/>
        <v>0</v>
      </c>
      <c r="CO425" s="5">
        <f t="shared" si="1404"/>
        <v>0</v>
      </c>
      <c r="CP425" s="5">
        <f t="shared" si="1405"/>
        <v>0</v>
      </c>
      <c r="CQ425" s="5">
        <f t="shared" si="1406"/>
        <v>0</v>
      </c>
      <c r="CR425" s="5">
        <f t="shared" si="1407"/>
        <v>0</v>
      </c>
      <c r="CS425" s="5">
        <f t="shared" si="1408"/>
        <v>0</v>
      </c>
      <c r="CT425" s="11">
        <f t="shared" si="1409"/>
        <v>0</v>
      </c>
      <c r="CU425" s="5">
        <f t="shared" si="1410"/>
        <v>0</v>
      </c>
      <c r="CV425" s="5">
        <f t="shared" si="1411"/>
        <v>0</v>
      </c>
      <c r="CW425" s="5">
        <f t="shared" si="1412"/>
        <v>0</v>
      </c>
      <c r="CX425" s="41">
        <f t="shared" si="1413"/>
        <v>0</v>
      </c>
      <c r="CY425" s="41">
        <f t="shared" si="1414"/>
        <v>0</v>
      </c>
      <c r="CZ425" s="41">
        <f t="shared" si="1415"/>
        <v>0</v>
      </c>
      <c r="DA425" s="41">
        <f t="shared" si="1416"/>
        <v>0</v>
      </c>
      <c r="DB425" s="28"/>
    </row>
    <row r="426" spans="1:106" s="16" customFormat="1" ht="29.25" customHeight="1" thickTop="1" thickBot="1" x14ac:dyDescent="0.35">
      <c r="A426" s="3">
        <v>44770</v>
      </c>
      <c r="B426" s="4" t="s">
        <v>5</v>
      </c>
      <c r="C426" s="4" t="s">
        <v>25</v>
      </c>
      <c r="D426" s="8" t="s">
        <v>10</v>
      </c>
      <c r="E426" s="4" t="s">
        <v>110</v>
      </c>
      <c r="F426" s="4" t="s">
        <v>24</v>
      </c>
      <c r="G426" s="18" t="s">
        <v>532</v>
      </c>
      <c r="H426" s="25">
        <v>51.75</v>
      </c>
      <c r="I426" s="33">
        <v>48.25</v>
      </c>
      <c r="J426" s="11">
        <v>46.25</v>
      </c>
      <c r="K426" s="11">
        <f t="shared" si="834"/>
        <v>1160.9000000000001</v>
      </c>
      <c r="L426" s="11"/>
      <c r="M426" s="11"/>
      <c r="N426" s="33"/>
      <c r="O426" s="11"/>
      <c r="P426" s="47">
        <v>46.25</v>
      </c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37"/>
      <c r="AD426" s="37"/>
      <c r="AE426" s="71" t="s">
        <v>5</v>
      </c>
      <c r="AF426" s="11">
        <f t="shared" si="1344"/>
        <v>0</v>
      </c>
      <c r="AG426" s="48">
        <f t="shared" si="1345"/>
        <v>46.25</v>
      </c>
      <c r="AH426" s="11">
        <f t="shared" si="1346"/>
        <v>0</v>
      </c>
      <c r="AI426" s="11">
        <f t="shared" si="1347"/>
        <v>0</v>
      </c>
      <c r="AJ426" s="13">
        <f t="shared" si="1348"/>
        <v>46.25</v>
      </c>
      <c r="AK426" s="13"/>
      <c r="AL426" s="5">
        <f t="shared" si="1349"/>
        <v>0</v>
      </c>
      <c r="AM426" s="5">
        <f t="shared" si="1350"/>
        <v>0</v>
      </c>
      <c r="AN426" s="11">
        <f t="shared" si="1351"/>
        <v>0</v>
      </c>
      <c r="AO426" s="11">
        <f t="shared" si="1352"/>
        <v>0</v>
      </c>
      <c r="AP426" s="5">
        <f t="shared" si="1353"/>
        <v>0</v>
      </c>
      <c r="AQ426" s="5">
        <f t="shared" si="1354"/>
        <v>0</v>
      </c>
      <c r="AR426" s="5">
        <f t="shared" si="1355"/>
        <v>0</v>
      </c>
      <c r="AS426" s="5">
        <f t="shared" si="1356"/>
        <v>0</v>
      </c>
      <c r="AT426" s="5">
        <f t="shared" si="1357"/>
        <v>0</v>
      </c>
      <c r="AU426" s="5">
        <f t="shared" si="1358"/>
        <v>0</v>
      </c>
      <c r="AV426" s="5">
        <f t="shared" si="1359"/>
        <v>0</v>
      </c>
      <c r="AW426" s="5">
        <f t="shared" si="1360"/>
        <v>0</v>
      </c>
      <c r="AX426" s="5">
        <f t="shared" si="1361"/>
        <v>0</v>
      </c>
      <c r="AY426" s="5">
        <f t="shared" si="1362"/>
        <v>0</v>
      </c>
      <c r="AZ426" s="5">
        <f t="shared" si="1363"/>
        <v>0</v>
      </c>
      <c r="BA426" s="5">
        <f t="shared" si="1364"/>
        <v>0</v>
      </c>
      <c r="BB426" s="5">
        <f t="shared" si="1365"/>
        <v>0</v>
      </c>
      <c r="BC426" s="48">
        <f t="shared" si="1366"/>
        <v>46.25</v>
      </c>
      <c r="BD426" s="5">
        <f t="shared" si="1367"/>
        <v>0</v>
      </c>
      <c r="BE426" s="5">
        <f t="shared" si="1368"/>
        <v>0</v>
      </c>
      <c r="BF426" s="5">
        <f t="shared" si="1369"/>
        <v>0</v>
      </c>
      <c r="BG426" s="5">
        <f t="shared" si="1370"/>
        <v>0</v>
      </c>
      <c r="BH426" s="5">
        <f t="shared" si="1371"/>
        <v>0</v>
      </c>
      <c r="BI426" s="11">
        <f t="shared" si="1372"/>
        <v>0</v>
      </c>
      <c r="BJ426" s="5">
        <f t="shared" si="1373"/>
        <v>0</v>
      </c>
      <c r="BK426" s="5">
        <f t="shared" si="1374"/>
        <v>0</v>
      </c>
      <c r="BL426" s="5">
        <f t="shared" si="1375"/>
        <v>0</v>
      </c>
      <c r="BM426" s="5">
        <f t="shared" si="1376"/>
        <v>0</v>
      </c>
      <c r="BN426" s="5">
        <f t="shared" si="1377"/>
        <v>0</v>
      </c>
      <c r="BO426" s="5">
        <f t="shared" si="1378"/>
        <v>0</v>
      </c>
      <c r="BP426" s="5">
        <f t="shared" si="1379"/>
        <v>0</v>
      </c>
      <c r="BQ426" s="5">
        <f t="shared" si="1380"/>
        <v>0</v>
      </c>
      <c r="BR426" s="5">
        <f t="shared" si="1381"/>
        <v>0</v>
      </c>
      <c r="BS426" s="5">
        <f t="shared" si="1382"/>
        <v>0</v>
      </c>
      <c r="BT426" s="11">
        <f t="shared" si="1383"/>
        <v>0</v>
      </c>
      <c r="BU426" s="11">
        <f t="shared" si="1384"/>
        <v>0</v>
      </c>
      <c r="BV426" s="5">
        <f t="shared" si="1385"/>
        <v>0</v>
      </c>
      <c r="BW426" s="5">
        <f t="shared" si="1386"/>
        <v>0</v>
      </c>
      <c r="BX426" s="5">
        <f t="shared" si="1387"/>
        <v>0</v>
      </c>
      <c r="BY426" s="5">
        <f t="shared" si="1388"/>
        <v>0</v>
      </c>
      <c r="BZ426" s="5">
        <f t="shared" si="1389"/>
        <v>0</v>
      </c>
      <c r="CA426" s="5">
        <f t="shared" si="1390"/>
        <v>0</v>
      </c>
      <c r="CB426" s="5">
        <f t="shared" si="1391"/>
        <v>0</v>
      </c>
      <c r="CC426" s="5">
        <f t="shared" si="1392"/>
        <v>0</v>
      </c>
      <c r="CD426" s="5">
        <f t="shared" si="1393"/>
        <v>0</v>
      </c>
      <c r="CE426" s="5">
        <f t="shared" si="1394"/>
        <v>0</v>
      </c>
      <c r="CF426" s="5">
        <f t="shared" si="1395"/>
        <v>0</v>
      </c>
      <c r="CG426" s="5">
        <f t="shared" si="1396"/>
        <v>0</v>
      </c>
      <c r="CH426" s="5">
        <f t="shared" si="1397"/>
        <v>0</v>
      </c>
      <c r="CI426" s="5">
        <f t="shared" si="1398"/>
        <v>0</v>
      </c>
      <c r="CJ426" s="5">
        <f t="shared" si="1399"/>
        <v>0</v>
      </c>
      <c r="CK426" s="5">
        <f t="shared" si="1400"/>
        <v>0</v>
      </c>
      <c r="CL426" s="5">
        <f t="shared" si="1401"/>
        <v>0</v>
      </c>
      <c r="CM426" s="5">
        <f t="shared" si="1402"/>
        <v>0</v>
      </c>
      <c r="CN426" s="5">
        <f t="shared" si="1403"/>
        <v>0</v>
      </c>
      <c r="CO426" s="5">
        <f t="shared" si="1404"/>
        <v>0</v>
      </c>
      <c r="CP426" s="5">
        <f t="shared" si="1405"/>
        <v>0</v>
      </c>
      <c r="CQ426" s="5">
        <f t="shared" si="1406"/>
        <v>0</v>
      </c>
      <c r="CR426" s="5">
        <f t="shared" si="1407"/>
        <v>0</v>
      </c>
      <c r="CS426" s="5">
        <f t="shared" si="1408"/>
        <v>0</v>
      </c>
      <c r="CT426" s="11">
        <f t="shared" si="1409"/>
        <v>0</v>
      </c>
      <c r="CU426" s="5">
        <f t="shared" si="1410"/>
        <v>0</v>
      </c>
      <c r="CV426" s="5">
        <f t="shared" si="1411"/>
        <v>0</v>
      </c>
      <c r="CW426" s="5">
        <f t="shared" si="1412"/>
        <v>0</v>
      </c>
      <c r="CX426" s="41">
        <f t="shared" si="1413"/>
        <v>0</v>
      </c>
      <c r="CY426" s="41">
        <f t="shared" si="1414"/>
        <v>0</v>
      </c>
      <c r="CZ426" s="41">
        <f t="shared" si="1415"/>
        <v>0</v>
      </c>
      <c r="DA426" s="41">
        <f t="shared" si="1416"/>
        <v>0</v>
      </c>
      <c r="DB426" s="28"/>
    </row>
    <row r="427" spans="1:106" s="16" customFormat="1" ht="29.25" customHeight="1" thickTop="1" thickBot="1" x14ac:dyDescent="0.35">
      <c r="A427" s="3">
        <v>44770</v>
      </c>
      <c r="B427" s="4" t="s">
        <v>6</v>
      </c>
      <c r="C427" s="4" t="s">
        <v>25</v>
      </c>
      <c r="D427" s="8" t="s">
        <v>10</v>
      </c>
      <c r="E427" s="4" t="s">
        <v>110</v>
      </c>
      <c r="F427" s="4" t="s">
        <v>104</v>
      </c>
      <c r="G427" s="18" t="s">
        <v>533</v>
      </c>
      <c r="H427" s="25">
        <v>49.75</v>
      </c>
      <c r="I427" s="33">
        <v>49.75</v>
      </c>
      <c r="J427" s="11">
        <v>47.75</v>
      </c>
      <c r="K427" s="11">
        <f t="shared" si="834"/>
        <v>1208.6500000000001</v>
      </c>
      <c r="L427" s="11"/>
      <c r="M427" s="11"/>
      <c r="N427" s="33"/>
      <c r="O427" s="11"/>
      <c r="P427" s="11"/>
      <c r="Q427" s="47">
        <v>47.75</v>
      </c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37"/>
      <c r="AD427" s="37"/>
      <c r="AE427" s="71" t="s">
        <v>6</v>
      </c>
      <c r="AF427" s="11">
        <f t="shared" si="1344"/>
        <v>0</v>
      </c>
      <c r="AG427" s="48">
        <f t="shared" si="1345"/>
        <v>47.75</v>
      </c>
      <c r="AH427" s="11">
        <f t="shared" si="1346"/>
        <v>0</v>
      </c>
      <c r="AI427" s="11">
        <f t="shared" si="1347"/>
        <v>0</v>
      </c>
      <c r="AJ427" s="13">
        <f t="shared" si="1348"/>
        <v>47.75</v>
      </c>
      <c r="AK427" s="13"/>
      <c r="AL427" s="5">
        <f t="shared" si="1349"/>
        <v>0</v>
      </c>
      <c r="AM427" s="5">
        <f t="shared" si="1350"/>
        <v>0</v>
      </c>
      <c r="AN427" s="11">
        <f t="shared" si="1351"/>
        <v>0</v>
      </c>
      <c r="AO427" s="11">
        <f t="shared" si="1352"/>
        <v>0</v>
      </c>
      <c r="AP427" s="5">
        <f t="shared" si="1353"/>
        <v>0</v>
      </c>
      <c r="AQ427" s="5">
        <f t="shared" si="1354"/>
        <v>0</v>
      </c>
      <c r="AR427" s="5">
        <f t="shared" si="1355"/>
        <v>0</v>
      </c>
      <c r="AS427" s="5">
        <f t="shared" si="1356"/>
        <v>0</v>
      </c>
      <c r="AT427" s="5">
        <f t="shared" si="1357"/>
        <v>0</v>
      </c>
      <c r="AU427" s="5">
        <f t="shared" si="1358"/>
        <v>0</v>
      </c>
      <c r="AV427" s="5">
        <f t="shared" si="1359"/>
        <v>0</v>
      </c>
      <c r="AW427" s="5">
        <f t="shared" si="1360"/>
        <v>0</v>
      </c>
      <c r="AX427" s="5">
        <f t="shared" si="1361"/>
        <v>0</v>
      </c>
      <c r="AY427" s="5">
        <f t="shared" si="1362"/>
        <v>0</v>
      </c>
      <c r="AZ427" s="5">
        <f t="shared" si="1363"/>
        <v>0</v>
      </c>
      <c r="BA427" s="5">
        <f t="shared" si="1364"/>
        <v>0</v>
      </c>
      <c r="BB427" s="5">
        <f t="shared" si="1365"/>
        <v>0</v>
      </c>
      <c r="BC427" s="5">
        <f t="shared" si="1366"/>
        <v>0</v>
      </c>
      <c r="BD427" s="5">
        <f t="shared" si="1367"/>
        <v>0</v>
      </c>
      <c r="BE427" s="5">
        <f t="shared" si="1368"/>
        <v>0</v>
      </c>
      <c r="BF427" s="5">
        <f t="shared" si="1369"/>
        <v>0</v>
      </c>
      <c r="BG427" s="48">
        <f t="shared" si="1370"/>
        <v>47.75</v>
      </c>
      <c r="BH427" s="5">
        <f t="shared" si="1371"/>
        <v>0</v>
      </c>
      <c r="BI427" s="11">
        <f t="shared" si="1372"/>
        <v>0</v>
      </c>
      <c r="BJ427" s="5">
        <f t="shared" si="1373"/>
        <v>0</v>
      </c>
      <c r="BK427" s="5">
        <f t="shared" si="1374"/>
        <v>0</v>
      </c>
      <c r="BL427" s="5">
        <f t="shared" si="1375"/>
        <v>0</v>
      </c>
      <c r="BM427" s="5">
        <f t="shared" si="1376"/>
        <v>0</v>
      </c>
      <c r="BN427" s="5">
        <f t="shared" si="1377"/>
        <v>0</v>
      </c>
      <c r="BO427" s="5">
        <f t="shared" si="1378"/>
        <v>0</v>
      </c>
      <c r="BP427" s="5">
        <f t="shared" si="1379"/>
        <v>0</v>
      </c>
      <c r="BQ427" s="5">
        <f t="shared" si="1380"/>
        <v>0</v>
      </c>
      <c r="BR427" s="5">
        <f t="shared" si="1381"/>
        <v>0</v>
      </c>
      <c r="BS427" s="5">
        <f t="shared" si="1382"/>
        <v>0</v>
      </c>
      <c r="BT427" s="11">
        <f t="shared" si="1383"/>
        <v>0</v>
      </c>
      <c r="BU427" s="11">
        <f t="shared" si="1384"/>
        <v>0</v>
      </c>
      <c r="BV427" s="5">
        <f t="shared" si="1385"/>
        <v>0</v>
      </c>
      <c r="BW427" s="5">
        <f t="shared" si="1386"/>
        <v>0</v>
      </c>
      <c r="BX427" s="5">
        <f t="shared" si="1387"/>
        <v>0</v>
      </c>
      <c r="BY427" s="5">
        <f t="shared" si="1388"/>
        <v>0</v>
      </c>
      <c r="BZ427" s="5">
        <f t="shared" si="1389"/>
        <v>0</v>
      </c>
      <c r="CA427" s="5">
        <f t="shared" si="1390"/>
        <v>0</v>
      </c>
      <c r="CB427" s="5">
        <f t="shared" si="1391"/>
        <v>0</v>
      </c>
      <c r="CC427" s="5">
        <f t="shared" si="1392"/>
        <v>0</v>
      </c>
      <c r="CD427" s="5">
        <f t="shared" si="1393"/>
        <v>0</v>
      </c>
      <c r="CE427" s="5">
        <f t="shared" si="1394"/>
        <v>0</v>
      </c>
      <c r="CF427" s="5">
        <f t="shared" si="1395"/>
        <v>0</v>
      </c>
      <c r="CG427" s="5">
        <f t="shared" si="1396"/>
        <v>0</v>
      </c>
      <c r="CH427" s="5">
        <f t="shared" si="1397"/>
        <v>0</v>
      </c>
      <c r="CI427" s="5">
        <f t="shared" si="1398"/>
        <v>0</v>
      </c>
      <c r="CJ427" s="5">
        <f t="shared" si="1399"/>
        <v>0</v>
      </c>
      <c r="CK427" s="5">
        <f t="shared" si="1400"/>
        <v>0</v>
      </c>
      <c r="CL427" s="5">
        <f t="shared" si="1401"/>
        <v>0</v>
      </c>
      <c r="CM427" s="5">
        <f t="shared" si="1402"/>
        <v>0</v>
      </c>
      <c r="CN427" s="5">
        <f t="shared" si="1403"/>
        <v>0</v>
      </c>
      <c r="CO427" s="5">
        <f t="shared" si="1404"/>
        <v>0</v>
      </c>
      <c r="CP427" s="5">
        <f t="shared" si="1405"/>
        <v>0</v>
      </c>
      <c r="CQ427" s="5">
        <f t="shared" si="1406"/>
        <v>0</v>
      </c>
      <c r="CR427" s="5">
        <f t="shared" si="1407"/>
        <v>0</v>
      </c>
      <c r="CS427" s="5">
        <f t="shared" si="1408"/>
        <v>0</v>
      </c>
      <c r="CT427" s="11">
        <f t="shared" si="1409"/>
        <v>0</v>
      </c>
      <c r="CU427" s="5">
        <f t="shared" si="1410"/>
        <v>0</v>
      </c>
      <c r="CV427" s="5">
        <f t="shared" si="1411"/>
        <v>0</v>
      </c>
      <c r="CW427" s="5">
        <f t="shared" si="1412"/>
        <v>0</v>
      </c>
      <c r="CX427" s="41">
        <f t="shared" si="1413"/>
        <v>0</v>
      </c>
      <c r="CY427" s="41">
        <f t="shared" si="1414"/>
        <v>0</v>
      </c>
      <c r="CZ427" s="41">
        <f t="shared" si="1415"/>
        <v>0</v>
      </c>
      <c r="DA427" s="41">
        <f t="shared" si="1416"/>
        <v>0</v>
      </c>
      <c r="DB427" s="28"/>
    </row>
    <row r="428" spans="1:106" s="16" customFormat="1" ht="29.25" customHeight="1" thickTop="1" thickBot="1" x14ac:dyDescent="0.35">
      <c r="A428" s="3">
        <v>44770</v>
      </c>
      <c r="B428" s="4" t="s">
        <v>0</v>
      </c>
      <c r="C428" s="4" t="s">
        <v>23</v>
      </c>
      <c r="D428" s="8" t="s">
        <v>10</v>
      </c>
      <c r="E428" s="4" t="s">
        <v>110</v>
      </c>
      <c r="F428" s="4" t="s">
        <v>104</v>
      </c>
      <c r="G428" s="18" t="s">
        <v>531</v>
      </c>
      <c r="H428" s="25">
        <v>51.75</v>
      </c>
      <c r="I428" s="33">
        <v>51.75</v>
      </c>
      <c r="J428" s="11">
        <v>49.75</v>
      </c>
      <c r="K428" s="11">
        <f t="shared" si="834"/>
        <v>1258.4000000000001</v>
      </c>
      <c r="L428" s="11"/>
      <c r="M428" s="11"/>
      <c r="N428" s="33"/>
      <c r="O428" s="11"/>
      <c r="P428" s="11"/>
      <c r="Q428" s="11"/>
      <c r="R428" s="11"/>
      <c r="S428" s="11"/>
      <c r="T428" s="11"/>
      <c r="U428" s="47">
        <v>49.75</v>
      </c>
      <c r="V428" s="11"/>
      <c r="W428" s="11"/>
      <c r="X428" s="11"/>
      <c r="Y428" s="11"/>
      <c r="Z428" s="11"/>
      <c r="AA428" s="11"/>
      <c r="AB428" s="11"/>
      <c r="AC428" s="37"/>
      <c r="AD428" s="37"/>
      <c r="AE428" s="71" t="s">
        <v>0</v>
      </c>
      <c r="AF428" s="47">
        <f t="shared" si="1344"/>
        <v>49.75</v>
      </c>
      <c r="AG428" s="5">
        <f t="shared" si="1345"/>
        <v>0</v>
      </c>
      <c r="AH428" s="11">
        <f t="shared" si="1346"/>
        <v>0</v>
      </c>
      <c r="AI428" s="11">
        <f t="shared" si="1347"/>
        <v>0</v>
      </c>
      <c r="AJ428" s="13">
        <f t="shared" si="1348"/>
        <v>49.75</v>
      </c>
      <c r="AK428" s="13"/>
      <c r="AL428" s="5">
        <f t="shared" si="1349"/>
        <v>0</v>
      </c>
      <c r="AM428" s="5">
        <f t="shared" si="1350"/>
        <v>0</v>
      </c>
      <c r="AN428" s="11">
        <f t="shared" si="1351"/>
        <v>0</v>
      </c>
      <c r="AO428" s="11">
        <f t="shared" si="1352"/>
        <v>0</v>
      </c>
      <c r="AP428" s="5">
        <f t="shared" si="1353"/>
        <v>0</v>
      </c>
      <c r="AQ428" s="5">
        <f t="shared" si="1354"/>
        <v>0</v>
      </c>
      <c r="AR428" s="5">
        <f t="shared" si="1355"/>
        <v>0</v>
      </c>
      <c r="AS428" s="5">
        <f t="shared" si="1356"/>
        <v>0</v>
      </c>
      <c r="AT428" s="5">
        <f t="shared" si="1357"/>
        <v>0</v>
      </c>
      <c r="AU428" s="5">
        <f t="shared" si="1358"/>
        <v>0</v>
      </c>
      <c r="AV428" s="5">
        <f t="shared" si="1359"/>
        <v>0</v>
      </c>
      <c r="AW428" s="5">
        <f t="shared" si="1360"/>
        <v>0</v>
      </c>
      <c r="AX428" s="5">
        <f t="shared" si="1361"/>
        <v>0</v>
      </c>
      <c r="AY428" s="5">
        <f t="shared" si="1362"/>
        <v>0</v>
      </c>
      <c r="AZ428" s="5">
        <f t="shared" si="1363"/>
        <v>0</v>
      </c>
      <c r="BA428" s="5">
        <f t="shared" si="1364"/>
        <v>0</v>
      </c>
      <c r="BB428" s="5">
        <f t="shared" si="1365"/>
        <v>0</v>
      </c>
      <c r="BC428" s="5">
        <f t="shared" si="1366"/>
        <v>0</v>
      </c>
      <c r="BD428" s="5">
        <f t="shared" si="1367"/>
        <v>0</v>
      </c>
      <c r="BE428" s="5">
        <f t="shared" si="1368"/>
        <v>0</v>
      </c>
      <c r="BF428" s="5">
        <f t="shared" si="1369"/>
        <v>0</v>
      </c>
      <c r="BG428" s="5">
        <f t="shared" si="1370"/>
        <v>0</v>
      </c>
      <c r="BH428" s="5">
        <f t="shared" si="1371"/>
        <v>0</v>
      </c>
      <c r="BI428" s="11">
        <f t="shared" si="1372"/>
        <v>0</v>
      </c>
      <c r="BJ428" s="5">
        <f t="shared" si="1373"/>
        <v>0</v>
      </c>
      <c r="BK428" s="5">
        <f t="shared" si="1374"/>
        <v>0</v>
      </c>
      <c r="BL428" s="5">
        <f t="shared" si="1375"/>
        <v>0</v>
      </c>
      <c r="BM428" s="5">
        <f t="shared" si="1376"/>
        <v>0</v>
      </c>
      <c r="BN428" s="5">
        <f t="shared" si="1377"/>
        <v>0</v>
      </c>
      <c r="BO428" s="5">
        <f t="shared" si="1378"/>
        <v>0</v>
      </c>
      <c r="BP428" s="5">
        <f t="shared" si="1379"/>
        <v>0</v>
      </c>
      <c r="BQ428" s="5">
        <f t="shared" si="1380"/>
        <v>0</v>
      </c>
      <c r="BR428" s="5">
        <f t="shared" si="1381"/>
        <v>0</v>
      </c>
      <c r="BS428" s="5">
        <f t="shared" si="1382"/>
        <v>0</v>
      </c>
      <c r="BT428" s="11">
        <f t="shared" si="1383"/>
        <v>0</v>
      </c>
      <c r="BU428" s="11">
        <f t="shared" si="1384"/>
        <v>0</v>
      </c>
      <c r="BV428" s="48">
        <f t="shared" si="1385"/>
        <v>49.75</v>
      </c>
      <c r="BW428" s="5">
        <f t="shared" si="1386"/>
        <v>0</v>
      </c>
      <c r="BX428" s="5">
        <f t="shared" si="1387"/>
        <v>0</v>
      </c>
      <c r="BY428" s="5">
        <f t="shared" si="1388"/>
        <v>0</v>
      </c>
      <c r="BZ428" s="5">
        <f t="shared" si="1389"/>
        <v>0</v>
      </c>
      <c r="CA428" s="5">
        <f t="shared" si="1390"/>
        <v>0</v>
      </c>
      <c r="CB428" s="5">
        <f t="shared" si="1391"/>
        <v>0</v>
      </c>
      <c r="CC428" s="5">
        <f t="shared" si="1392"/>
        <v>0</v>
      </c>
      <c r="CD428" s="5">
        <f t="shared" si="1393"/>
        <v>0</v>
      </c>
      <c r="CE428" s="5">
        <f t="shared" si="1394"/>
        <v>0</v>
      </c>
      <c r="CF428" s="5">
        <f t="shared" si="1395"/>
        <v>0</v>
      </c>
      <c r="CG428" s="5">
        <f t="shared" si="1396"/>
        <v>0</v>
      </c>
      <c r="CH428" s="5">
        <f t="shared" si="1397"/>
        <v>0</v>
      </c>
      <c r="CI428" s="5">
        <f t="shared" si="1398"/>
        <v>0</v>
      </c>
      <c r="CJ428" s="5">
        <f t="shared" si="1399"/>
        <v>0</v>
      </c>
      <c r="CK428" s="5">
        <f t="shared" si="1400"/>
        <v>0</v>
      </c>
      <c r="CL428" s="5">
        <f t="shared" si="1401"/>
        <v>0</v>
      </c>
      <c r="CM428" s="5">
        <f t="shared" si="1402"/>
        <v>0</v>
      </c>
      <c r="CN428" s="5">
        <f t="shared" si="1403"/>
        <v>0</v>
      </c>
      <c r="CO428" s="5">
        <f t="shared" si="1404"/>
        <v>0</v>
      </c>
      <c r="CP428" s="5">
        <f t="shared" si="1405"/>
        <v>0</v>
      </c>
      <c r="CQ428" s="5">
        <f t="shared" si="1406"/>
        <v>0</v>
      </c>
      <c r="CR428" s="5">
        <f t="shared" si="1407"/>
        <v>0</v>
      </c>
      <c r="CS428" s="5">
        <f t="shared" si="1408"/>
        <v>0</v>
      </c>
      <c r="CT428" s="11">
        <f t="shared" si="1409"/>
        <v>0</v>
      </c>
      <c r="CU428" s="5">
        <f t="shared" si="1410"/>
        <v>0</v>
      </c>
      <c r="CV428" s="5">
        <f t="shared" si="1411"/>
        <v>0</v>
      </c>
      <c r="CW428" s="5">
        <f t="shared" si="1412"/>
        <v>0</v>
      </c>
      <c r="CX428" s="41">
        <f t="shared" si="1413"/>
        <v>0</v>
      </c>
      <c r="CY428" s="41">
        <f t="shared" si="1414"/>
        <v>0</v>
      </c>
      <c r="CZ428" s="41">
        <f t="shared" si="1415"/>
        <v>0</v>
      </c>
      <c r="DA428" s="41">
        <f t="shared" si="1416"/>
        <v>0</v>
      </c>
      <c r="DB428" s="28"/>
    </row>
    <row r="429" spans="1:106" s="16" customFormat="1" ht="29.25" customHeight="1" thickTop="1" thickBot="1" x14ac:dyDescent="0.45">
      <c r="A429" s="3">
        <v>44774</v>
      </c>
      <c r="B429" s="4" t="s">
        <v>66</v>
      </c>
      <c r="C429" s="4" t="s">
        <v>70</v>
      </c>
      <c r="D429" s="8" t="s">
        <v>10</v>
      </c>
      <c r="E429" s="4" t="s">
        <v>103</v>
      </c>
      <c r="F429" s="4" t="s">
        <v>104</v>
      </c>
      <c r="G429" s="18" t="s">
        <v>535</v>
      </c>
      <c r="H429" s="25">
        <v>47</v>
      </c>
      <c r="I429" s="33">
        <v>47</v>
      </c>
      <c r="J429" s="11">
        <v>45</v>
      </c>
      <c r="K429" s="68">
        <f t="shared" si="834"/>
        <v>1303.4000000000001</v>
      </c>
      <c r="L429" s="11"/>
      <c r="M429" s="11"/>
      <c r="N429" s="33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47">
        <v>45</v>
      </c>
      <c r="Z429" s="11"/>
      <c r="AA429" s="11"/>
      <c r="AB429" s="11"/>
      <c r="AC429" s="37"/>
      <c r="AD429" s="37"/>
      <c r="AE429" s="71" t="s">
        <v>66</v>
      </c>
      <c r="AF429" s="11">
        <f t="shared" ref="AF429" si="1417">IF(C429="HF",J429,0)</f>
        <v>0</v>
      </c>
      <c r="AG429" s="5">
        <f t="shared" ref="AG429" si="1418">IF(C429="HF2",J429,0)</f>
        <v>0</v>
      </c>
      <c r="AH429" s="11">
        <f t="shared" ref="AH429" si="1419">IF(C429="HF3",J429,0)</f>
        <v>0</v>
      </c>
      <c r="AI429" s="47">
        <f t="shared" ref="AI429" si="1420">IF(C429="DP",J429,0)</f>
        <v>45</v>
      </c>
      <c r="AJ429" s="13">
        <f t="shared" si="1348"/>
        <v>45</v>
      </c>
      <c r="AK429" s="13"/>
      <c r="AL429" s="5">
        <f t="shared" ref="AL429" si="1421">IF(B429="AUD/JPY",AF429,0)</f>
        <v>0</v>
      </c>
      <c r="AM429" s="5">
        <f t="shared" ref="AM429" si="1422">IF(B429="AUD/JPY",AG429,0)</f>
        <v>0</v>
      </c>
      <c r="AN429" s="11">
        <f t="shared" ref="AN429" si="1423">IF(B429="AUD/JPY",AH429,0)</f>
        <v>0</v>
      </c>
      <c r="AO429" s="11">
        <f t="shared" ref="AO429" si="1424">IF(B429="AUD/JPY",AI429,0)</f>
        <v>0</v>
      </c>
      <c r="AP429" s="5">
        <f t="shared" ref="AP429" si="1425">IF(B429="AUD/USD",AF429,0)</f>
        <v>0</v>
      </c>
      <c r="AQ429" s="5">
        <f t="shared" ref="AQ429" si="1426">IF(B429="AUD/USD",AG429,0)</f>
        <v>0</v>
      </c>
      <c r="AR429" s="5">
        <f t="shared" ref="AR429" si="1427">IF(B429="AUD/USD",AH429,0)</f>
        <v>0</v>
      </c>
      <c r="AS429" s="5">
        <f t="shared" ref="AS429" si="1428">IF(B429="AUD/USD",AI429,0)</f>
        <v>0</v>
      </c>
      <c r="AT429" s="5">
        <f t="shared" ref="AT429" si="1429">IF(B429="EUR/GBP",AF429,0)</f>
        <v>0</v>
      </c>
      <c r="AU429" s="5">
        <f t="shared" ref="AU429" si="1430">IF(B429="EUR/GBP",AG429,0)</f>
        <v>0</v>
      </c>
      <c r="AV429" s="5">
        <f t="shared" ref="AV429" si="1431">IF(B429="EUR/GBP",AH429,0)</f>
        <v>0</v>
      </c>
      <c r="AW429" s="5">
        <f t="shared" ref="AW429" si="1432">IF(B429="EUR/GBP",AI429,0)</f>
        <v>0</v>
      </c>
      <c r="AX429" s="5">
        <f t="shared" ref="AX429" si="1433">IF(B429="EUR/JPY",AF429,0)</f>
        <v>0</v>
      </c>
      <c r="AY429" s="5">
        <f t="shared" ref="AY429" si="1434">IF(B429="EUR/JPY",AG429,0)</f>
        <v>0</v>
      </c>
      <c r="AZ429" s="5">
        <f t="shared" ref="AZ429" si="1435">IF(B429="EUR/JPY",AH429,0)</f>
        <v>0</v>
      </c>
      <c r="BA429" s="5">
        <f t="shared" ref="BA429" si="1436">IF(B429="EUR/JPY",AI429,0)</f>
        <v>0</v>
      </c>
      <c r="BB429" s="5">
        <f t="shared" ref="BB429" si="1437">IF(B429="EUR/USD",AF429,0)</f>
        <v>0</v>
      </c>
      <c r="BC429" s="5">
        <f t="shared" ref="BC429" si="1438">IF(B429="EUR/USD",AG429,0)</f>
        <v>0</v>
      </c>
      <c r="BD429" s="5">
        <f t="shared" ref="BD429" si="1439">IF(B429="EUR/USD",AH429,0)</f>
        <v>0</v>
      </c>
      <c r="BE429" s="5">
        <f t="shared" ref="BE429" si="1440">IF(B429="EUR/USD",AI429,0)</f>
        <v>0</v>
      </c>
      <c r="BF429" s="5">
        <f t="shared" ref="BF429" si="1441">IF(B429="GBP/JPY",AF429,0)</f>
        <v>0</v>
      </c>
      <c r="BG429" s="5">
        <f t="shared" ref="BG429" si="1442">IF(B429="GBP/JPY",AG429,0)</f>
        <v>0</v>
      </c>
      <c r="BH429" s="5">
        <f t="shared" ref="BH429" si="1443">IF(B429="GBP/JPY",AH429,0)</f>
        <v>0</v>
      </c>
      <c r="BI429" s="11">
        <f t="shared" ref="BI429" si="1444">IF(B429="GBP/JPY",AI429,0)</f>
        <v>0</v>
      </c>
      <c r="BJ429" s="5">
        <f t="shared" ref="BJ429" si="1445">IF(B429="GBP/USD",AF429,0)</f>
        <v>0</v>
      </c>
      <c r="BK429" s="5">
        <f t="shared" ref="BK429" si="1446">IF(B429="GBP/USD",AG429,0)</f>
        <v>0</v>
      </c>
      <c r="BL429" s="5">
        <f t="shared" ref="BL429" si="1447">IF(B429="GBP/USD",AH429,0)</f>
        <v>0</v>
      </c>
      <c r="BM429" s="5">
        <f t="shared" ref="BM429" si="1448">IF(B429="GBP/USD",AI429,0)</f>
        <v>0</v>
      </c>
      <c r="BN429" s="5">
        <f t="shared" ref="BN429" si="1449">IF(B429="USD/CAD",AF429,0)</f>
        <v>0</v>
      </c>
      <c r="BO429" s="5">
        <f t="shared" ref="BO429" si="1450">IF(B429="USD/CAD",AG429,0)</f>
        <v>0</v>
      </c>
      <c r="BP429" s="5">
        <f t="shared" ref="BP429" si="1451">IF(B429="USD/CAD",AH429,0)</f>
        <v>0</v>
      </c>
      <c r="BQ429" s="5">
        <f t="shared" ref="BQ429" si="1452">IF(B429="USD/CAD",AI429,0)</f>
        <v>0</v>
      </c>
      <c r="BR429" s="5">
        <f t="shared" ref="BR429" si="1453">IF(B429="USD/CHF",AF429,0)</f>
        <v>0</v>
      </c>
      <c r="BS429" s="5">
        <f t="shared" ref="BS429" si="1454">IF(B429="USD/CHF",AG429,0)</f>
        <v>0</v>
      </c>
      <c r="BT429" s="11">
        <f t="shared" ref="BT429" si="1455">IF(B429="USD/CHF",AH429,0)</f>
        <v>0</v>
      </c>
      <c r="BU429" s="11">
        <f t="shared" ref="BU429" si="1456">IF(B429="USD/CHF",AI429,0)</f>
        <v>0</v>
      </c>
      <c r="BV429" s="5">
        <f t="shared" ref="BV429" si="1457">IF(B429="USD/JPY",AF429,0)</f>
        <v>0</v>
      </c>
      <c r="BW429" s="5">
        <f t="shared" ref="BW429" si="1458">IF(B429="USD/JPY",AG429,0)</f>
        <v>0</v>
      </c>
      <c r="BX429" s="5">
        <f t="shared" ref="BX429" si="1459">IF(B429="USD/JPY",AH429,0)</f>
        <v>0</v>
      </c>
      <c r="BY429" s="5">
        <f t="shared" ref="BY429" si="1460">IF(B429="USD/JPY",AI429,0)</f>
        <v>0</v>
      </c>
      <c r="BZ429" s="5">
        <f t="shared" ref="BZ429" si="1461">IF(B429="CRUDE",AF429,0)</f>
        <v>0</v>
      </c>
      <c r="CA429" s="5">
        <f t="shared" ref="CA429" si="1462">IF(B429="CRUDE",AG429,0)</f>
        <v>0</v>
      </c>
      <c r="CB429" s="5">
        <f t="shared" ref="CB429" si="1463">IF(B429="CRUDE",AH429,0)</f>
        <v>0</v>
      </c>
      <c r="CC429" s="5">
        <f t="shared" ref="CC429" si="1464">IF(B429="CRUDE",AI429,0)</f>
        <v>0</v>
      </c>
      <c r="CD429" s="5">
        <f t="shared" ref="CD429" si="1465">IF(B429="GOLD",AF429,0)</f>
        <v>0</v>
      </c>
      <c r="CE429" s="5">
        <f t="shared" ref="CE429" si="1466">IF(B429="GOLD",AG429,0)</f>
        <v>0</v>
      </c>
      <c r="CF429" s="5">
        <f t="shared" ref="CF429" si="1467">IF(B429="GOLD",AH429,0)</f>
        <v>0</v>
      </c>
      <c r="CG429" s="5">
        <f t="shared" ref="CG429" si="1468">IF(B429="GOLD",AI429,0)</f>
        <v>0</v>
      </c>
      <c r="CH429" s="5">
        <f t="shared" ref="CH429" si="1469">IF(B429="US 500",AF429,0)</f>
        <v>0</v>
      </c>
      <c r="CI429" s="5">
        <f t="shared" ref="CI429" si="1470">IF(B429="US 500",AG429,0)</f>
        <v>0</v>
      </c>
      <c r="CJ429" s="5">
        <f t="shared" ref="CJ429" si="1471">IF(B429="US 500",AH429,0)</f>
        <v>0</v>
      </c>
      <c r="CK429" s="5">
        <f t="shared" ref="CK429" si="1472">IF(B429="US 500",AI429,0)</f>
        <v>0</v>
      </c>
      <c r="CL429" s="5">
        <f t="shared" ref="CL429" si="1473">IF(B429="N GAS",AF429,0)</f>
        <v>0</v>
      </c>
      <c r="CM429" s="5">
        <f t="shared" ref="CM429" si="1474">IF(B429="N GAS",AG429,0)</f>
        <v>0</v>
      </c>
      <c r="CN429" s="5">
        <f t="shared" ref="CN429" si="1475">IF(B429="N GAS",AH429,0)</f>
        <v>0</v>
      </c>
      <c r="CO429" s="48">
        <f t="shared" ref="CO429" si="1476">IF(B429="N GAS",AI429,0)</f>
        <v>45</v>
      </c>
      <c r="CP429" s="5">
        <f t="shared" ref="CP429" si="1477">IF(B429="SMALLCAP 2000",AF429,0)</f>
        <v>0</v>
      </c>
      <c r="CQ429" s="5">
        <f t="shared" ref="CQ429" si="1478">IF(B429="SMALLCAP 2000",AG429,0)</f>
        <v>0</v>
      </c>
      <c r="CR429" s="5">
        <f t="shared" ref="CR429" si="1479">IF(B429="SMALLCAP 2000",AH429,0)</f>
        <v>0</v>
      </c>
      <c r="CS429" s="5">
        <f t="shared" ref="CS429" si="1480">IF(B429="SMALLCAP 2000",AI429,0)</f>
        <v>0</v>
      </c>
      <c r="CT429" s="11">
        <f t="shared" ref="CT429" si="1481">IF(B429="US TECH",AF429,0)</f>
        <v>0</v>
      </c>
      <c r="CU429" s="5">
        <f t="shared" ref="CU429" si="1482">IF(B429="US TECH",AG429,0)</f>
        <v>0</v>
      </c>
      <c r="CV429" s="5">
        <f t="shared" ref="CV429" si="1483">IF(B429="US TECH",AH429,0)</f>
        <v>0</v>
      </c>
      <c r="CW429" s="5">
        <f t="shared" ref="CW429" si="1484">IF(B429="US TECH",AI429,0)</f>
        <v>0</v>
      </c>
      <c r="CX429" s="41">
        <f t="shared" ref="CX429" si="1485">IF(B429="WALL ST 30",AF429,0)</f>
        <v>0</v>
      </c>
      <c r="CY429" s="41">
        <f t="shared" ref="CY429" si="1486">IF(B429="WALL ST 30",AG429,0)</f>
        <v>0</v>
      </c>
      <c r="CZ429" s="41">
        <f t="shared" ref="CZ429" si="1487">IF(B429="WALL ST 30",AH429,0)</f>
        <v>0</v>
      </c>
      <c r="DA429" s="41">
        <f t="shared" ref="DA429" si="1488">IF(B429="WALL ST 30",AI429,0)</f>
        <v>0</v>
      </c>
      <c r="DB429" s="28"/>
    </row>
    <row r="430" spans="1:106" s="67" customFormat="1" ht="29.25" customHeight="1" thickTop="1" thickBot="1" x14ac:dyDescent="0.35">
      <c r="A430" s="58">
        <v>44775</v>
      </c>
      <c r="B430" s="4" t="s">
        <v>22</v>
      </c>
      <c r="C430" s="4" t="s">
        <v>70</v>
      </c>
      <c r="D430" s="8" t="s">
        <v>10</v>
      </c>
      <c r="E430" s="4" t="s">
        <v>102</v>
      </c>
      <c r="F430" s="4" t="s">
        <v>24</v>
      </c>
      <c r="G430" s="61" t="s">
        <v>536</v>
      </c>
      <c r="H430" s="62">
        <v>56</v>
      </c>
      <c r="I430" s="63">
        <v>44</v>
      </c>
      <c r="J430" s="56">
        <v>42</v>
      </c>
      <c r="K430" s="11">
        <f t="shared" si="834"/>
        <v>1345.4</v>
      </c>
      <c r="L430" s="56"/>
      <c r="M430" s="56"/>
      <c r="N430" s="63"/>
      <c r="O430" s="56"/>
      <c r="P430" s="56"/>
      <c r="Q430" s="56"/>
      <c r="R430" s="56"/>
      <c r="S430" s="56"/>
      <c r="T430" s="56"/>
      <c r="U430" s="56"/>
      <c r="V430" s="56"/>
      <c r="W430" s="56"/>
      <c r="X430" s="47">
        <v>42</v>
      </c>
      <c r="Y430" s="56"/>
      <c r="Z430" s="56"/>
      <c r="AA430" s="56"/>
      <c r="AB430" s="56"/>
      <c r="AC430" s="39"/>
      <c r="AD430" s="39"/>
      <c r="AE430" s="72" t="s">
        <v>22</v>
      </c>
      <c r="AF430" s="56">
        <f t="shared" ref="AF430:AF434" si="1489">IF(C430="HF",J430,0)</f>
        <v>0</v>
      </c>
      <c r="AG430" s="57">
        <f t="shared" ref="AG430:AG434" si="1490">IF(C430="HF2",J430,0)</f>
        <v>0</v>
      </c>
      <c r="AH430" s="56">
        <f t="shared" ref="AH430:AH434" si="1491">IF(C430="HF3",J430,0)</f>
        <v>0</v>
      </c>
      <c r="AI430" s="47">
        <f t="shared" ref="AI430:AI434" si="1492">IF(C430="DP",J430,0)</f>
        <v>42</v>
      </c>
      <c r="AJ430" s="64">
        <f t="shared" ref="AJ430:AJ434" si="1493">+SUM(AF430+AG430+AH430+AI430)</f>
        <v>42</v>
      </c>
      <c r="AK430" s="64"/>
      <c r="AL430" s="57">
        <f t="shared" ref="AL430:AL434" si="1494">IF(B430="AUD/JPY",AF430,0)</f>
        <v>0</v>
      </c>
      <c r="AM430" s="57">
        <f t="shared" ref="AM430:AM434" si="1495">IF(B430="AUD/JPY",AG430,0)</f>
        <v>0</v>
      </c>
      <c r="AN430" s="56">
        <f t="shared" ref="AN430:AN434" si="1496">IF(B430="AUD/JPY",AH430,0)</f>
        <v>0</v>
      </c>
      <c r="AO430" s="56">
        <f t="shared" ref="AO430:AO434" si="1497">IF(B430="AUD/JPY",AI430,0)</f>
        <v>0</v>
      </c>
      <c r="AP430" s="57">
        <f t="shared" ref="AP430:AP434" si="1498">IF(B430="AUD/USD",AF430,0)</f>
        <v>0</v>
      </c>
      <c r="AQ430" s="57">
        <f t="shared" ref="AQ430:AQ434" si="1499">IF(B430="AUD/USD",AG430,0)</f>
        <v>0</v>
      </c>
      <c r="AR430" s="57">
        <f t="shared" ref="AR430:AR434" si="1500">IF(B430="AUD/USD",AH430,0)</f>
        <v>0</v>
      </c>
      <c r="AS430" s="57">
        <f t="shared" ref="AS430:AS434" si="1501">IF(B430="AUD/USD",AI430,0)</f>
        <v>0</v>
      </c>
      <c r="AT430" s="57">
        <f t="shared" ref="AT430:AT434" si="1502">IF(B430="EUR/GBP",AF430,0)</f>
        <v>0</v>
      </c>
      <c r="AU430" s="57">
        <f t="shared" ref="AU430:AU434" si="1503">IF(B430="EUR/GBP",AG430,0)</f>
        <v>0</v>
      </c>
      <c r="AV430" s="57">
        <f t="shared" ref="AV430:AV434" si="1504">IF(B430="EUR/GBP",AH430,0)</f>
        <v>0</v>
      </c>
      <c r="AW430" s="57">
        <f t="shared" ref="AW430:AW434" si="1505">IF(B430="EUR/GBP",AI430,0)</f>
        <v>0</v>
      </c>
      <c r="AX430" s="57">
        <f t="shared" ref="AX430:AX434" si="1506">IF(B430="EUR/JPY",AF430,0)</f>
        <v>0</v>
      </c>
      <c r="AY430" s="57">
        <f t="shared" ref="AY430:AY434" si="1507">IF(B430="EUR/JPY",AG430,0)</f>
        <v>0</v>
      </c>
      <c r="AZ430" s="57">
        <f t="shared" ref="AZ430:AZ434" si="1508">IF(B430="EUR/JPY",AH430,0)</f>
        <v>0</v>
      </c>
      <c r="BA430" s="57">
        <f t="shared" ref="BA430:BA434" si="1509">IF(B430="EUR/JPY",AI430,0)</f>
        <v>0</v>
      </c>
      <c r="BB430" s="57">
        <f t="shared" ref="BB430:BB434" si="1510">IF(B430="EUR/USD",AF430,0)</f>
        <v>0</v>
      </c>
      <c r="BC430" s="57">
        <f t="shared" ref="BC430:BC434" si="1511">IF(B430="EUR/USD",AG430,0)</f>
        <v>0</v>
      </c>
      <c r="BD430" s="57">
        <f t="shared" ref="BD430:BD434" si="1512">IF(B430="EUR/USD",AH430,0)</f>
        <v>0</v>
      </c>
      <c r="BE430" s="57">
        <f t="shared" ref="BE430:BE434" si="1513">IF(B430="EUR/USD",AI430,0)</f>
        <v>0</v>
      </c>
      <c r="BF430" s="57">
        <f t="shared" ref="BF430:BF434" si="1514">IF(B430="GBP/JPY",AF430,0)</f>
        <v>0</v>
      </c>
      <c r="BG430" s="57">
        <f t="shared" ref="BG430:BG434" si="1515">IF(B430="GBP/JPY",AG430,0)</f>
        <v>0</v>
      </c>
      <c r="BH430" s="57">
        <f t="shared" ref="BH430:BH434" si="1516">IF(B430="GBP/JPY",AH430,0)</f>
        <v>0</v>
      </c>
      <c r="BI430" s="56">
        <f t="shared" ref="BI430:BI434" si="1517">IF(B430="GBP/JPY",AI430,0)</f>
        <v>0</v>
      </c>
      <c r="BJ430" s="57">
        <f t="shared" ref="BJ430:BJ434" si="1518">IF(B430="GBP/USD",AF430,0)</f>
        <v>0</v>
      </c>
      <c r="BK430" s="57">
        <f t="shared" ref="BK430:BK434" si="1519">IF(B430="GBP/USD",AG430,0)</f>
        <v>0</v>
      </c>
      <c r="BL430" s="57">
        <f t="shared" ref="BL430:BL434" si="1520">IF(B430="GBP/USD",AH430,0)</f>
        <v>0</v>
      </c>
      <c r="BM430" s="57">
        <f t="shared" ref="BM430:BM434" si="1521">IF(B430="GBP/USD",AI430,0)</f>
        <v>0</v>
      </c>
      <c r="BN430" s="57">
        <f t="shared" ref="BN430:BN434" si="1522">IF(B430="USD/CAD",AF430,0)</f>
        <v>0</v>
      </c>
      <c r="BO430" s="57">
        <f t="shared" ref="BO430:BO434" si="1523">IF(B430="USD/CAD",AG430,0)</f>
        <v>0</v>
      </c>
      <c r="BP430" s="57">
        <f t="shared" ref="BP430:BP434" si="1524">IF(B430="USD/CAD",AH430,0)</f>
        <v>0</v>
      </c>
      <c r="BQ430" s="57">
        <f t="shared" ref="BQ430:BQ434" si="1525">IF(B430="USD/CAD",AI430,0)</f>
        <v>0</v>
      </c>
      <c r="BR430" s="57">
        <f t="shared" ref="BR430:BR434" si="1526">IF(B430="USD/CHF",AF430,0)</f>
        <v>0</v>
      </c>
      <c r="BS430" s="57">
        <f t="shared" ref="BS430:BS434" si="1527">IF(B430="USD/CHF",AG430,0)</f>
        <v>0</v>
      </c>
      <c r="BT430" s="56">
        <f t="shared" ref="BT430:BT434" si="1528">IF(B430="USD/CHF",AH430,0)</f>
        <v>0</v>
      </c>
      <c r="BU430" s="56">
        <f t="shared" ref="BU430:BU434" si="1529">IF(B430="USD/CHF",AI430,0)</f>
        <v>0</v>
      </c>
      <c r="BV430" s="57">
        <f t="shared" ref="BV430:BV434" si="1530">IF(B430="USD/JPY",AF430,0)</f>
        <v>0</v>
      </c>
      <c r="BW430" s="57">
        <f t="shared" ref="BW430:BW434" si="1531">IF(B430="USD/JPY",AG430,0)</f>
        <v>0</v>
      </c>
      <c r="BX430" s="57">
        <f t="shared" ref="BX430:BX434" si="1532">IF(B430="USD/JPY",AH430,0)</f>
        <v>0</v>
      </c>
      <c r="BY430" s="57">
        <f t="shared" ref="BY430:BY434" si="1533">IF(B430="USD/JPY",AI430,0)</f>
        <v>0</v>
      </c>
      <c r="BZ430" s="57">
        <f t="shared" ref="BZ430:BZ434" si="1534">IF(B430="CRUDE",AF430,0)</f>
        <v>0</v>
      </c>
      <c r="CA430" s="57">
        <f t="shared" ref="CA430:CA434" si="1535">IF(B430="CRUDE",AG430,0)</f>
        <v>0</v>
      </c>
      <c r="CB430" s="57">
        <f t="shared" ref="CB430:CB434" si="1536">IF(B430="CRUDE",AH430,0)</f>
        <v>0</v>
      </c>
      <c r="CC430" s="57">
        <f t="shared" ref="CC430:CC434" si="1537">IF(B430="CRUDE",AI430,0)</f>
        <v>0</v>
      </c>
      <c r="CD430" s="57">
        <f t="shared" ref="CD430:CD434" si="1538">IF(B430="GOLD",AF430,0)</f>
        <v>0</v>
      </c>
      <c r="CE430" s="57">
        <f t="shared" ref="CE430:CE434" si="1539">IF(B430="GOLD",AG430,0)</f>
        <v>0</v>
      </c>
      <c r="CF430" s="57">
        <f t="shared" ref="CF430:CF434" si="1540">IF(B430="GOLD",AH430,0)</f>
        <v>0</v>
      </c>
      <c r="CG430" s="57">
        <f t="shared" ref="CG430:CG434" si="1541">IF(B430="GOLD",AI430,0)</f>
        <v>0</v>
      </c>
      <c r="CH430" s="57">
        <f t="shared" ref="CH430:CH434" si="1542">IF(B430="US 500",AF430,0)</f>
        <v>0</v>
      </c>
      <c r="CI430" s="57">
        <f t="shared" ref="CI430:CI434" si="1543">IF(B430="US 500",AG430,0)</f>
        <v>0</v>
      </c>
      <c r="CJ430" s="57">
        <f t="shared" ref="CJ430:CJ434" si="1544">IF(B430="US 500",AH430,0)</f>
        <v>0</v>
      </c>
      <c r="CK430" s="48">
        <f t="shared" ref="CK430:CK434" si="1545">IF(B430="US 500",AI430,0)</f>
        <v>42</v>
      </c>
      <c r="CL430" s="57">
        <f t="shared" ref="CL430:CL434" si="1546">IF(B430="N GAS",AF430,0)</f>
        <v>0</v>
      </c>
      <c r="CM430" s="57">
        <f t="shared" ref="CM430:CM434" si="1547">IF(B430="N GAS",AG430,0)</f>
        <v>0</v>
      </c>
      <c r="CN430" s="57">
        <f t="shared" ref="CN430:CN434" si="1548">IF(B430="N GAS",AH430,0)</f>
        <v>0</v>
      </c>
      <c r="CO430" s="57">
        <f t="shared" ref="CO430:CO434" si="1549">IF(B430="N GAS",AI430,0)</f>
        <v>0</v>
      </c>
      <c r="CP430" s="57">
        <f t="shared" ref="CP430:CP434" si="1550">IF(B430="SMALLCAP 2000",AF430,0)</f>
        <v>0</v>
      </c>
      <c r="CQ430" s="57">
        <f t="shared" ref="CQ430:CQ434" si="1551">IF(B430="SMALLCAP 2000",AG430,0)</f>
        <v>0</v>
      </c>
      <c r="CR430" s="57">
        <f t="shared" ref="CR430:CR434" si="1552">IF(B430="SMALLCAP 2000",AH430,0)</f>
        <v>0</v>
      </c>
      <c r="CS430" s="57">
        <f t="shared" ref="CS430:CS434" si="1553">IF(B430="SMALLCAP 2000",AI430,0)</f>
        <v>0</v>
      </c>
      <c r="CT430" s="56">
        <f t="shared" ref="CT430:CT434" si="1554">IF(B430="US TECH",AF430,0)</f>
        <v>0</v>
      </c>
      <c r="CU430" s="57">
        <f t="shared" ref="CU430:CU434" si="1555">IF(B430="US TECH",AG430,0)</f>
        <v>0</v>
      </c>
      <c r="CV430" s="57">
        <f t="shared" ref="CV430:CV434" si="1556">IF(B430="US TECH",AH430,0)</f>
        <v>0</v>
      </c>
      <c r="CW430" s="57">
        <f t="shared" ref="CW430:CW434" si="1557">IF(B430="US TECH",AI430,0)</f>
        <v>0</v>
      </c>
      <c r="CX430" s="65">
        <f t="shared" ref="CX430:CX434" si="1558">IF(B430="WALL ST 30",AF430,0)</f>
        <v>0</v>
      </c>
      <c r="CY430" s="65">
        <f t="shared" ref="CY430:CY434" si="1559">IF(B430="WALL ST 30",AG430,0)</f>
        <v>0</v>
      </c>
      <c r="CZ430" s="65">
        <f t="shared" ref="CZ430:CZ434" si="1560">IF(B430="WALL ST 30",AH430,0)</f>
        <v>0</v>
      </c>
      <c r="DA430" s="65">
        <f t="shared" ref="DA430:DA434" si="1561">IF(B430="WALL ST 30",AI430,0)</f>
        <v>0</v>
      </c>
      <c r="DB430" s="66"/>
    </row>
    <row r="431" spans="1:106" s="67" customFormat="1" ht="29.25" customHeight="1" thickTop="1" thickBot="1" x14ac:dyDescent="0.35">
      <c r="A431" s="58">
        <v>44775</v>
      </c>
      <c r="B431" s="4" t="s">
        <v>85</v>
      </c>
      <c r="C431" s="4" t="s">
        <v>70</v>
      </c>
      <c r="D431" s="8" t="s">
        <v>10</v>
      </c>
      <c r="E431" s="4" t="s">
        <v>102</v>
      </c>
      <c r="F431" s="4" t="s">
        <v>24</v>
      </c>
      <c r="G431" s="62" t="s">
        <v>537</v>
      </c>
      <c r="H431" s="62">
        <v>58</v>
      </c>
      <c r="I431" s="63">
        <v>42</v>
      </c>
      <c r="J431" s="56">
        <v>40</v>
      </c>
      <c r="K431" s="56">
        <f t="shared" si="834"/>
        <v>1385.4</v>
      </c>
      <c r="L431" s="56"/>
      <c r="M431" s="56"/>
      <c r="N431" s="63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47">
        <v>40</v>
      </c>
      <c r="AA431" s="56"/>
      <c r="AB431" s="56"/>
      <c r="AC431" s="39"/>
      <c r="AD431" s="39"/>
      <c r="AE431" s="72" t="s">
        <v>85</v>
      </c>
      <c r="AF431" s="56">
        <f t="shared" si="1489"/>
        <v>0</v>
      </c>
      <c r="AG431" s="57">
        <f t="shared" si="1490"/>
        <v>0</v>
      </c>
      <c r="AH431" s="56">
        <f t="shared" si="1491"/>
        <v>0</v>
      </c>
      <c r="AI431" s="47">
        <f t="shared" si="1492"/>
        <v>40</v>
      </c>
      <c r="AJ431" s="64">
        <f t="shared" si="1493"/>
        <v>40</v>
      </c>
      <c r="AK431" s="64"/>
      <c r="AL431" s="57">
        <f t="shared" si="1494"/>
        <v>0</v>
      </c>
      <c r="AM431" s="57">
        <f t="shared" si="1495"/>
        <v>0</v>
      </c>
      <c r="AN431" s="56">
        <f t="shared" si="1496"/>
        <v>0</v>
      </c>
      <c r="AO431" s="56">
        <f t="shared" si="1497"/>
        <v>0</v>
      </c>
      <c r="AP431" s="57">
        <f t="shared" si="1498"/>
        <v>0</v>
      </c>
      <c r="AQ431" s="57">
        <f t="shared" si="1499"/>
        <v>0</v>
      </c>
      <c r="AR431" s="57">
        <f t="shared" si="1500"/>
        <v>0</v>
      </c>
      <c r="AS431" s="57">
        <f t="shared" si="1501"/>
        <v>0</v>
      </c>
      <c r="AT431" s="57">
        <f t="shared" si="1502"/>
        <v>0</v>
      </c>
      <c r="AU431" s="57">
        <f t="shared" si="1503"/>
        <v>0</v>
      </c>
      <c r="AV431" s="57">
        <f t="shared" si="1504"/>
        <v>0</v>
      </c>
      <c r="AW431" s="57">
        <f t="shared" si="1505"/>
        <v>0</v>
      </c>
      <c r="AX431" s="57">
        <f t="shared" si="1506"/>
        <v>0</v>
      </c>
      <c r="AY431" s="57">
        <f t="shared" si="1507"/>
        <v>0</v>
      </c>
      <c r="AZ431" s="57">
        <f t="shared" si="1508"/>
        <v>0</v>
      </c>
      <c r="BA431" s="57">
        <f t="shared" si="1509"/>
        <v>0</v>
      </c>
      <c r="BB431" s="57">
        <f t="shared" si="1510"/>
        <v>0</v>
      </c>
      <c r="BC431" s="57">
        <f t="shared" si="1511"/>
        <v>0</v>
      </c>
      <c r="BD431" s="57">
        <f t="shared" si="1512"/>
        <v>0</v>
      </c>
      <c r="BE431" s="57">
        <f t="shared" si="1513"/>
        <v>0</v>
      </c>
      <c r="BF431" s="57">
        <f t="shared" si="1514"/>
        <v>0</v>
      </c>
      <c r="BG431" s="57">
        <f t="shared" si="1515"/>
        <v>0</v>
      </c>
      <c r="BH431" s="57">
        <f t="shared" si="1516"/>
        <v>0</v>
      </c>
      <c r="BI431" s="56">
        <f t="shared" si="1517"/>
        <v>0</v>
      </c>
      <c r="BJ431" s="57">
        <f t="shared" si="1518"/>
        <v>0</v>
      </c>
      <c r="BK431" s="57">
        <f t="shared" si="1519"/>
        <v>0</v>
      </c>
      <c r="BL431" s="57">
        <f t="shared" si="1520"/>
        <v>0</v>
      </c>
      <c r="BM431" s="57">
        <f t="shared" si="1521"/>
        <v>0</v>
      </c>
      <c r="BN431" s="57">
        <f t="shared" si="1522"/>
        <v>0</v>
      </c>
      <c r="BO431" s="57">
        <f t="shared" si="1523"/>
        <v>0</v>
      </c>
      <c r="BP431" s="57">
        <f t="shared" si="1524"/>
        <v>0</v>
      </c>
      <c r="BQ431" s="57">
        <f t="shared" si="1525"/>
        <v>0</v>
      </c>
      <c r="BR431" s="57">
        <f t="shared" si="1526"/>
        <v>0</v>
      </c>
      <c r="BS431" s="57">
        <f t="shared" si="1527"/>
        <v>0</v>
      </c>
      <c r="BT431" s="56">
        <f t="shared" si="1528"/>
        <v>0</v>
      </c>
      <c r="BU431" s="56">
        <f t="shared" si="1529"/>
        <v>0</v>
      </c>
      <c r="BV431" s="57">
        <f t="shared" si="1530"/>
        <v>0</v>
      </c>
      <c r="BW431" s="57">
        <f t="shared" si="1531"/>
        <v>0</v>
      </c>
      <c r="BX431" s="57">
        <f t="shared" si="1532"/>
        <v>0</v>
      </c>
      <c r="BY431" s="57">
        <f t="shared" si="1533"/>
        <v>0</v>
      </c>
      <c r="BZ431" s="57">
        <f t="shared" si="1534"/>
        <v>0</v>
      </c>
      <c r="CA431" s="57">
        <f t="shared" si="1535"/>
        <v>0</v>
      </c>
      <c r="CB431" s="57">
        <f t="shared" si="1536"/>
        <v>0</v>
      </c>
      <c r="CC431" s="57">
        <f t="shared" si="1537"/>
        <v>0</v>
      </c>
      <c r="CD431" s="57">
        <f t="shared" si="1538"/>
        <v>0</v>
      </c>
      <c r="CE431" s="57">
        <f t="shared" si="1539"/>
        <v>0</v>
      </c>
      <c r="CF431" s="57">
        <f t="shared" si="1540"/>
        <v>0</v>
      </c>
      <c r="CG431" s="57">
        <f t="shared" si="1541"/>
        <v>0</v>
      </c>
      <c r="CH431" s="57">
        <f t="shared" si="1542"/>
        <v>0</v>
      </c>
      <c r="CI431" s="57">
        <f t="shared" si="1543"/>
        <v>0</v>
      </c>
      <c r="CJ431" s="57">
        <f t="shared" si="1544"/>
        <v>0</v>
      </c>
      <c r="CK431" s="57">
        <f t="shared" si="1545"/>
        <v>0</v>
      </c>
      <c r="CL431" s="57">
        <f t="shared" si="1546"/>
        <v>0</v>
      </c>
      <c r="CM431" s="57">
        <f t="shared" si="1547"/>
        <v>0</v>
      </c>
      <c r="CN431" s="57">
        <f t="shared" si="1548"/>
        <v>0</v>
      </c>
      <c r="CO431" s="57">
        <f t="shared" si="1549"/>
        <v>0</v>
      </c>
      <c r="CP431" s="57">
        <f t="shared" si="1550"/>
        <v>0</v>
      </c>
      <c r="CQ431" s="57">
        <f t="shared" si="1551"/>
        <v>0</v>
      </c>
      <c r="CR431" s="57">
        <f t="shared" si="1552"/>
        <v>0</v>
      </c>
      <c r="CS431" s="48">
        <f t="shared" si="1553"/>
        <v>40</v>
      </c>
      <c r="CT431" s="56">
        <f t="shared" si="1554"/>
        <v>0</v>
      </c>
      <c r="CU431" s="57">
        <f t="shared" si="1555"/>
        <v>0</v>
      </c>
      <c r="CV431" s="57">
        <f t="shared" si="1556"/>
        <v>0</v>
      </c>
      <c r="CW431" s="57">
        <f t="shared" si="1557"/>
        <v>0</v>
      </c>
      <c r="CX431" s="65">
        <f t="shared" si="1558"/>
        <v>0</v>
      </c>
      <c r="CY431" s="65">
        <f t="shared" si="1559"/>
        <v>0</v>
      </c>
      <c r="CZ431" s="65">
        <f t="shared" si="1560"/>
        <v>0</v>
      </c>
      <c r="DA431" s="65">
        <f t="shared" si="1561"/>
        <v>0</v>
      </c>
      <c r="DB431" s="66"/>
    </row>
    <row r="432" spans="1:106" s="67" customFormat="1" ht="29.25" customHeight="1" thickTop="1" thickBot="1" x14ac:dyDescent="0.35">
      <c r="A432" s="58">
        <v>44775</v>
      </c>
      <c r="B432" s="4" t="s">
        <v>90</v>
      </c>
      <c r="C432" s="4" t="s">
        <v>70</v>
      </c>
      <c r="D432" s="8" t="s">
        <v>10</v>
      </c>
      <c r="E432" s="4" t="s">
        <v>102</v>
      </c>
      <c r="F432" s="4" t="s">
        <v>24</v>
      </c>
      <c r="G432" s="61" t="s">
        <v>538</v>
      </c>
      <c r="H432" s="62">
        <v>55.5</v>
      </c>
      <c r="I432" s="63">
        <v>44.5</v>
      </c>
      <c r="J432" s="56">
        <v>42.5</v>
      </c>
      <c r="K432" s="56">
        <f t="shared" si="834"/>
        <v>1427.9</v>
      </c>
      <c r="L432" s="56"/>
      <c r="M432" s="56"/>
      <c r="N432" s="63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47">
        <v>42.5</v>
      </c>
      <c r="AB432" s="56"/>
      <c r="AC432" s="39"/>
      <c r="AD432" s="39"/>
      <c r="AE432" s="72" t="s">
        <v>90</v>
      </c>
      <c r="AF432" s="56">
        <f t="shared" si="1489"/>
        <v>0</v>
      </c>
      <c r="AG432" s="57">
        <f t="shared" si="1490"/>
        <v>0</v>
      </c>
      <c r="AH432" s="56">
        <f t="shared" si="1491"/>
        <v>0</v>
      </c>
      <c r="AI432" s="47">
        <f t="shared" si="1492"/>
        <v>42.5</v>
      </c>
      <c r="AJ432" s="64">
        <f t="shared" si="1493"/>
        <v>42.5</v>
      </c>
      <c r="AK432" s="64"/>
      <c r="AL432" s="57">
        <f t="shared" si="1494"/>
        <v>0</v>
      </c>
      <c r="AM432" s="57">
        <f t="shared" si="1495"/>
        <v>0</v>
      </c>
      <c r="AN432" s="56">
        <f t="shared" si="1496"/>
        <v>0</v>
      </c>
      <c r="AO432" s="56">
        <f t="shared" si="1497"/>
        <v>0</v>
      </c>
      <c r="AP432" s="57">
        <f t="shared" si="1498"/>
        <v>0</v>
      </c>
      <c r="AQ432" s="57">
        <f t="shared" si="1499"/>
        <v>0</v>
      </c>
      <c r="AR432" s="57">
        <f t="shared" si="1500"/>
        <v>0</v>
      </c>
      <c r="AS432" s="57">
        <f t="shared" si="1501"/>
        <v>0</v>
      </c>
      <c r="AT432" s="57">
        <f t="shared" si="1502"/>
        <v>0</v>
      </c>
      <c r="AU432" s="57">
        <f t="shared" si="1503"/>
        <v>0</v>
      </c>
      <c r="AV432" s="57">
        <f t="shared" si="1504"/>
        <v>0</v>
      </c>
      <c r="AW432" s="57">
        <f t="shared" si="1505"/>
        <v>0</v>
      </c>
      <c r="AX432" s="57">
        <f t="shared" si="1506"/>
        <v>0</v>
      </c>
      <c r="AY432" s="57">
        <f t="shared" si="1507"/>
        <v>0</v>
      </c>
      <c r="AZ432" s="57">
        <f t="shared" si="1508"/>
        <v>0</v>
      </c>
      <c r="BA432" s="57">
        <f t="shared" si="1509"/>
        <v>0</v>
      </c>
      <c r="BB432" s="57">
        <f t="shared" si="1510"/>
        <v>0</v>
      </c>
      <c r="BC432" s="57">
        <f t="shared" si="1511"/>
        <v>0</v>
      </c>
      <c r="BD432" s="57">
        <f t="shared" si="1512"/>
        <v>0</v>
      </c>
      <c r="BE432" s="57">
        <f t="shared" si="1513"/>
        <v>0</v>
      </c>
      <c r="BF432" s="57">
        <f t="shared" si="1514"/>
        <v>0</v>
      </c>
      <c r="BG432" s="57">
        <f t="shared" si="1515"/>
        <v>0</v>
      </c>
      <c r="BH432" s="57">
        <f t="shared" si="1516"/>
        <v>0</v>
      </c>
      <c r="BI432" s="56">
        <f t="shared" si="1517"/>
        <v>0</v>
      </c>
      <c r="BJ432" s="57">
        <f t="shared" si="1518"/>
        <v>0</v>
      </c>
      <c r="BK432" s="57">
        <f t="shared" si="1519"/>
        <v>0</v>
      </c>
      <c r="BL432" s="57">
        <f t="shared" si="1520"/>
        <v>0</v>
      </c>
      <c r="BM432" s="57">
        <f t="shared" si="1521"/>
        <v>0</v>
      </c>
      <c r="BN432" s="57">
        <f t="shared" si="1522"/>
        <v>0</v>
      </c>
      <c r="BO432" s="57">
        <f t="shared" si="1523"/>
        <v>0</v>
      </c>
      <c r="BP432" s="57">
        <f t="shared" si="1524"/>
        <v>0</v>
      </c>
      <c r="BQ432" s="57">
        <f t="shared" si="1525"/>
        <v>0</v>
      </c>
      <c r="BR432" s="57">
        <f t="shared" si="1526"/>
        <v>0</v>
      </c>
      <c r="BS432" s="57">
        <f t="shared" si="1527"/>
        <v>0</v>
      </c>
      <c r="BT432" s="56">
        <f t="shared" si="1528"/>
        <v>0</v>
      </c>
      <c r="BU432" s="56">
        <f t="shared" si="1529"/>
        <v>0</v>
      </c>
      <c r="BV432" s="57">
        <f t="shared" si="1530"/>
        <v>0</v>
      </c>
      <c r="BW432" s="57">
        <f t="shared" si="1531"/>
        <v>0</v>
      </c>
      <c r="BX432" s="57">
        <f t="shared" si="1532"/>
        <v>0</v>
      </c>
      <c r="BY432" s="57">
        <f t="shared" si="1533"/>
        <v>0</v>
      </c>
      <c r="BZ432" s="57">
        <f t="shared" si="1534"/>
        <v>0</v>
      </c>
      <c r="CA432" s="57">
        <f t="shared" si="1535"/>
        <v>0</v>
      </c>
      <c r="CB432" s="57">
        <f t="shared" si="1536"/>
        <v>0</v>
      </c>
      <c r="CC432" s="57">
        <f t="shared" si="1537"/>
        <v>0</v>
      </c>
      <c r="CD432" s="57">
        <f t="shared" si="1538"/>
        <v>0</v>
      </c>
      <c r="CE432" s="57">
        <f t="shared" si="1539"/>
        <v>0</v>
      </c>
      <c r="CF432" s="57">
        <f t="shared" si="1540"/>
        <v>0</v>
      </c>
      <c r="CG432" s="57">
        <f t="shared" si="1541"/>
        <v>0</v>
      </c>
      <c r="CH432" s="57">
        <f t="shared" si="1542"/>
        <v>0</v>
      </c>
      <c r="CI432" s="57">
        <f t="shared" si="1543"/>
        <v>0</v>
      </c>
      <c r="CJ432" s="57">
        <f t="shared" si="1544"/>
        <v>0</v>
      </c>
      <c r="CK432" s="57">
        <f t="shared" si="1545"/>
        <v>0</v>
      </c>
      <c r="CL432" s="57">
        <f t="shared" si="1546"/>
        <v>0</v>
      </c>
      <c r="CM432" s="57">
        <f t="shared" si="1547"/>
        <v>0</v>
      </c>
      <c r="CN432" s="57">
        <f t="shared" si="1548"/>
        <v>0</v>
      </c>
      <c r="CO432" s="57">
        <f t="shared" si="1549"/>
        <v>0</v>
      </c>
      <c r="CP432" s="57">
        <f t="shared" si="1550"/>
        <v>0</v>
      </c>
      <c r="CQ432" s="57">
        <f t="shared" si="1551"/>
        <v>0</v>
      </c>
      <c r="CR432" s="57">
        <f t="shared" si="1552"/>
        <v>0</v>
      </c>
      <c r="CS432" s="57">
        <f t="shared" si="1553"/>
        <v>0</v>
      </c>
      <c r="CT432" s="56">
        <f t="shared" si="1554"/>
        <v>0</v>
      </c>
      <c r="CU432" s="57">
        <f t="shared" si="1555"/>
        <v>0</v>
      </c>
      <c r="CV432" s="57">
        <f t="shared" si="1556"/>
        <v>0</v>
      </c>
      <c r="CW432" s="48">
        <f t="shared" si="1557"/>
        <v>42.5</v>
      </c>
      <c r="CX432" s="65">
        <f t="shared" si="1558"/>
        <v>0</v>
      </c>
      <c r="CY432" s="65">
        <f t="shared" si="1559"/>
        <v>0</v>
      </c>
      <c r="CZ432" s="65">
        <f t="shared" si="1560"/>
        <v>0</v>
      </c>
      <c r="DA432" s="65">
        <f t="shared" si="1561"/>
        <v>0</v>
      </c>
      <c r="DB432" s="66"/>
    </row>
    <row r="433" spans="1:106" s="67" customFormat="1" ht="29.25" customHeight="1" thickTop="1" thickBot="1" x14ac:dyDescent="0.35">
      <c r="A433" s="58">
        <v>44776</v>
      </c>
      <c r="B433" s="4" t="s">
        <v>92</v>
      </c>
      <c r="C433" s="4" t="s">
        <v>23</v>
      </c>
      <c r="D433" s="8" t="s">
        <v>10</v>
      </c>
      <c r="E433" s="4" t="s">
        <v>102</v>
      </c>
      <c r="F433" s="4" t="s">
        <v>24</v>
      </c>
      <c r="G433" s="61" t="s">
        <v>539</v>
      </c>
      <c r="H433" s="62">
        <v>52.5</v>
      </c>
      <c r="I433" s="44">
        <v>-52.5</v>
      </c>
      <c r="J433" s="45">
        <v>-53.5</v>
      </c>
      <c r="K433" s="56">
        <f t="shared" si="834"/>
        <v>1374.4</v>
      </c>
      <c r="L433" s="56"/>
      <c r="M433" s="56"/>
      <c r="N433" s="63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45">
        <v>-53.5</v>
      </c>
      <c r="AC433" s="39"/>
      <c r="AD433" s="39"/>
      <c r="AE433" s="72" t="s">
        <v>92</v>
      </c>
      <c r="AF433" s="45">
        <f t="shared" si="1489"/>
        <v>-53.5</v>
      </c>
      <c r="AG433" s="57">
        <f t="shared" si="1490"/>
        <v>0</v>
      </c>
      <c r="AH433" s="56">
        <f t="shared" si="1491"/>
        <v>0</v>
      </c>
      <c r="AI433" s="56">
        <f t="shared" si="1492"/>
        <v>0</v>
      </c>
      <c r="AJ433" s="64">
        <f t="shared" si="1493"/>
        <v>-53.5</v>
      </c>
      <c r="AK433" s="64"/>
      <c r="AL433" s="57">
        <f t="shared" si="1494"/>
        <v>0</v>
      </c>
      <c r="AM433" s="57">
        <f t="shared" si="1495"/>
        <v>0</v>
      </c>
      <c r="AN433" s="56">
        <f t="shared" si="1496"/>
        <v>0</v>
      </c>
      <c r="AO433" s="56">
        <f t="shared" si="1497"/>
        <v>0</v>
      </c>
      <c r="AP433" s="57">
        <f t="shared" si="1498"/>
        <v>0</v>
      </c>
      <c r="AQ433" s="57">
        <f t="shared" si="1499"/>
        <v>0</v>
      </c>
      <c r="AR433" s="57">
        <f t="shared" si="1500"/>
        <v>0</v>
      </c>
      <c r="AS433" s="57">
        <f t="shared" si="1501"/>
        <v>0</v>
      </c>
      <c r="AT433" s="57">
        <f t="shared" si="1502"/>
        <v>0</v>
      </c>
      <c r="AU433" s="57">
        <f t="shared" si="1503"/>
        <v>0</v>
      </c>
      <c r="AV433" s="57">
        <f t="shared" si="1504"/>
        <v>0</v>
      </c>
      <c r="AW433" s="57">
        <f t="shared" si="1505"/>
        <v>0</v>
      </c>
      <c r="AX433" s="57">
        <f t="shared" si="1506"/>
        <v>0</v>
      </c>
      <c r="AY433" s="57">
        <f t="shared" si="1507"/>
        <v>0</v>
      </c>
      <c r="AZ433" s="57">
        <f t="shared" si="1508"/>
        <v>0</v>
      </c>
      <c r="BA433" s="57">
        <f t="shared" si="1509"/>
        <v>0</v>
      </c>
      <c r="BB433" s="57">
        <f t="shared" si="1510"/>
        <v>0</v>
      </c>
      <c r="BC433" s="57">
        <f t="shared" si="1511"/>
        <v>0</v>
      </c>
      <c r="BD433" s="57">
        <f t="shared" si="1512"/>
        <v>0</v>
      </c>
      <c r="BE433" s="57">
        <f t="shared" si="1513"/>
        <v>0</v>
      </c>
      <c r="BF433" s="57">
        <f t="shared" si="1514"/>
        <v>0</v>
      </c>
      <c r="BG433" s="57">
        <f t="shared" si="1515"/>
        <v>0</v>
      </c>
      <c r="BH433" s="57">
        <f t="shared" si="1516"/>
        <v>0</v>
      </c>
      <c r="BI433" s="56">
        <f t="shared" si="1517"/>
        <v>0</v>
      </c>
      <c r="BJ433" s="57">
        <f t="shared" si="1518"/>
        <v>0</v>
      </c>
      <c r="BK433" s="57">
        <f t="shared" si="1519"/>
        <v>0</v>
      </c>
      <c r="BL433" s="57">
        <f t="shared" si="1520"/>
        <v>0</v>
      </c>
      <c r="BM433" s="57">
        <f t="shared" si="1521"/>
        <v>0</v>
      </c>
      <c r="BN433" s="57">
        <f t="shared" si="1522"/>
        <v>0</v>
      </c>
      <c r="BO433" s="57">
        <f t="shared" si="1523"/>
        <v>0</v>
      </c>
      <c r="BP433" s="57">
        <f t="shared" si="1524"/>
        <v>0</v>
      </c>
      <c r="BQ433" s="57">
        <f t="shared" si="1525"/>
        <v>0</v>
      </c>
      <c r="BR433" s="57">
        <f t="shared" si="1526"/>
        <v>0</v>
      </c>
      <c r="BS433" s="57">
        <f t="shared" si="1527"/>
        <v>0</v>
      </c>
      <c r="BT433" s="56">
        <f t="shared" si="1528"/>
        <v>0</v>
      </c>
      <c r="BU433" s="56">
        <f t="shared" si="1529"/>
        <v>0</v>
      </c>
      <c r="BV433" s="57">
        <f t="shared" si="1530"/>
        <v>0</v>
      </c>
      <c r="BW433" s="57">
        <f t="shared" si="1531"/>
        <v>0</v>
      </c>
      <c r="BX433" s="57">
        <f t="shared" si="1532"/>
        <v>0</v>
      </c>
      <c r="BY433" s="57">
        <f t="shared" si="1533"/>
        <v>0</v>
      </c>
      <c r="BZ433" s="57">
        <f t="shared" si="1534"/>
        <v>0</v>
      </c>
      <c r="CA433" s="57">
        <f t="shared" si="1535"/>
        <v>0</v>
      </c>
      <c r="CB433" s="57">
        <f t="shared" si="1536"/>
        <v>0</v>
      </c>
      <c r="CC433" s="57">
        <f t="shared" si="1537"/>
        <v>0</v>
      </c>
      <c r="CD433" s="57">
        <f t="shared" si="1538"/>
        <v>0</v>
      </c>
      <c r="CE433" s="57">
        <f t="shared" si="1539"/>
        <v>0</v>
      </c>
      <c r="CF433" s="57">
        <f t="shared" si="1540"/>
        <v>0</v>
      </c>
      <c r="CG433" s="57">
        <f t="shared" si="1541"/>
        <v>0</v>
      </c>
      <c r="CH433" s="57">
        <f t="shared" si="1542"/>
        <v>0</v>
      </c>
      <c r="CI433" s="57">
        <f t="shared" si="1543"/>
        <v>0</v>
      </c>
      <c r="CJ433" s="57">
        <f t="shared" si="1544"/>
        <v>0</v>
      </c>
      <c r="CK433" s="57">
        <f t="shared" si="1545"/>
        <v>0</v>
      </c>
      <c r="CL433" s="57">
        <f t="shared" si="1546"/>
        <v>0</v>
      </c>
      <c r="CM433" s="57">
        <f t="shared" si="1547"/>
        <v>0</v>
      </c>
      <c r="CN433" s="57">
        <f t="shared" si="1548"/>
        <v>0</v>
      </c>
      <c r="CO433" s="57">
        <f t="shared" si="1549"/>
        <v>0</v>
      </c>
      <c r="CP433" s="57">
        <f t="shared" si="1550"/>
        <v>0</v>
      </c>
      <c r="CQ433" s="57">
        <f t="shared" si="1551"/>
        <v>0</v>
      </c>
      <c r="CR433" s="57">
        <f t="shared" si="1552"/>
        <v>0</v>
      </c>
      <c r="CS433" s="57">
        <f t="shared" si="1553"/>
        <v>0</v>
      </c>
      <c r="CT433" s="56">
        <f t="shared" si="1554"/>
        <v>0</v>
      </c>
      <c r="CU433" s="57">
        <f t="shared" si="1555"/>
        <v>0</v>
      </c>
      <c r="CV433" s="57">
        <f t="shared" si="1556"/>
        <v>0</v>
      </c>
      <c r="CW433" s="57">
        <f t="shared" si="1557"/>
        <v>0</v>
      </c>
      <c r="CX433" s="65">
        <f t="shared" si="1558"/>
        <v>-53.5</v>
      </c>
      <c r="CY433" s="65">
        <f t="shared" si="1559"/>
        <v>0</v>
      </c>
      <c r="CZ433" s="65">
        <f t="shared" si="1560"/>
        <v>0</v>
      </c>
      <c r="DA433" s="65">
        <f t="shared" si="1561"/>
        <v>0</v>
      </c>
      <c r="DB433" s="66"/>
    </row>
    <row r="434" spans="1:106" s="67" customFormat="1" ht="29.25" customHeight="1" thickTop="1" thickBot="1" x14ac:dyDescent="0.35">
      <c r="A434" s="58">
        <v>44777</v>
      </c>
      <c r="B434" s="4" t="s">
        <v>20</v>
      </c>
      <c r="C434" s="4" t="s">
        <v>23</v>
      </c>
      <c r="D434" s="8" t="s">
        <v>10</v>
      </c>
      <c r="E434" s="4" t="s">
        <v>109</v>
      </c>
      <c r="F434" s="4" t="s">
        <v>24</v>
      </c>
      <c r="G434" s="61" t="s">
        <v>540</v>
      </c>
      <c r="H434" s="62">
        <v>51</v>
      </c>
      <c r="I434" s="44">
        <v>-51</v>
      </c>
      <c r="J434" s="45">
        <v>-52</v>
      </c>
      <c r="K434" s="56">
        <f t="shared" si="834"/>
        <v>1322.4</v>
      </c>
      <c r="L434" s="56"/>
      <c r="M434" s="56"/>
      <c r="N434" s="63"/>
      <c r="O434" s="56"/>
      <c r="P434" s="56"/>
      <c r="Q434" s="56"/>
      <c r="R434" s="56"/>
      <c r="S434" s="56"/>
      <c r="T434" s="56"/>
      <c r="U434" s="56"/>
      <c r="V434" s="56"/>
      <c r="W434" s="45">
        <v>-52</v>
      </c>
      <c r="X434" s="56"/>
      <c r="Y434" s="56"/>
      <c r="Z434" s="56"/>
      <c r="AA434" s="56"/>
      <c r="AB434" s="56"/>
      <c r="AC434" s="39"/>
      <c r="AD434" s="39"/>
      <c r="AE434" s="72" t="s">
        <v>20</v>
      </c>
      <c r="AF434" s="45">
        <f t="shared" si="1489"/>
        <v>-52</v>
      </c>
      <c r="AG434" s="57">
        <f t="shared" si="1490"/>
        <v>0</v>
      </c>
      <c r="AH434" s="56">
        <f t="shared" si="1491"/>
        <v>0</v>
      </c>
      <c r="AI434" s="56">
        <f t="shared" si="1492"/>
        <v>0</v>
      </c>
      <c r="AJ434" s="64">
        <f t="shared" si="1493"/>
        <v>-52</v>
      </c>
      <c r="AK434" s="64"/>
      <c r="AL434" s="57">
        <f t="shared" si="1494"/>
        <v>0</v>
      </c>
      <c r="AM434" s="57">
        <f t="shared" si="1495"/>
        <v>0</v>
      </c>
      <c r="AN434" s="56">
        <f t="shared" si="1496"/>
        <v>0</v>
      </c>
      <c r="AO434" s="56">
        <f t="shared" si="1497"/>
        <v>0</v>
      </c>
      <c r="AP434" s="57">
        <f t="shared" si="1498"/>
        <v>0</v>
      </c>
      <c r="AQ434" s="57">
        <f t="shared" si="1499"/>
        <v>0</v>
      </c>
      <c r="AR434" s="57">
        <f t="shared" si="1500"/>
        <v>0</v>
      </c>
      <c r="AS434" s="57">
        <f t="shared" si="1501"/>
        <v>0</v>
      </c>
      <c r="AT434" s="57">
        <f t="shared" si="1502"/>
        <v>0</v>
      </c>
      <c r="AU434" s="57">
        <f t="shared" si="1503"/>
        <v>0</v>
      </c>
      <c r="AV434" s="57">
        <f t="shared" si="1504"/>
        <v>0</v>
      </c>
      <c r="AW434" s="57">
        <f t="shared" si="1505"/>
        <v>0</v>
      </c>
      <c r="AX434" s="57">
        <f t="shared" si="1506"/>
        <v>0</v>
      </c>
      <c r="AY434" s="57">
        <f t="shared" si="1507"/>
        <v>0</v>
      </c>
      <c r="AZ434" s="57">
        <f t="shared" si="1508"/>
        <v>0</v>
      </c>
      <c r="BA434" s="57">
        <f t="shared" si="1509"/>
        <v>0</v>
      </c>
      <c r="BB434" s="57">
        <f t="shared" si="1510"/>
        <v>0</v>
      </c>
      <c r="BC434" s="57">
        <f t="shared" si="1511"/>
        <v>0</v>
      </c>
      <c r="BD434" s="57">
        <f t="shared" si="1512"/>
        <v>0</v>
      </c>
      <c r="BE434" s="57">
        <f t="shared" si="1513"/>
        <v>0</v>
      </c>
      <c r="BF434" s="57">
        <f t="shared" si="1514"/>
        <v>0</v>
      </c>
      <c r="BG434" s="57">
        <f t="shared" si="1515"/>
        <v>0</v>
      </c>
      <c r="BH434" s="57">
        <f t="shared" si="1516"/>
        <v>0</v>
      </c>
      <c r="BI434" s="56">
        <f t="shared" si="1517"/>
        <v>0</v>
      </c>
      <c r="BJ434" s="57">
        <f t="shared" si="1518"/>
        <v>0</v>
      </c>
      <c r="BK434" s="57">
        <f t="shared" si="1519"/>
        <v>0</v>
      </c>
      <c r="BL434" s="57">
        <f t="shared" si="1520"/>
        <v>0</v>
      </c>
      <c r="BM434" s="57">
        <f t="shared" si="1521"/>
        <v>0</v>
      </c>
      <c r="BN434" s="57">
        <f t="shared" si="1522"/>
        <v>0</v>
      </c>
      <c r="BO434" s="57">
        <f t="shared" si="1523"/>
        <v>0</v>
      </c>
      <c r="BP434" s="57">
        <f t="shared" si="1524"/>
        <v>0</v>
      </c>
      <c r="BQ434" s="57">
        <f t="shared" si="1525"/>
        <v>0</v>
      </c>
      <c r="BR434" s="57">
        <f t="shared" si="1526"/>
        <v>0</v>
      </c>
      <c r="BS434" s="57">
        <f t="shared" si="1527"/>
        <v>0</v>
      </c>
      <c r="BT434" s="56">
        <f t="shared" si="1528"/>
        <v>0</v>
      </c>
      <c r="BU434" s="56">
        <f t="shared" si="1529"/>
        <v>0</v>
      </c>
      <c r="BV434" s="57">
        <f t="shared" si="1530"/>
        <v>0</v>
      </c>
      <c r="BW434" s="57">
        <f t="shared" si="1531"/>
        <v>0</v>
      </c>
      <c r="BX434" s="57">
        <f t="shared" si="1532"/>
        <v>0</v>
      </c>
      <c r="BY434" s="57">
        <f t="shared" si="1533"/>
        <v>0</v>
      </c>
      <c r="BZ434" s="57">
        <f t="shared" si="1534"/>
        <v>0</v>
      </c>
      <c r="CA434" s="57">
        <f t="shared" si="1535"/>
        <v>0</v>
      </c>
      <c r="CB434" s="57">
        <f t="shared" si="1536"/>
        <v>0</v>
      </c>
      <c r="CC434" s="57">
        <f t="shared" si="1537"/>
        <v>0</v>
      </c>
      <c r="CD434" s="46">
        <f t="shared" si="1538"/>
        <v>-52</v>
      </c>
      <c r="CE434" s="57">
        <f t="shared" si="1539"/>
        <v>0</v>
      </c>
      <c r="CF434" s="57">
        <f t="shared" si="1540"/>
        <v>0</v>
      </c>
      <c r="CG434" s="57">
        <f t="shared" si="1541"/>
        <v>0</v>
      </c>
      <c r="CH434" s="57">
        <f t="shared" si="1542"/>
        <v>0</v>
      </c>
      <c r="CI434" s="57">
        <f t="shared" si="1543"/>
        <v>0</v>
      </c>
      <c r="CJ434" s="57">
        <f t="shared" si="1544"/>
        <v>0</v>
      </c>
      <c r="CK434" s="57">
        <f t="shared" si="1545"/>
        <v>0</v>
      </c>
      <c r="CL434" s="57">
        <f t="shared" si="1546"/>
        <v>0</v>
      </c>
      <c r="CM434" s="57">
        <f t="shared" si="1547"/>
        <v>0</v>
      </c>
      <c r="CN434" s="57">
        <f t="shared" si="1548"/>
        <v>0</v>
      </c>
      <c r="CO434" s="57">
        <f t="shared" si="1549"/>
        <v>0</v>
      </c>
      <c r="CP434" s="57">
        <f t="shared" si="1550"/>
        <v>0</v>
      </c>
      <c r="CQ434" s="57">
        <f t="shared" si="1551"/>
        <v>0</v>
      </c>
      <c r="CR434" s="57">
        <f t="shared" si="1552"/>
        <v>0</v>
      </c>
      <c r="CS434" s="57">
        <f t="shared" si="1553"/>
        <v>0</v>
      </c>
      <c r="CT434" s="56">
        <f t="shared" si="1554"/>
        <v>0</v>
      </c>
      <c r="CU434" s="57">
        <f t="shared" si="1555"/>
        <v>0</v>
      </c>
      <c r="CV434" s="57">
        <f t="shared" si="1556"/>
        <v>0</v>
      </c>
      <c r="CW434" s="57">
        <f t="shared" si="1557"/>
        <v>0</v>
      </c>
      <c r="CX434" s="65">
        <f t="shared" si="1558"/>
        <v>0</v>
      </c>
      <c r="CY434" s="65">
        <f t="shared" si="1559"/>
        <v>0</v>
      </c>
      <c r="CZ434" s="65">
        <f t="shared" si="1560"/>
        <v>0</v>
      </c>
      <c r="DA434" s="65">
        <f t="shared" si="1561"/>
        <v>0</v>
      </c>
      <c r="DB434" s="66"/>
    </row>
    <row r="435" spans="1:106" s="67" customFormat="1" ht="29.25" customHeight="1" thickTop="1" thickBot="1" x14ac:dyDescent="0.35">
      <c r="A435" s="58">
        <v>44777</v>
      </c>
      <c r="B435" s="4" t="s">
        <v>5</v>
      </c>
      <c r="C435" s="4" t="s">
        <v>23</v>
      </c>
      <c r="D435" s="8" t="s">
        <v>10</v>
      </c>
      <c r="E435" s="4" t="s">
        <v>110</v>
      </c>
      <c r="F435" s="4" t="s">
        <v>24</v>
      </c>
      <c r="G435" s="61" t="s">
        <v>541</v>
      </c>
      <c r="H435" s="62">
        <v>49.75</v>
      </c>
      <c r="I435" s="44">
        <v>-49.75</v>
      </c>
      <c r="J435" s="45">
        <v>-50.75</v>
      </c>
      <c r="K435" s="56">
        <f t="shared" si="834"/>
        <v>1271.6500000000001</v>
      </c>
      <c r="L435" s="56"/>
      <c r="M435" s="56"/>
      <c r="N435" s="63"/>
      <c r="O435" s="56"/>
      <c r="P435" s="45">
        <v>-50.75</v>
      </c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39"/>
      <c r="AD435" s="39"/>
      <c r="AE435" s="72" t="s">
        <v>5</v>
      </c>
      <c r="AF435" s="45">
        <f t="shared" ref="AF435:AF437" si="1562">IF(C435="HF",J435,0)</f>
        <v>-50.75</v>
      </c>
      <c r="AG435" s="57">
        <f t="shared" ref="AG435:AG437" si="1563">IF(C435="HF2",J435,0)</f>
        <v>0</v>
      </c>
      <c r="AH435" s="56">
        <f t="shared" ref="AH435:AH437" si="1564">IF(C435="HF3",J435,0)</f>
        <v>0</v>
      </c>
      <c r="AI435" s="56">
        <f t="shared" ref="AI435:AI437" si="1565">IF(C435="DP",J435,0)</f>
        <v>0</v>
      </c>
      <c r="AJ435" s="64">
        <f t="shared" ref="AJ435:AJ437" si="1566">+SUM(AF435+AG435+AH435+AI435)</f>
        <v>-50.75</v>
      </c>
      <c r="AK435" s="64"/>
      <c r="AL435" s="57">
        <f t="shared" ref="AL435:AL437" si="1567">IF(B435="AUD/JPY",AF435,0)</f>
        <v>0</v>
      </c>
      <c r="AM435" s="57">
        <f t="shared" ref="AM435:AM437" si="1568">IF(B435="AUD/JPY",AG435,0)</f>
        <v>0</v>
      </c>
      <c r="AN435" s="56">
        <f t="shared" ref="AN435:AN437" si="1569">IF(B435="AUD/JPY",AH435,0)</f>
        <v>0</v>
      </c>
      <c r="AO435" s="56">
        <f t="shared" ref="AO435:AO437" si="1570">IF(B435="AUD/JPY",AI435,0)</f>
        <v>0</v>
      </c>
      <c r="AP435" s="57">
        <f t="shared" ref="AP435:AP437" si="1571">IF(B435="AUD/USD",AF435,0)</f>
        <v>0</v>
      </c>
      <c r="AQ435" s="57">
        <f t="shared" ref="AQ435:AQ437" si="1572">IF(B435="AUD/USD",AG435,0)</f>
        <v>0</v>
      </c>
      <c r="AR435" s="57">
        <f t="shared" ref="AR435:AR437" si="1573">IF(B435="AUD/USD",AH435,0)</f>
        <v>0</v>
      </c>
      <c r="AS435" s="57">
        <f t="shared" ref="AS435:AS437" si="1574">IF(B435="AUD/USD",AI435,0)</f>
        <v>0</v>
      </c>
      <c r="AT435" s="57">
        <f t="shared" ref="AT435:AT437" si="1575">IF(B435="EUR/GBP",AF435,0)</f>
        <v>0</v>
      </c>
      <c r="AU435" s="57">
        <f t="shared" ref="AU435:AU437" si="1576">IF(B435="EUR/GBP",AG435,0)</f>
        <v>0</v>
      </c>
      <c r="AV435" s="57">
        <f t="shared" ref="AV435:AV437" si="1577">IF(B435="EUR/GBP",AH435,0)</f>
        <v>0</v>
      </c>
      <c r="AW435" s="57">
        <f t="shared" ref="AW435:AW437" si="1578">IF(B435="EUR/GBP",AI435,0)</f>
        <v>0</v>
      </c>
      <c r="AX435" s="57">
        <f t="shared" ref="AX435:AX437" si="1579">IF(B435="EUR/JPY",AF435,0)</f>
        <v>0</v>
      </c>
      <c r="AY435" s="57">
        <f t="shared" ref="AY435:AY437" si="1580">IF(B435="EUR/JPY",AG435,0)</f>
        <v>0</v>
      </c>
      <c r="AZ435" s="57">
        <f t="shared" ref="AZ435:AZ437" si="1581">IF(B435="EUR/JPY",AH435,0)</f>
        <v>0</v>
      </c>
      <c r="BA435" s="57">
        <f t="shared" ref="BA435:BA437" si="1582">IF(B435="EUR/JPY",AI435,0)</f>
        <v>0</v>
      </c>
      <c r="BB435" s="46">
        <f t="shared" ref="BB435:BB437" si="1583">IF(B435="EUR/USD",AF435,0)</f>
        <v>-50.75</v>
      </c>
      <c r="BC435" s="57">
        <f t="shared" ref="BC435:BC437" si="1584">IF(B435="EUR/USD",AG435,0)</f>
        <v>0</v>
      </c>
      <c r="BD435" s="57">
        <f t="shared" ref="BD435:BD437" si="1585">IF(B435="EUR/USD",AH435,0)</f>
        <v>0</v>
      </c>
      <c r="BE435" s="57">
        <f t="shared" ref="BE435:BE437" si="1586">IF(B435="EUR/USD",AI435,0)</f>
        <v>0</v>
      </c>
      <c r="BF435" s="57">
        <f t="shared" ref="BF435:BF437" si="1587">IF(B435="GBP/JPY",AF435,0)</f>
        <v>0</v>
      </c>
      <c r="BG435" s="57">
        <f t="shared" ref="BG435:BG437" si="1588">IF(B435="GBP/JPY",AG435,0)</f>
        <v>0</v>
      </c>
      <c r="BH435" s="57">
        <f t="shared" ref="BH435:BH437" si="1589">IF(B435="GBP/JPY",AH435,0)</f>
        <v>0</v>
      </c>
      <c r="BI435" s="56">
        <f t="shared" ref="BI435:BI437" si="1590">IF(B435="GBP/JPY",AI435,0)</f>
        <v>0</v>
      </c>
      <c r="BJ435" s="57">
        <f t="shared" ref="BJ435:BJ437" si="1591">IF(B435="GBP/USD",AF435,0)</f>
        <v>0</v>
      </c>
      <c r="BK435" s="57">
        <f t="shared" ref="BK435:BK437" si="1592">IF(B435="GBP/USD",AG435,0)</f>
        <v>0</v>
      </c>
      <c r="BL435" s="57">
        <f t="shared" ref="BL435:BL437" si="1593">IF(B435="GBP/USD",AH435,0)</f>
        <v>0</v>
      </c>
      <c r="BM435" s="57">
        <f t="shared" ref="BM435:BM437" si="1594">IF(B435="GBP/USD",AI435,0)</f>
        <v>0</v>
      </c>
      <c r="BN435" s="57">
        <f t="shared" ref="BN435:BN437" si="1595">IF(B435="USD/CAD",AF435,0)</f>
        <v>0</v>
      </c>
      <c r="BO435" s="57">
        <f t="shared" ref="BO435:BO437" si="1596">IF(B435="USD/CAD",AG435,0)</f>
        <v>0</v>
      </c>
      <c r="BP435" s="57">
        <f t="shared" ref="BP435:BP437" si="1597">IF(B435="USD/CAD",AH435,0)</f>
        <v>0</v>
      </c>
      <c r="BQ435" s="57">
        <f t="shared" ref="BQ435:BQ437" si="1598">IF(B435="USD/CAD",AI435,0)</f>
        <v>0</v>
      </c>
      <c r="BR435" s="57">
        <f t="shared" ref="BR435:BR437" si="1599">IF(B435="USD/CHF",AF435,0)</f>
        <v>0</v>
      </c>
      <c r="BS435" s="57">
        <f t="shared" ref="BS435:BS437" si="1600">IF(B435="USD/CHF",AG435,0)</f>
        <v>0</v>
      </c>
      <c r="BT435" s="56">
        <f t="shared" ref="BT435:BT437" si="1601">IF(B435="USD/CHF",AH435,0)</f>
        <v>0</v>
      </c>
      <c r="BU435" s="56">
        <f t="shared" ref="BU435:BU437" si="1602">IF(B435="USD/CHF",AI435,0)</f>
        <v>0</v>
      </c>
      <c r="BV435" s="57">
        <f t="shared" ref="BV435:BV437" si="1603">IF(B435="USD/JPY",AF435,0)</f>
        <v>0</v>
      </c>
      <c r="BW435" s="57">
        <f t="shared" ref="BW435:BW437" si="1604">IF(B435="USD/JPY",AG435,0)</f>
        <v>0</v>
      </c>
      <c r="BX435" s="57">
        <f t="shared" ref="BX435:BX437" si="1605">IF(B435="USD/JPY",AH435,0)</f>
        <v>0</v>
      </c>
      <c r="BY435" s="57">
        <f t="shared" ref="BY435:BY437" si="1606">IF(B435="USD/JPY",AI435,0)</f>
        <v>0</v>
      </c>
      <c r="BZ435" s="57">
        <f t="shared" ref="BZ435:BZ437" si="1607">IF(B435="CRUDE",AF435,0)</f>
        <v>0</v>
      </c>
      <c r="CA435" s="57">
        <f t="shared" ref="CA435:CA437" si="1608">IF(B435="CRUDE",AG435,0)</f>
        <v>0</v>
      </c>
      <c r="CB435" s="57">
        <f t="shared" ref="CB435:CB437" si="1609">IF(B435="CRUDE",AH435,0)</f>
        <v>0</v>
      </c>
      <c r="CC435" s="57">
        <f t="shared" ref="CC435:CC437" si="1610">IF(B435="CRUDE",AI435,0)</f>
        <v>0</v>
      </c>
      <c r="CD435" s="57">
        <f t="shared" ref="CD435:CD437" si="1611">IF(B435="GOLD",AF435,0)</f>
        <v>0</v>
      </c>
      <c r="CE435" s="57">
        <f t="shared" ref="CE435:CE437" si="1612">IF(B435="GOLD",AG435,0)</f>
        <v>0</v>
      </c>
      <c r="CF435" s="57">
        <f t="shared" ref="CF435:CF437" si="1613">IF(B435="GOLD",AH435,0)</f>
        <v>0</v>
      </c>
      <c r="CG435" s="57">
        <f t="shared" ref="CG435:CG437" si="1614">IF(B435="GOLD",AI435,0)</f>
        <v>0</v>
      </c>
      <c r="CH435" s="57">
        <f t="shared" ref="CH435:CH437" si="1615">IF(B435="US 500",AF435,0)</f>
        <v>0</v>
      </c>
      <c r="CI435" s="57">
        <f t="shared" ref="CI435:CI437" si="1616">IF(B435="US 500",AG435,0)</f>
        <v>0</v>
      </c>
      <c r="CJ435" s="57">
        <f t="shared" ref="CJ435:CJ437" si="1617">IF(B435="US 500",AH435,0)</f>
        <v>0</v>
      </c>
      <c r="CK435" s="57">
        <f t="shared" ref="CK435:CK437" si="1618">IF(B435="US 500",AI435,0)</f>
        <v>0</v>
      </c>
      <c r="CL435" s="57">
        <f t="shared" ref="CL435:CL437" si="1619">IF(B435="N GAS",AF435,0)</f>
        <v>0</v>
      </c>
      <c r="CM435" s="57">
        <f t="shared" ref="CM435:CM437" si="1620">IF(B435="N GAS",AG435,0)</f>
        <v>0</v>
      </c>
      <c r="CN435" s="57">
        <f t="shared" ref="CN435:CN437" si="1621">IF(B435="N GAS",AH435,0)</f>
        <v>0</v>
      </c>
      <c r="CO435" s="57">
        <f t="shared" ref="CO435:CO437" si="1622">IF(B435="N GAS",AI435,0)</f>
        <v>0</v>
      </c>
      <c r="CP435" s="57">
        <f t="shared" ref="CP435:CP437" si="1623">IF(B435="SMALLCAP 2000",AF435,0)</f>
        <v>0</v>
      </c>
      <c r="CQ435" s="57">
        <f t="shared" ref="CQ435:CQ437" si="1624">IF(B435="SMALLCAP 2000",AG435,0)</f>
        <v>0</v>
      </c>
      <c r="CR435" s="57">
        <f t="shared" ref="CR435:CR437" si="1625">IF(B435="SMALLCAP 2000",AH435,0)</f>
        <v>0</v>
      </c>
      <c r="CS435" s="57">
        <f t="shared" ref="CS435:CS437" si="1626">IF(B435="SMALLCAP 2000",AI435,0)</f>
        <v>0</v>
      </c>
      <c r="CT435" s="56">
        <f t="shared" ref="CT435:CT437" si="1627">IF(B435="US TECH",AF435,0)</f>
        <v>0</v>
      </c>
      <c r="CU435" s="57">
        <f t="shared" ref="CU435:CU437" si="1628">IF(B435="US TECH",AG435,0)</f>
        <v>0</v>
      </c>
      <c r="CV435" s="57">
        <f t="shared" ref="CV435:CV437" si="1629">IF(B435="US TECH",AH435,0)</f>
        <v>0</v>
      </c>
      <c r="CW435" s="57">
        <f t="shared" ref="CW435:CW437" si="1630">IF(B435="US TECH",AI435,0)</f>
        <v>0</v>
      </c>
      <c r="CX435" s="65">
        <f t="shared" ref="CX435:CX437" si="1631">IF(B435="WALL ST 30",AF435,0)</f>
        <v>0</v>
      </c>
      <c r="CY435" s="65">
        <f t="shared" ref="CY435:CY437" si="1632">IF(B435="WALL ST 30",AG435,0)</f>
        <v>0</v>
      </c>
      <c r="CZ435" s="65">
        <f t="shared" ref="CZ435:CZ437" si="1633">IF(B435="WALL ST 30",AH435,0)</f>
        <v>0</v>
      </c>
      <c r="DA435" s="65">
        <f t="shared" ref="DA435:DA437" si="1634">IF(B435="WALL ST 30",AI435,0)</f>
        <v>0</v>
      </c>
      <c r="DB435" s="66"/>
    </row>
    <row r="436" spans="1:106" s="67" customFormat="1" ht="29.25" customHeight="1" thickTop="1" thickBot="1" x14ac:dyDescent="0.35">
      <c r="A436" s="58">
        <v>44777</v>
      </c>
      <c r="B436" s="4" t="s">
        <v>1</v>
      </c>
      <c r="C436" s="4" t="s">
        <v>25</v>
      </c>
      <c r="D436" s="8" t="s">
        <v>10</v>
      </c>
      <c r="E436" s="4" t="s">
        <v>110</v>
      </c>
      <c r="F436" s="4" t="s">
        <v>24</v>
      </c>
      <c r="G436" s="61" t="s">
        <v>542</v>
      </c>
      <c r="H436" s="62">
        <v>48</v>
      </c>
      <c r="I436" s="44">
        <v>-48</v>
      </c>
      <c r="J436" s="45">
        <v>-49</v>
      </c>
      <c r="K436" s="56">
        <f t="shared" si="834"/>
        <v>1222.6500000000001</v>
      </c>
      <c r="L436" s="56"/>
      <c r="M436" s="45">
        <v>-49</v>
      </c>
      <c r="N436" s="63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39"/>
      <c r="AD436" s="39"/>
      <c r="AE436" s="72" t="s">
        <v>1</v>
      </c>
      <c r="AF436" s="56">
        <f t="shared" si="1562"/>
        <v>0</v>
      </c>
      <c r="AG436" s="46">
        <f t="shared" si="1563"/>
        <v>-49</v>
      </c>
      <c r="AH436" s="56">
        <f t="shared" si="1564"/>
        <v>0</v>
      </c>
      <c r="AI436" s="56">
        <f t="shared" si="1565"/>
        <v>0</v>
      </c>
      <c r="AJ436" s="64">
        <f t="shared" si="1566"/>
        <v>-49</v>
      </c>
      <c r="AK436" s="64"/>
      <c r="AL436" s="57">
        <f t="shared" si="1567"/>
        <v>0</v>
      </c>
      <c r="AM436" s="57">
        <f t="shared" si="1568"/>
        <v>0</v>
      </c>
      <c r="AN436" s="56">
        <f t="shared" si="1569"/>
        <v>0</v>
      </c>
      <c r="AO436" s="56">
        <f t="shared" si="1570"/>
        <v>0</v>
      </c>
      <c r="AP436" s="57">
        <f t="shared" si="1571"/>
        <v>0</v>
      </c>
      <c r="AQ436" s="46">
        <f t="shared" si="1572"/>
        <v>-49</v>
      </c>
      <c r="AR436" s="57">
        <f t="shared" si="1573"/>
        <v>0</v>
      </c>
      <c r="AS436" s="57">
        <f t="shared" si="1574"/>
        <v>0</v>
      </c>
      <c r="AT436" s="57">
        <f t="shared" si="1575"/>
        <v>0</v>
      </c>
      <c r="AU436" s="57">
        <f t="shared" si="1576"/>
        <v>0</v>
      </c>
      <c r="AV436" s="57">
        <f t="shared" si="1577"/>
        <v>0</v>
      </c>
      <c r="AW436" s="57">
        <f t="shared" si="1578"/>
        <v>0</v>
      </c>
      <c r="AX436" s="57">
        <f t="shared" si="1579"/>
        <v>0</v>
      </c>
      <c r="AY436" s="57">
        <f t="shared" si="1580"/>
        <v>0</v>
      </c>
      <c r="AZ436" s="57">
        <f t="shared" si="1581"/>
        <v>0</v>
      </c>
      <c r="BA436" s="57">
        <f t="shared" si="1582"/>
        <v>0</v>
      </c>
      <c r="BB436" s="57">
        <f t="shared" si="1583"/>
        <v>0</v>
      </c>
      <c r="BC436" s="57">
        <f t="shared" si="1584"/>
        <v>0</v>
      </c>
      <c r="BD436" s="57">
        <f t="shared" si="1585"/>
        <v>0</v>
      </c>
      <c r="BE436" s="57">
        <f t="shared" si="1586"/>
        <v>0</v>
      </c>
      <c r="BF436" s="57">
        <f t="shared" si="1587"/>
        <v>0</v>
      </c>
      <c r="BG436" s="57">
        <f t="shared" si="1588"/>
        <v>0</v>
      </c>
      <c r="BH436" s="57">
        <f t="shared" si="1589"/>
        <v>0</v>
      </c>
      <c r="BI436" s="56">
        <f t="shared" si="1590"/>
        <v>0</v>
      </c>
      <c r="BJ436" s="57">
        <f t="shared" si="1591"/>
        <v>0</v>
      </c>
      <c r="BK436" s="57">
        <f t="shared" si="1592"/>
        <v>0</v>
      </c>
      <c r="BL436" s="57">
        <f t="shared" si="1593"/>
        <v>0</v>
      </c>
      <c r="BM436" s="57">
        <f t="shared" si="1594"/>
        <v>0</v>
      </c>
      <c r="BN436" s="57">
        <f t="shared" si="1595"/>
        <v>0</v>
      </c>
      <c r="BO436" s="57">
        <f t="shared" si="1596"/>
        <v>0</v>
      </c>
      <c r="BP436" s="57">
        <f t="shared" si="1597"/>
        <v>0</v>
      </c>
      <c r="BQ436" s="57">
        <f t="shared" si="1598"/>
        <v>0</v>
      </c>
      <c r="BR436" s="57">
        <f t="shared" si="1599"/>
        <v>0</v>
      </c>
      <c r="BS436" s="57">
        <f t="shared" si="1600"/>
        <v>0</v>
      </c>
      <c r="BT436" s="56">
        <f t="shared" si="1601"/>
        <v>0</v>
      </c>
      <c r="BU436" s="56">
        <f t="shared" si="1602"/>
        <v>0</v>
      </c>
      <c r="BV436" s="57">
        <f t="shared" si="1603"/>
        <v>0</v>
      </c>
      <c r="BW436" s="57">
        <f t="shared" si="1604"/>
        <v>0</v>
      </c>
      <c r="BX436" s="57">
        <f t="shared" si="1605"/>
        <v>0</v>
      </c>
      <c r="BY436" s="57">
        <f t="shared" si="1606"/>
        <v>0</v>
      </c>
      <c r="BZ436" s="57">
        <f t="shared" si="1607"/>
        <v>0</v>
      </c>
      <c r="CA436" s="57">
        <f t="shared" si="1608"/>
        <v>0</v>
      </c>
      <c r="CB436" s="57">
        <f t="shared" si="1609"/>
        <v>0</v>
      </c>
      <c r="CC436" s="57">
        <f t="shared" si="1610"/>
        <v>0</v>
      </c>
      <c r="CD436" s="57">
        <f t="shared" si="1611"/>
        <v>0</v>
      </c>
      <c r="CE436" s="57">
        <f t="shared" si="1612"/>
        <v>0</v>
      </c>
      <c r="CF436" s="57">
        <f t="shared" si="1613"/>
        <v>0</v>
      </c>
      <c r="CG436" s="57">
        <f t="shared" si="1614"/>
        <v>0</v>
      </c>
      <c r="CH436" s="57">
        <f t="shared" si="1615"/>
        <v>0</v>
      </c>
      <c r="CI436" s="57">
        <f t="shared" si="1616"/>
        <v>0</v>
      </c>
      <c r="CJ436" s="57">
        <f t="shared" si="1617"/>
        <v>0</v>
      </c>
      <c r="CK436" s="57">
        <f t="shared" si="1618"/>
        <v>0</v>
      </c>
      <c r="CL436" s="57">
        <f t="shared" si="1619"/>
        <v>0</v>
      </c>
      <c r="CM436" s="57">
        <f t="shared" si="1620"/>
        <v>0</v>
      </c>
      <c r="CN436" s="57">
        <f t="shared" si="1621"/>
        <v>0</v>
      </c>
      <c r="CO436" s="57">
        <f t="shared" si="1622"/>
        <v>0</v>
      </c>
      <c r="CP436" s="57">
        <f t="shared" si="1623"/>
        <v>0</v>
      </c>
      <c r="CQ436" s="57">
        <f t="shared" si="1624"/>
        <v>0</v>
      </c>
      <c r="CR436" s="57">
        <f t="shared" si="1625"/>
        <v>0</v>
      </c>
      <c r="CS436" s="57">
        <f t="shared" si="1626"/>
        <v>0</v>
      </c>
      <c r="CT436" s="56">
        <f t="shared" si="1627"/>
        <v>0</v>
      </c>
      <c r="CU436" s="57">
        <f t="shared" si="1628"/>
        <v>0</v>
      </c>
      <c r="CV436" s="57">
        <f t="shared" si="1629"/>
        <v>0</v>
      </c>
      <c r="CW436" s="57">
        <f t="shared" si="1630"/>
        <v>0</v>
      </c>
      <c r="CX436" s="65">
        <f t="shared" si="1631"/>
        <v>0</v>
      </c>
      <c r="CY436" s="65">
        <f t="shared" si="1632"/>
        <v>0</v>
      </c>
      <c r="CZ436" s="65">
        <f t="shared" si="1633"/>
        <v>0</v>
      </c>
      <c r="DA436" s="65">
        <f t="shared" si="1634"/>
        <v>0</v>
      </c>
      <c r="DB436" s="66"/>
    </row>
    <row r="437" spans="1:106" s="67" customFormat="1" ht="29.25" customHeight="1" thickTop="1" thickBot="1" x14ac:dyDescent="0.35">
      <c r="A437" s="58">
        <v>44777</v>
      </c>
      <c r="B437" s="4" t="s">
        <v>8</v>
      </c>
      <c r="C437" s="4" t="s">
        <v>25</v>
      </c>
      <c r="D437" s="8" t="s">
        <v>10</v>
      </c>
      <c r="E437" s="4" t="s">
        <v>110</v>
      </c>
      <c r="F437" s="4" t="s">
        <v>104</v>
      </c>
      <c r="G437" s="61" t="s">
        <v>543</v>
      </c>
      <c r="H437" s="62">
        <v>51.25</v>
      </c>
      <c r="I437" s="44">
        <v>-48.75</v>
      </c>
      <c r="J437" s="45">
        <v>-49.75</v>
      </c>
      <c r="K437" s="56">
        <f t="shared" si="834"/>
        <v>1172.9000000000001</v>
      </c>
      <c r="L437" s="56"/>
      <c r="M437" s="56"/>
      <c r="N437" s="63"/>
      <c r="O437" s="56"/>
      <c r="P437" s="56"/>
      <c r="Q437" s="56"/>
      <c r="R437" s="56"/>
      <c r="S437" s="45">
        <v>-49.75</v>
      </c>
      <c r="T437" s="56"/>
      <c r="U437" s="56"/>
      <c r="V437" s="56"/>
      <c r="W437" s="56"/>
      <c r="X437" s="56"/>
      <c r="Y437" s="56"/>
      <c r="Z437" s="56"/>
      <c r="AA437" s="56"/>
      <c r="AB437" s="56"/>
      <c r="AC437" s="39"/>
      <c r="AD437" s="39"/>
      <c r="AE437" s="72" t="s">
        <v>8</v>
      </c>
      <c r="AF437" s="56">
        <f t="shared" si="1562"/>
        <v>0</v>
      </c>
      <c r="AG437" s="46">
        <f t="shared" si="1563"/>
        <v>-49.75</v>
      </c>
      <c r="AH437" s="56">
        <f t="shared" si="1564"/>
        <v>0</v>
      </c>
      <c r="AI437" s="56">
        <f t="shared" si="1565"/>
        <v>0</v>
      </c>
      <c r="AJ437" s="64">
        <f t="shared" si="1566"/>
        <v>-49.75</v>
      </c>
      <c r="AK437" s="64"/>
      <c r="AL437" s="57">
        <f t="shared" si="1567"/>
        <v>0</v>
      </c>
      <c r="AM437" s="57">
        <f t="shared" si="1568"/>
        <v>0</v>
      </c>
      <c r="AN437" s="56">
        <f t="shared" si="1569"/>
        <v>0</v>
      </c>
      <c r="AO437" s="56">
        <f t="shared" si="1570"/>
        <v>0</v>
      </c>
      <c r="AP437" s="57">
        <f t="shared" si="1571"/>
        <v>0</v>
      </c>
      <c r="AQ437" s="57">
        <f t="shared" si="1572"/>
        <v>0</v>
      </c>
      <c r="AR437" s="57">
        <f t="shared" si="1573"/>
        <v>0</v>
      </c>
      <c r="AS437" s="57">
        <f t="shared" si="1574"/>
        <v>0</v>
      </c>
      <c r="AT437" s="57">
        <f t="shared" si="1575"/>
        <v>0</v>
      </c>
      <c r="AU437" s="57">
        <f t="shared" si="1576"/>
        <v>0</v>
      </c>
      <c r="AV437" s="57">
        <f t="shared" si="1577"/>
        <v>0</v>
      </c>
      <c r="AW437" s="57">
        <f t="shared" si="1578"/>
        <v>0</v>
      </c>
      <c r="AX437" s="57">
        <f t="shared" si="1579"/>
        <v>0</v>
      </c>
      <c r="AY437" s="57">
        <f t="shared" si="1580"/>
        <v>0</v>
      </c>
      <c r="AZ437" s="57">
        <f t="shared" si="1581"/>
        <v>0</v>
      </c>
      <c r="BA437" s="57">
        <f t="shared" si="1582"/>
        <v>0</v>
      </c>
      <c r="BB437" s="57">
        <f t="shared" si="1583"/>
        <v>0</v>
      </c>
      <c r="BC437" s="57">
        <f t="shared" si="1584"/>
        <v>0</v>
      </c>
      <c r="BD437" s="57">
        <f t="shared" si="1585"/>
        <v>0</v>
      </c>
      <c r="BE437" s="57">
        <f t="shared" si="1586"/>
        <v>0</v>
      </c>
      <c r="BF437" s="57">
        <f t="shared" si="1587"/>
        <v>0</v>
      </c>
      <c r="BG437" s="57">
        <f t="shared" si="1588"/>
        <v>0</v>
      </c>
      <c r="BH437" s="57">
        <f t="shared" si="1589"/>
        <v>0</v>
      </c>
      <c r="BI437" s="56">
        <f t="shared" si="1590"/>
        <v>0</v>
      </c>
      <c r="BJ437" s="57">
        <f t="shared" si="1591"/>
        <v>0</v>
      </c>
      <c r="BK437" s="57">
        <f t="shared" si="1592"/>
        <v>0</v>
      </c>
      <c r="BL437" s="57">
        <f t="shared" si="1593"/>
        <v>0</v>
      </c>
      <c r="BM437" s="57">
        <f t="shared" si="1594"/>
        <v>0</v>
      </c>
      <c r="BN437" s="57">
        <f t="shared" si="1595"/>
        <v>0</v>
      </c>
      <c r="BO437" s="46">
        <f t="shared" si="1596"/>
        <v>-49.75</v>
      </c>
      <c r="BP437" s="57">
        <f t="shared" si="1597"/>
        <v>0</v>
      </c>
      <c r="BQ437" s="57">
        <f t="shared" si="1598"/>
        <v>0</v>
      </c>
      <c r="BR437" s="57">
        <f t="shared" si="1599"/>
        <v>0</v>
      </c>
      <c r="BS437" s="57">
        <f t="shared" si="1600"/>
        <v>0</v>
      </c>
      <c r="BT437" s="56">
        <f t="shared" si="1601"/>
        <v>0</v>
      </c>
      <c r="BU437" s="56">
        <f t="shared" si="1602"/>
        <v>0</v>
      </c>
      <c r="BV437" s="57">
        <f t="shared" si="1603"/>
        <v>0</v>
      </c>
      <c r="BW437" s="57">
        <f t="shared" si="1604"/>
        <v>0</v>
      </c>
      <c r="BX437" s="57">
        <f t="shared" si="1605"/>
        <v>0</v>
      </c>
      <c r="BY437" s="57">
        <f t="shared" si="1606"/>
        <v>0</v>
      </c>
      <c r="BZ437" s="57">
        <f t="shared" si="1607"/>
        <v>0</v>
      </c>
      <c r="CA437" s="57">
        <f t="shared" si="1608"/>
        <v>0</v>
      </c>
      <c r="CB437" s="57">
        <f t="shared" si="1609"/>
        <v>0</v>
      </c>
      <c r="CC437" s="57">
        <f t="shared" si="1610"/>
        <v>0</v>
      </c>
      <c r="CD437" s="57">
        <f t="shared" si="1611"/>
        <v>0</v>
      </c>
      <c r="CE437" s="57">
        <f t="shared" si="1612"/>
        <v>0</v>
      </c>
      <c r="CF437" s="57">
        <f t="shared" si="1613"/>
        <v>0</v>
      </c>
      <c r="CG437" s="57">
        <f t="shared" si="1614"/>
        <v>0</v>
      </c>
      <c r="CH437" s="57">
        <f t="shared" si="1615"/>
        <v>0</v>
      </c>
      <c r="CI437" s="57">
        <f t="shared" si="1616"/>
        <v>0</v>
      </c>
      <c r="CJ437" s="57">
        <f t="shared" si="1617"/>
        <v>0</v>
      </c>
      <c r="CK437" s="57">
        <f t="shared" si="1618"/>
        <v>0</v>
      </c>
      <c r="CL437" s="57">
        <f t="shared" si="1619"/>
        <v>0</v>
      </c>
      <c r="CM437" s="57">
        <f t="shared" si="1620"/>
        <v>0</v>
      </c>
      <c r="CN437" s="57">
        <f t="shared" si="1621"/>
        <v>0</v>
      </c>
      <c r="CO437" s="57">
        <f t="shared" si="1622"/>
        <v>0</v>
      </c>
      <c r="CP437" s="57">
        <f t="shared" si="1623"/>
        <v>0</v>
      </c>
      <c r="CQ437" s="57">
        <f t="shared" si="1624"/>
        <v>0</v>
      </c>
      <c r="CR437" s="57">
        <f t="shared" si="1625"/>
        <v>0</v>
      </c>
      <c r="CS437" s="57">
        <f t="shared" si="1626"/>
        <v>0</v>
      </c>
      <c r="CT437" s="56">
        <f t="shared" si="1627"/>
        <v>0</v>
      </c>
      <c r="CU437" s="57">
        <f t="shared" si="1628"/>
        <v>0</v>
      </c>
      <c r="CV437" s="57">
        <f t="shared" si="1629"/>
        <v>0</v>
      </c>
      <c r="CW437" s="57">
        <f t="shared" si="1630"/>
        <v>0</v>
      </c>
      <c r="CX437" s="65">
        <f t="shared" si="1631"/>
        <v>0</v>
      </c>
      <c r="CY437" s="65">
        <f t="shared" si="1632"/>
        <v>0</v>
      </c>
      <c r="CZ437" s="65">
        <f t="shared" si="1633"/>
        <v>0</v>
      </c>
      <c r="DA437" s="65">
        <f t="shared" si="1634"/>
        <v>0</v>
      </c>
      <c r="DB437" s="66"/>
    </row>
    <row r="438" spans="1:106" s="16" customFormat="1" ht="29.25" customHeight="1" thickTop="1" thickBot="1" x14ac:dyDescent="0.35">
      <c r="A438" s="3">
        <v>44780</v>
      </c>
      <c r="B438" s="4" t="s">
        <v>92</v>
      </c>
      <c r="C438" s="4" t="s">
        <v>25</v>
      </c>
      <c r="D438" s="8" t="s">
        <v>10</v>
      </c>
      <c r="E438" s="4" t="s">
        <v>102</v>
      </c>
      <c r="F438" s="4" t="s">
        <v>104</v>
      </c>
      <c r="G438" s="18" t="s">
        <v>545</v>
      </c>
      <c r="H438" s="25">
        <v>51.25</v>
      </c>
      <c r="I438" s="44">
        <v>-48.75</v>
      </c>
      <c r="J438" s="45">
        <v>-49.75</v>
      </c>
      <c r="K438" s="11">
        <f t="shared" si="834"/>
        <v>1123.1500000000001</v>
      </c>
      <c r="L438" s="11"/>
      <c r="M438" s="11"/>
      <c r="N438" s="33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45">
        <v>-49.75</v>
      </c>
      <c r="AC438" s="37"/>
      <c r="AD438" s="37"/>
      <c r="AE438" s="71" t="s">
        <v>92</v>
      </c>
      <c r="AF438" s="11">
        <f t="shared" ref="AF438:AF446" si="1635">IF(C438="HF",J438,0)</f>
        <v>0</v>
      </c>
      <c r="AG438" s="46">
        <f t="shared" ref="AG438:AG446" si="1636">IF(C438="HF2",J438,0)</f>
        <v>-49.75</v>
      </c>
      <c r="AH438" s="11">
        <f t="shared" ref="AH438:AH446" si="1637">IF(C438="HF3",J438,0)</f>
        <v>0</v>
      </c>
      <c r="AI438" s="11">
        <f t="shared" ref="AI438:AI446" si="1638">IF(C438="DP",J438,0)</f>
        <v>0</v>
      </c>
      <c r="AJ438" s="13">
        <f t="shared" ref="AJ438:AJ446" si="1639">+SUM(AF438+AG438+AH438+AI438)</f>
        <v>-49.75</v>
      </c>
      <c r="AK438" s="13"/>
      <c r="AL438" s="5">
        <f t="shared" ref="AL438:AL446" si="1640">IF(B438="AUD/JPY",AF438,0)</f>
        <v>0</v>
      </c>
      <c r="AM438" s="5">
        <f t="shared" ref="AM438:AM446" si="1641">IF(B438="AUD/JPY",AG438,0)</f>
        <v>0</v>
      </c>
      <c r="AN438" s="11">
        <f t="shared" ref="AN438:AN446" si="1642">IF(B438="AUD/JPY",AH438,0)</f>
        <v>0</v>
      </c>
      <c r="AO438" s="11">
        <f t="shared" ref="AO438:AO446" si="1643">IF(B438="AUD/JPY",AI438,0)</f>
        <v>0</v>
      </c>
      <c r="AP438" s="5">
        <f t="shared" ref="AP438:AP446" si="1644">IF(B438="AUD/USD",AF438,0)</f>
        <v>0</v>
      </c>
      <c r="AQ438" s="5">
        <f t="shared" ref="AQ438:AQ446" si="1645">IF(B438="AUD/USD",AG438,0)</f>
        <v>0</v>
      </c>
      <c r="AR438" s="5">
        <f t="shared" ref="AR438:AR446" si="1646">IF(B438="AUD/USD",AH438,0)</f>
        <v>0</v>
      </c>
      <c r="AS438" s="5">
        <f t="shared" ref="AS438:AS446" si="1647">IF(B438="AUD/USD",AI438,0)</f>
        <v>0</v>
      </c>
      <c r="AT438" s="5">
        <f t="shared" ref="AT438:AT446" si="1648">IF(B438="EUR/GBP",AF438,0)</f>
        <v>0</v>
      </c>
      <c r="AU438" s="5">
        <f t="shared" ref="AU438:AU446" si="1649">IF(B438="EUR/GBP",AG438,0)</f>
        <v>0</v>
      </c>
      <c r="AV438" s="5">
        <f t="shared" ref="AV438:AV446" si="1650">IF(B438="EUR/GBP",AH438,0)</f>
        <v>0</v>
      </c>
      <c r="AW438" s="5">
        <f t="shared" ref="AW438:AW446" si="1651">IF(B438="EUR/GBP",AI438,0)</f>
        <v>0</v>
      </c>
      <c r="AX438" s="5">
        <f t="shared" ref="AX438:AX446" si="1652">IF(B438="EUR/JPY",AF438,0)</f>
        <v>0</v>
      </c>
      <c r="AY438" s="5">
        <f t="shared" ref="AY438:AY446" si="1653">IF(B438="EUR/JPY",AG438,0)</f>
        <v>0</v>
      </c>
      <c r="AZ438" s="5">
        <f t="shared" ref="AZ438:AZ446" si="1654">IF(B438="EUR/JPY",AH438,0)</f>
        <v>0</v>
      </c>
      <c r="BA438" s="5">
        <f t="shared" ref="BA438:BA446" si="1655">IF(B438="EUR/JPY",AI438,0)</f>
        <v>0</v>
      </c>
      <c r="BB438" s="5">
        <f t="shared" ref="BB438:BB446" si="1656">IF(B438="EUR/USD",AF438,0)</f>
        <v>0</v>
      </c>
      <c r="BC438" s="5">
        <f t="shared" ref="BC438:BC446" si="1657">IF(B438="EUR/USD",AG438,0)</f>
        <v>0</v>
      </c>
      <c r="BD438" s="5">
        <f t="shared" ref="BD438:BD446" si="1658">IF(B438="EUR/USD",AH438,0)</f>
        <v>0</v>
      </c>
      <c r="BE438" s="5">
        <f t="shared" ref="BE438:BE446" si="1659">IF(B438="EUR/USD",AI438,0)</f>
        <v>0</v>
      </c>
      <c r="BF438" s="5">
        <f t="shared" ref="BF438:BF446" si="1660">IF(B438="GBP/JPY",AF438,0)</f>
        <v>0</v>
      </c>
      <c r="BG438" s="5">
        <f t="shared" ref="BG438:BG446" si="1661">IF(B438="GBP/JPY",AG438,0)</f>
        <v>0</v>
      </c>
      <c r="BH438" s="5">
        <f t="shared" ref="BH438:BH446" si="1662">IF(B438="GBP/JPY",AH438,0)</f>
        <v>0</v>
      </c>
      <c r="BI438" s="11">
        <f t="shared" ref="BI438:BI446" si="1663">IF(B438="GBP/JPY",AI438,0)</f>
        <v>0</v>
      </c>
      <c r="BJ438" s="5">
        <f t="shared" ref="BJ438:BJ446" si="1664">IF(B438="GBP/USD",AF438,0)</f>
        <v>0</v>
      </c>
      <c r="BK438" s="5">
        <f t="shared" ref="BK438:BK446" si="1665">IF(B438="GBP/USD",AG438,0)</f>
        <v>0</v>
      </c>
      <c r="BL438" s="5">
        <f t="shared" ref="BL438:BL446" si="1666">IF(B438="GBP/USD",AH438,0)</f>
        <v>0</v>
      </c>
      <c r="BM438" s="5">
        <f t="shared" ref="BM438:BM446" si="1667">IF(B438="GBP/USD",AI438,0)</f>
        <v>0</v>
      </c>
      <c r="BN438" s="5">
        <f t="shared" ref="BN438:BN446" si="1668">IF(B438="USD/CAD",AF438,0)</f>
        <v>0</v>
      </c>
      <c r="BO438" s="5">
        <f t="shared" ref="BO438:BO446" si="1669">IF(B438="USD/CAD",AG438,0)</f>
        <v>0</v>
      </c>
      <c r="BP438" s="5">
        <f t="shared" ref="BP438:BP446" si="1670">IF(B438="USD/CAD",AH438,0)</f>
        <v>0</v>
      </c>
      <c r="BQ438" s="5">
        <f t="shared" ref="BQ438:BQ446" si="1671">IF(B438="USD/CAD",AI438,0)</f>
        <v>0</v>
      </c>
      <c r="BR438" s="5">
        <f t="shared" ref="BR438:BR446" si="1672">IF(B438="USD/CHF",AF438,0)</f>
        <v>0</v>
      </c>
      <c r="BS438" s="5">
        <f t="shared" ref="BS438:BS446" si="1673">IF(B438="USD/CHF",AG438,0)</f>
        <v>0</v>
      </c>
      <c r="BT438" s="11">
        <f t="shared" ref="BT438:BT446" si="1674">IF(B438="USD/CHF",AH438,0)</f>
        <v>0</v>
      </c>
      <c r="BU438" s="11">
        <f t="shared" ref="BU438:BU446" si="1675">IF(B438="USD/CHF",AI438,0)</f>
        <v>0</v>
      </c>
      <c r="BV438" s="5">
        <f t="shared" ref="BV438:BV446" si="1676">IF(B438="USD/JPY",AF438,0)</f>
        <v>0</v>
      </c>
      <c r="BW438" s="5">
        <f t="shared" ref="BW438:BW446" si="1677">IF(B438="USD/JPY",AG438,0)</f>
        <v>0</v>
      </c>
      <c r="BX438" s="5">
        <f t="shared" ref="BX438:BX446" si="1678">IF(B438="USD/JPY",AH438,0)</f>
        <v>0</v>
      </c>
      <c r="BY438" s="5">
        <f t="shared" ref="BY438:BY446" si="1679">IF(B438="USD/JPY",AI438,0)</f>
        <v>0</v>
      </c>
      <c r="BZ438" s="5">
        <f t="shared" ref="BZ438:BZ446" si="1680">IF(B438="CRUDE",AF438,0)</f>
        <v>0</v>
      </c>
      <c r="CA438" s="5">
        <f t="shared" ref="CA438:CA446" si="1681">IF(B438="CRUDE",AG438,0)</f>
        <v>0</v>
      </c>
      <c r="CB438" s="5">
        <f t="shared" ref="CB438:CB446" si="1682">IF(B438="CRUDE",AH438,0)</f>
        <v>0</v>
      </c>
      <c r="CC438" s="5">
        <f t="shared" ref="CC438:CC446" si="1683">IF(B438="CRUDE",AI438,0)</f>
        <v>0</v>
      </c>
      <c r="CD438" s="5">
        <f t="shared" ref="CD438:CD446" si="1684">IF(B438="GOLD",AF438,0)</f>
        <v>0</v>
      </c>
      <c r="CE438" s="5">
        <f t="shared" ref="CE438:CE446" si="1685">IF(B438="GOLD",AG438,0)</f>
        <v>0</v>
      </c>
      <c r="CF438" s="5">
        <f t="shared" ref="CF438:CF446" si="1686">IF(B438="GOLD",AH438,0)</f>
        <v>0</v>
      </c>
      <c r="CG438" s="5">
        <f t="shared" ref="CG438:CG446" si="1687">IF(B438="GOLD",AI438,0)</f>
        <v>0</v>
      </c>
      <c r="CH438" s="5">
        <f t="shared" ref="CH438:CH446" si="1688">IF(B438="US 500",AF438,0)</f>
        <v>0</v>
      </c>
      <c r="CI438" s="5">
        <f t="shared" ref="CI438:CI446" si="1689">IF(B438="US 500",AG438,0)</f>
        <v>0</v>
      </c>
      <c r="CJ438" s="5">
        <f t="shared" ref="CJ438:CJ446" si="1690">IF(B438="US 500",AH438,0)</f>
        <v>0</v>
      </c>
      <c r="CK438" s="5">
        <f t="shared" ref="CK438:CK446" si="1691">IF(B438="US 500",AI438,0)</f>
        <v>0</v>
      </c>
      <c r="CL438" s="5">
        <f t="shared" ref="CL438:CL446" si="1692">IF(B438="N GAS",AF438,0)</f>
        <v>0</v>
      </c>
      <c r="CM438" s="5">
        <f t="shared" ref="CM438:CM446" si="1693">IF(B438="N GAS",AG438,0)</f>
        <v>0</v>
      </c>
      <c r="CN438" s="5">
        <f t="shared" ref="CN438:CN446" si="1694">IF(B438="N GAS",AH438,0)</f>
        <v>0</v>
      </c>
      <c r="CO438" s="5">
        <f t="shared" ref="CO438:CO446" si="1695">IF(B438="N GAS",AI438,0)</f>
        <v>0</v>
      </c>
      <c r="CP438" s="5">
        <f t="shared" ref="CP438:CP446" si="1696">IF(B438="SMALLCAP 2000",AF438,0)</f>
        <v>0</v>
      </c>
      <c r="CQ438" s="5">
        <f t="shared" ref="CQ438:CQ446" si="1697">IF(B438="SMALLCAP 2000",AG438,0)</f>
        <v>0</v>
      </c>
      <c r="CR438" s="5">
        <f t="shared" ref="CR438:CR446" si="1698">IF(B438="SMALLCAP 2000",AH438,0)</f>
        <v>0</v>
      </c>
      <c r="CS438" s="5">
        <f t="shared" ref="CS438:CS446" si="1699">IF(B438="SMALLCAP 2000",AI438,0)</f>
        <v>0</v>
      </c>
      <c r="CT438" s="11">
        <f t="shared" ref="CT438:CT446" si="1700">IF(B438="US TECH",AF438,0)</f>
        <v>0</v>
      </c>
      <c r="CU438" s="5">
        <f t="shared" ref="CU438:CU446" si="1701">IF(B438="US TECH",AG438,0)</f>
        <v>0</v>
      </c>
      <c r="CV438" s="5">
        <f t="shared" ref="CV438:CV446" si="1702">IF(B438="US TECH",AH438,0)</f>
        <v>0</v>
      </c>
      <c r="CW438" s="5">
        <f t="shared" ref="CW438:CW446" si="1703">IF(B438="US TECH",AI438,0)</f>
        <v>0</v>
      </c>
      <c r="CX438" s="41">
        <f t="shared" ref="CX438:CX446" si="1704">IF(B438="WALL ST 30",AF438,0)</f>
        <v>0</v>
      </c>
      <c r="CY438" s="52">
        <f t="shared" ref="CY438:CY446" si="1705">IF(B438="WALL ST 30",AG438,0)</f>
        <v>-49.75</v>
      </c>
      <c r="CZ438" s="41">
        <f t="shared" ref="CZ438:CZ446" si="1706">IF(B438="WALL ST 30",AH438,0)</f>
        <v>0</v>
      </c>
      <c r="DA438" s="41">
        <f t="shared" ref="DA438:DA446" si="1707">IF(B438="WALL ST 30",AI438,0)</f>
        <v>0</v>
      </c>
      <c r="DB438" s="28"/>
    </row>
    <row r="439" spans="1:106" s="67" customFormat="1" ht="29.25" customHeight="1" thickTop="1" thickBot="1" x14ac:dyDescent="0.35">
      <c r="A439" s="58">
        <v>44780</v>
      </c>
      <c r="B439" s="4" t="s">
        <v>66</v>
      </c>
      <c r="C439" s="4" t="s">
        <v>23</v>
      </c>
      <c r="D439" s="8" t="s">
        <v>10</v>
      </c>
      <c r="E439" s="4" t="s">
        <v>103</v>
      </c>
      <c r="F439" s="4" t="s">
        <v>104</v>
      </c>
      <c r="G439" s="61" t="s">
        <v>544</v>
      </c>
      <c r="H439" s="62">
        <v>44.75</v>
      </c>
      <c r="I439" s="63">
        <v>44.75</v>
      </c>
      <c r="J439" s="56">
        <v>42.75</v>
      </c>
      <c r="K439" s="56">
        <f t="shared" si="834"/>
        <v>1165.9000000000001</v>
      </c>
      <c r="L439" s="56"/>
      <c r="M439" s="56"/>
      <c r="N439" s="63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47">
        <v>42.75</v>
      </c>
      <c r="Z439" s="56"/>
      <c r="AA439" s="56"/>
      <c r="AB439" s="56"/>
      <c r="AC439" s="39"/>
      <c r="AD439" s="39"/>
      <c r="AE439" s="72" t="s">
        <v>66</v>
      </c>
      <c r="AF439" s="47">
        <f t="shared" si="1635"/>
        <v>42.75</v>
      </c>
      <c r="AG439" s="57">
        <f t="shared" si="1636"/>
        <v>0</v>
      </c>
      <c r="AH439" s="56">
        <f t="shared" si="1637"/>
        <v>0</v>
      </c>
      <c r="AI439" s="56">
        <f t="shared" si="1638"/>
        <v>0</v>
      </c>
      <c r="AJ439" s="64">
        <f t="shared" si="1639"/>
        <v>42.75</v>
      </c>
      <c r="AK439" s="64"/>
      <c r="AL439" s="57">
        <f t="shared" si="1640"/>
        <v>0</v>
      </c>
      <c r="AM439" s="57">
        <f t="shared" si="1641"/>
        <v>0</v>
      </c>
      <c r="AN439" s="56">
        <f t="shared" si="1642"/>
        <v>0</v>
      </c>
      <c r="AO439" s="56">
        <f t="shared" si="1643"/>
        <v>0</v>
      </c>
      <c r="AP439" s="57">
        <f t="shared" si="1644"/>
        <v>0</v>
      </c>
      <c r="AQ439" s="57">
        <f t="shared" si="1645"/>
        <v>0</v>
      </c>
      <c r="AR439" s="57">
        <f t="shared" si="1646"/>
        <v>0</v>
      </c>
      <c r="AS439" s="57">
        <f t="shared" si="1647"/>
        <v>0</v>
      </c>
      <c r="AT439" s="57">
        <f t="shared" si="1648"/>
        <v>0</v>
      </c>
      <c r="AU439" s="57">
        <f t="shared" si="1649"/>
        <v>0</v>
      </c>
      <c r="AV439" s="57">
        <f t="shared" si="1650"/>
        <v>0</v>
      </c>
      <c r="AW439" s="57">
        <f t="shared" si="1651"/>
        <v>0</v>
      </c>
      <c r="AX439" s="57">
        <f t="shared" si="1652"/>
        <v>0</v>
      </c>
      <c r="AY439" s="57">
        <f t="shared" si="1653"/>
        <v>0</v>
      </c>
      <c r="AZ439" s="57">
        <f t="shared" si="1654"/>
        <v>0</v>
      </c>
      <c r="BA439" s="57">
        <f t="shared" si="1655"/>
        <v>0</v>
      </c>
      <c r="BB439" s="57">
        <f t="shared" si="1656"/>
        <v>0</v>
      </c>
      <c r="BC439" s="57">
        <f t="shared" si="1657"/>
        <v>0</v>
      </c>
      <c r="BD439" s="57">
        <f t="shared" si="1658"/>
        <v>0</v>
      </c>
      <c r="BE439" s="57">
        <f t="shared" si="1659"/>
        <v>0</v>
      </c>
      <c r="BF439" s="57">
        <f t="shared" si="1660"/>
        <v>0</v>
      </c>
      <c r="BG439" s="57">
        <f t="shared" si="1661"/>
        <v>0</v>
      </c>
      <c r="BH439" s="57">
        <f t="shared" si="1662"/>
        <v>0</v>
      </c>
      <c r="BI439" s="56">
        <f t="shared" si="1663"/>
        <v>0</v>
      </c>
      <c r="BJ439" s="57">
        <f t="shared" si="1664"/>
        <v>0</v>
      </c>
      <c r="BK439" s="57">
        <f t="shared" si="1665"/>
        <v>0</v>
      </c>
      <c r="BL439" s="57">
        <f t="shared" si="1666"/>
        <v>0</v>
      </c>
      <c r="BM439" s="57">
        <f t="shared" si="1667"/>
        <v>0</v>
      </c>
      <c r="BN439" s="57">
        <f t="shared" si="1668"/>
        <v>0</v>
      </c>
      <c r="BO439" s="57">
        <f t="shared" si="1669"/>
        <v>0</v>
      </c>
      <c r="BP439" s="57">
        <f t="shared" si="1670"/>
        <v>0</v>
      </c>
      <c r="BQ439" s="57">
        <f t="shared" si="1671"/>
        <v>0</v>
      </c>
      <c r="BR439" s="57">
        <f t="shared" si="1672"/>
        <v>0</v>
      </c>
      <c r="BS439" s="57">
        <f t="shared" si="1673"/>
        <v>0</v>
      </c>
      <c r="BT439" s="56">
        <f t="shared" si="1674"/>
        <v>0</v>
      </c>
      <c r="BU439" s="56">
        <f t="shared" si="1675"/>
        <v>0</v>
      </c>
      <c r="BV439" s="57">
        <f t="shared" si="1676"/>
        <v>0</v>
      </c>
      <c r="BW439" s="57">
        <f t="shared" si="1677"/>
        <v>0</v>
      </c>
      <c r="BX439" s="57">
        <f t="shared" si="1678"/>
        <v>0</v>
      </c>
      <c r="BY439" s="57">
        <f t="shared" si="1679"/>
        <v>0</v>
      </c>
      <c r="BZ439" s="57">
        <f t="shared" si="1680"/>
        <v>0</v>
      </c>
      <c r="CA439" s="57">
        <f t="shared" si="1681"/>
        <v>0</v>
      </c>
      <c r="CB439" s="57">
        <f t="shared" si="1682"/>
        <v>0</v>
      </c>
      <c r="CC439" s="57">
        <f t="shared" si="1683"/>
        <v>0</v>
      </c>
      <c r="CD439" s="57">
        <f t="shared" si="1684"/>
        <v>0</v>
      </c>
      <c r="CE439" s="57">
        <f t="shared" si="1685"/>
        <v>0</v>
      </c>
      <c r="CF439" s="57">
        <f t="shared" si="1686"/>
        <v>0</v>
      </c>
      <c r="CG439" s="57">
        <f t="shared" si="1687"/>
        <v>0</v>
      </c>
      <c r="CH439" s="57">
        <f t="shared" si="1688"/>
        <v>0</v>
      </c>
      <c r="CI439" s="57">
        <f t="shared" si="1689"/>
        <v>0</v>
      </c>
      <c r="CJ439" s="57">
        <f t="shared" si="1690"/>
        <v>0</v>
      </c>
      <c r="CK439" s="57">
        <f t="shared" si="1691"/>
        <v>0</v>
      </c>
      <c r="CL439" s="48">
        <f t="shared" si="1692"/>
        <v>42.75</v>
      </c>
      <c r="CM439" s="57">
        <f t="shared" si="1693"/>
        <v>0</v>
      </c>
      <c r="CN439" s="57">
        <f t="shared" si="1694"/>
        <v>0</v>
      </c>
      <c r="CO439" s="57">
        <f t="shared" si="1695"/>
        <v>0</v>
      </c>
      <c r="CP439" s="57">
        <f t="shared" si="1696"/>
        <v>0</v>
      </c>
      <c r="CQ439" s="57">
        <f t="shared" si="1697"/>
        <v>0</v>
      </c>
      <c r="CR439" s="57">
        <f t="shared" si="1698"/>
        <v>0</v>
      </c>
      <c r="CS439" s="57">
        <f t="shared" si="1699"/>
        <v>0</v>
      </c>
      <c r="CT439" s="56">
        <f t="shared" si="1700"/>
        <v>0</v>
      </c>
      <c r="CU439" s="57">
        <f t="shared" si="1701"/>
        <v>0</v>
      </c>
      <c r="CV439" s="57">
        <f t="shared" si="1702"/>
        <v>0</v>
      </c>
      <c r="CW439" s="57">
        <f t="shared" si="1703"/>
        <v>0</v>
      </c>
      <c r="CX439" s="65">
        <f t="shared" si="1704"/>
        <v>0</v>
      </c>
      <c r="CY439" s="65">
        <f t="shared" si="1705"/>
        <v>0</v>
      </c>
      <c r="CZ439" s="65">
        <f t="shared" si="1706"/>
        <v>0</v>
      </c>
      <c r="DA439" s="65">
        <f t="shared" si="1707"/>
        <v>0</v>
      </c>
      <c r="DB439" s="66"/>
    </row>
    <row r="440" spans="1:106" s="67" customFormat="1" ht="29.25" customHeight="1" thickTop="1" thickBot="1" x14ac:dyDescent="0.35">
      <c r="A440" s="58">
        <v>44780</v>
      </c>
      <c r="B440" s="4" t="s">
        <v>1</v>
      </c>
      <c r="C440" s="4" t="s">
        <v>23</v>
      </c>
      <c r="D440" s="8" t="s">
        <v>10</v>
      </c>
      <c r="E440" s="4" t="s">
        <v>110</v>
      </c>
      <c r="F440" s="4" t="s">
        <v>104</v>
      </c>
      <c r="G440" s="61" t="s">
        <v>546</v>
      </c>
      <c r="H440" s="62">
        <v>51.25</v>
      </c>
      <c r="I440" s="44">
        <v>-48.75</v>
      </c>
      <c r="J440" s="45">
        <v>-49.75</v>
      </c>
      <c r="K440" s="56">
        <f t="shared" si="834"/>
        <v>1116.1500000000001</v>
      </c>
      <c r="L440" s="56"/>
      <c r="M440" s="45">
        <v>-49.75</v>
      </c>
      <c r="N440" s="63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39"/>
      <c r="AD440" s="39"/>
      <c r="AE440" s="72" t="s">
        <v>1</v>
      </c>
      <c r="AF440" s="45">
        <f t="shared" si="1635"/>
        <v>-49.75</v>
      </c>
      <c r="AG440" s="57">
        <f t="shared" si="1636"/>
        <v>0</v>
      </c>
      <c r="AH440" s="56">
        <f t="shared" si="1637"/>
        <v>0</v>
      </c>
      <c r="AI440" s="56">
        <f t="shared" si="1638"/>
        <v>0</v>
      </c>
      <c r="AJ440" s="64">
        <f t="shared" si="1639"/>
        <v>-49.75</v>
      </c>
      <c r="AK440" s="64"/>
      <c r="AL440" s="57">
        <f t="shared" si="1640"/>
        <v>0</v>
      </c>
      <c r="AM440" s="57">
        <f t="shared" si="1641"/>
        <v>0</v>
      </c>
      <c r="AN440" s="56">
        <f t="shared" si="1642"/>
        <v>0</v>
      </c>
      <c r="AO440" s="56">
        <f t="shared" si="1643"/>
        <v>0</v>
      </c>
      <c r="AP440" s="46">
        <f t="shared" si="1644"/>
        <v>-49.75</v>
      </c>
      <c r="AQ440" s="57">
        <f t="shared" si="1645"/>
        <v>0</v>
      </c>
      <c r="AR440" s="57">
        <f t="shared" si="1646"/>
        <v>0</v>
      </c>
      <c r="AS440" s="57">
        <f t="shared" si="1647"/>
        <v>0</v>
      </c>
      <c r="AT440" s="57">
        <f t="shared" si="1648"/>
        <v>0</v>
      </c>
      <c r="AU440" s="57">
        <f t="shared" si="1649"/>
        <v>0</v>
      </c>
      <c r="AV440" s="57">
        <f t="shared" si="1650"/>
        <v>0</v>
      </c>
      <c r="AW440" s="57">
        <f t="shared" si="1651"/>
        <v>0</v>
      </c>
      <c r="AX440" s="57">
        <f t="shared" si="1652"/>
        <v>0</v>
      </c>
      <c r="AY440" s="57">
        <f t="shared" si="1653"/>
        <v>0</v>
      </c>
      <c r="AZ440" s="57">
        <f t="shared" si="1654"/>
        <v>0</v>
      </c>
      <c r="BA440" s="57">
        <f t="shared" si="1655"/>
        <v>0</v>
      </c>
      <c r="BB440" s="57">
        <f t="shared" si="1656"/>
        <v>0</v>
      </c>
      <c r="BC440" s="57">
        <f t="shared" si="1657"/>
        <v>0</v>
      </c>
      <c r="BD440" s="57">
        <f t="shared" si="1658"/>
        <v>0</v>
      </c>
      <c r="BE440" s="57">
        <f t="shared" si="1659"/>
        <v>0</v>
      </c>
      <c r="BF440" s="57">
        <f t="shared" si="1660"/>
        <v>0</v>
      </c>
      <c r="BG440" s="57">
        <f t="shared" si="1661"/>
        <v>0</v>
      </c>
      <c r="BH440" s="57">
        <f t="shared" si="1662"/>
        <v>0</v>
      </c>
      <c r="BI440" s="56">
        <f t="shared" si="1663"/>
        <v>0</v>
      </c>
      <c r="BJ440" s="57">
        <f t="shared" si="1664"/>
        <v>0</v>
      </c>
      <c r="BK440" s="57">
        <f t="shared" si="1665"/>
        <v>0</v>
      </c>
      <c r="BL440" s="57">
        <f t="shared" si="1666"/>
        <v>0</v>
      </c>
      <c r="BM440" s="57">
        <f t="shared" si="1667"/>
        <v>0</v>
      </c>
      <c r="BN440" s="57">
        <f t="shared" si="1668"/>
        <v>0</v>
      </c>
      <c r="BO440" s="57">
        <f t="shared" si="1669"/>
        <v>0</v>
      </c>
      <c r="BP440" s="57">
        <f t="shared" si="1670"/>
        <v>0</v>
      </c>
      <c r="BQ440" s="57">
        <f t="shared" si="1671"/>
        <v>0</v>
      </c>
      <c r="BR440" s="57">
        <f t="shared" si="1672"/>
        <v>0</v>
      </c>
      <c r="BS440" s="57">
        <f t="shared" si="1673"/>
        <v>0</v>
      </c>
      <c r="BT440" s="56">
        <f t="shared" si="1674"/>
        <v>0</v>
      </c>
      <c r="BU440" s="56">
        <f t="shared" si="1675"/>
        <v>0</v>
      </c>
      <c r="BV440" s="57">
        <f t="shared" si="1676"/>
        <v>0</v>
      </c>
      <c r="BW440" s="57">
        <f t="shared" si="1677"/>
        <v>0</v>
      </c>
      <c r="BX440" s="57">
        <f t="shared" si="1678"/>
        <v>0</v>
      </c>
      <c r="BY440" s="57">
        <f t="shared" si="1679"/>
        <v>0</v>
      </c>
      <c r="BZ440" s="57">
        <f t="shared" si="1680"/>
        <v>0</v>
      </c>
      <c r="CA440" s="57">
        <f t="shared" si="1681"/>
        <v>0</v>
      </c>
      <c r="CB440" s="57">
        <f t="shared" si="1682"/>
        <v>0</v>
      </c>
      <c r="CC440" s="57">
        <f t="shared" si="1683"/>
        <v>0</v>
      </c>
      <c r="CD440" s="57">
        <f t="shared" si="1684"/>
        <v>0</v>
      </c>
      <c r="CE440" s="57">
        <f t="shared" si="1685"/>
        <v>0</v>
      </c>
      <c r="CF440" s="57">
        <f t="shared" si="1686"/>
        <v>0</v>
      </c>
      <c r="CG440" s="57">
        <f t="shared" si="1687"/>
        <v>0</v>
      </c>
      <c r="CH440" s="57">
        <f t="shared" si="1688"/>
        <v>0</v>
      </c>
      <c r="CI440" s="57">
        <f t="shared" si="1689"/>
        <v>0</v>
      </c>
      <c r="CJ440" s="57">
        <f t="shared" si="1690"/>
        <v>0</v>
      </c>
      <c r="CK440" s="57">
        <f t="shared" si="1691"/>
        <v>0</v>
      </c>
      <c r="CL440" s="57">
        <f t="shared" si="1692"/>
        <v>0</v>
      </c>
      <c r="CM440" s="57">
        <f t="shared" si="1693"/>
        <v>0</v>
      </c>
      <c r="CN440" s="57">
        <f t="shared" si="1694"/>
        <v>0</v>
      </c>
      <c r="CO440" s="57">
        <f t="shared" si="1695"/>
        <v>0</v>
      </c>
      <c r="CP440" s="57">
        <f t="shared" si="1696"/>
        <v>0</v>
      </c>
      <c r="CQ440" s="57">
        <f t="shared" si="1697"/>
        <v>0</v>
      </c>
      <c r="CR440" s="57">
        <f t="shared" si="1698"/>
        <v>0</v>
      </c>
      <c r="CS440" s="57">
        <f t="shared" si="1699"/>
        <v>0</v>
      </c>
      <c r="CT440" s="56">
        <f t="shared" si="1700"/>
        <v>0</v>
      </c>
      <c r="CU440" s="57">
        <f t="shared" si="1701"/>
        <v>0</v>
      </c>
      <c r="CV440" s="57">
        <f t="shared" si="1702"/>
        <v>0</v>
      </c>
      <c r="CW440" s="57">
        <f t="shared" si="1703"/>
        <v>0</v>
      </c>
      <c r="CX440" s="65">
        <f t="shared" si="1704"/>
        <v>0</v>
      </c>
      <c r="CY440" s="65">
        <f t="shared" si="1705"/>
        <v>0</v>
      </c>
      <c r="CZ440" s="65">
        <f t="shared" si="1706"/>
        <v>0</v>
      </c>
      <c r="DA440" s="65">
        <f t="shared" si="1707"/>
        <v>0</v>
      </c>
      <c r="DB440" s="66"/>
    </row>
    <row r="441" spans="1:106" s="67" customFormat="1" ht="29.25" customHeight="1" thickTop="1" thickBot="1" x14ac:dyDescent="0.35">
      <c r="A441" s="58">
        <v>44780</v>
      </c>
      <c r="B441" s="4" t="s">
        <v>8</v>
      </c>
      <c r="C441" s="4" t="s">
        <v>23</v>
      </c>
      <c r="D441" s="8" t="s">
        <v>10</v>
      </c>
      <c r="E441" s="4" t="s">
        <v>110</v>
      </c>
      <c r="F441" s="4" t="s">
        <v>24</v>
      </c>
      <c r="G441" s="61" t="s">
        <v>547</v>
      </c>
      <c r="H441" s="62">
        <v>42.25</v>
      </c>
      <c r="I441" s="44">
        <v>-42.25</v>
      </c>
      <c r="J441" s="45">
        <v>-43.25</v>
      </c>
      <c r="K441" s="56">
        <f t="shared" si="834"/>
        <v>1072.9000000000001</v>
      </c>
      <c r="L441" s="56"/>
      <c r="M441" s="56"/>
      <c r="N441" s="63"/>
      <c r="O441" s="56"/>
      <c r="P441" s="56"/>
      <c r="Q441" s="56"/>
      <c r="R441" s="56"/>
      <c r="S441" s="45">
        <v>-43.25</v>
      </c>
      <c r="T441" s="56"/>
      <c r="U441" s="56"/>
      <c r="V441" s="56"/>
      <c r="W441" s="56"/>
      <c r="X441" s="56"/>
      <c r="Y441" s="56"/>
      <c r="Z441" s="56"/>
      <c r="AA441" s="56"/>
      <c r="AB441" s="56"/>
      <c r="AC441" s="39"/>
      <c r="AD441" s="39"/>
      <c r="AE441" s="72" t="s">
        <v>8</v>
      </c>
      <c r="AF441" s="45">
        <f t="shared" si="1635"/>
        <v>-43.25</v>
      </c>
      <c r="AG441" s="57">
        <f t="shared" si="1636"/>
        <v>0</v>
      </c>
      <c r="AH441" s="56">
        <f t="shared" si="1637"/>
        <v>0</v>
      </c>
      <c r="AI441" s="56">
        <f t="shared" si="1638"/>
        <v>0</v>
      </c>
      <c r="AJ441" s="64">
        <f t="shared" si="1639"/>
        <v>-43.25</v>
      </c>
      <c r="AK441" s="64"/>
      <c r="AL441" s="57">
        <f t="shared" si="1640"/>
        <v>0</v>
      </c>
      <c r="AM441" s="57">
        <f t="shared" si="1641"/>
        <v>0</v>
      </c>
      <c r="AN441" s="56">
        <f t="shared" si="1642"/>
        <v>0</v>
      </c>
      <c r="AO441" s="56">
        <f t="shared" si="1643"/>
        <v>0</v>
      </c>
      <c r="AP441" s="57">
        <f t="shared" si="1644"/>
        <v>0</v>
      </c>
      <c r="AQ441" s="57">
        <f t="shared" si="1645"/>
        <v>0</v>
      </c>
      <c r="AR441" s="57">
        <f t="shared" si="1646"/>
        <v>0</v>
      </c>
      <c r="AS441" s="57">
        <f t="shared" si="1647"/>
        <v>0</v>
      </c>
      <c r="AT441" s="57">
        <f t="shared" si="1648"/>
        <v>0</v>
      </c>
      <c r="AU441" s="57">
        <f t="shared" si="1649"/>
        <v>0</v>
      </c>
      <c r="AV441" s="57">
        <f t="shared" si="1650"/>
        <v>0</v>
      </c>
      <c r="AW441" s="57">
        <f t="shared" si="1651"/>
        <v>0</v>
      </c>
      <c r="AX441" s="57">
        <f t="shared" si="1652"/>
        <v>0</v>
      </c>
      <c r="AY441" s="57">
        <f t="shared" si="1653"/>
        <v>0</v>
      </c>
      <c r="AZ441" s="57">
        <f t="shared" si="1654"/>
        <v>0</v>
      </c>
      <c r="BA441" s="57">
        <f t="shared" si="1655"/>
        <v>0</v>
      </c>
      <c r="BB441" s="57">
        <f t="shared" si="1656"/>
        <v>0</v>
      </c>
      <c r="BC441" s="57">
        <f t="shared" si="1657"/>
        <v>0</v>
      </c>
      <c r="BD441" s="57">
        <f t="shared" si="1658"/>
        <v>0</v>
      </c>
      <c r="BE441" s="57">
        <f t="shared" si="1659"/>
        <v>0</v>
      </c>
      <c r="BF441" s="57">
        <f t="shared" si="1660"/>
        <v>0</v>
      </c>
      <c r="BG441" s="57">
        <f t="shared" si="1661"/>
        <v>0</v>
      </c>
      <c r="BH441" s="57">
        <f t="shared" si="1662"/>
        <v>0</v>
      </c>
      <c r="BI441" s="56">
        <f t="shared" si="1663"/>
        <v>0</v>
      </c>
      <c r="BJ441" s="57">
        <f t="shared" si="1664"/>
        <v>0</v>
      </c>
      <c r="BK441" s="57">
        <f t="shared" si="1665"/>
        <v>0</v>
      </c>
      <c r="BL441" s="57">
        <f t="shared" si="1666"/>
        <v>0</v>
      </c>
      <c r="BM441" s="57">
        <f t="shared" si="1667"/>
        <v>0</v>
      </c>
      <c r="BN441" s="46">
        <f t="shared" si="1668"/>
        <v>-43.25</v>
      </c>
      <c r="BO441" s="57">
        <f t="shared" si="1669"/>
        <v>0</v>
      </c>
      <c r="BP441" s="57">
        <f t="shared" si="1670"/>
        <v>0</v>
      </c>
      <c r="BQ441" s="57">
        <f t="shared" si="1671"/>
        <v>0</v>
      </c>
      <c r="BR441" s="57">
        <f t="shared" si="1672"/>
        <v>0</v>
      </c>
      <c r="BS441" s="57">
        <f t="shared" si="1673"/>
        <v>0</v>
      </c>
      <c r="BT441" s="56">
        <f t="shared" si="1674"/>
        <v>0</v>
      </c>
      <c r="BU441" s="56">
        <f t="shared" si="1675"/>
        <v>0</v>
      </c>
      <c r="BV441" s="57">
        <f t="shared" si="1676"/>
        <v>0</v>
      </c>
      <c r="BW441" s="57">
        <f t="shared" si="1677"/>
        <v>0</v>
      </c>
      <c r="BX441" s="57">
        <f t="shared" si="1678"/>
        <v>0</v>
      </c>
      <c r="BY441" s="57">
        <f t="shared" si="1679"/>
        <v>0</v>
      </c>
      <c r="BZ441" s="57">
        <f t="shared" si="1680"/>
        <v>0</v>
      </c>
      <c r="CA441" s="57">
        <f t="shared" si="1681"/>
        <v>0</v>
      </c>
      <c r="CB441" s="57">
        <f t="shared" si="1682"/>
        <v>0</v>
      </c>
      <c r="CC441" s="57">
        <f t="shared" si="1683"/>
        <v>0</v>
      </c>
      <c r="CD441" s="57">
        <f t="shared" si="1684"/>
        <v>0</v>
      </c>
      <c r="CE441" s="57">
        <f t="shared" si="1685"/>
        <v>0</v>
      </c>
      <c r="CF441" s="57">
        <f t="shared" si="1686"/>
        <v>0</v>
      </c>
      <c r="CG441" s="57">
        <f t="shared" si="1687"/>
        <v>0</v>
      </c>
      <c r="CH441" s="57">
        <f t="shared" si="1688"/>
        <v>0</v>
      </c>
      <c r="CI441" s="57">
        <f t="shared" si="1689"/>
        <v>0</v>
      </c>
      <c r="CJ441" s="57">
        <f t="shared" si="1690"/>
        <v>0</v>
      </c>
      <c r="CK441" s="57">
        <f t="shared" si="1691"/>
        <v>0</v>
      </c>
      <c r="CL441" s="57">
        <f t="shared" si="1692"/>
        <v>0</v>
      </c>
      <c r="CM441" s="57">
        <f t="shared" si="1693"/>
        <v>0</v>
      </c>
      <c r="CN441" s="57">
        <f t="shared" si="1694"/>
        <v>0</v>
      </c>
      <c r="CO441" s="57">
        <f t="shared" si="1695"/>
        <v>0</v>
      </c>
      <c r="CP441" s="57">
        <f t="shared" si="1696"/>
        <v>0</v>
      </c>
      <c r="CQ441" s="57">
        <f t="shared" si="1697"/>
        <v>0</v>
      </c>
      <c r="CR441" s="57">
        <f t="shared" si="1698"/>
        <v>0</v>
      </c>
      <c r="CS441" s="57">
        <f t="shared" si="1699"/>
        <v>0</v>
      </c>
      <c r="CT441" s="56">
        <f t="shared" si="1700"/>
        <v>0</v>
      </c>
      <c r="CU441" s="57">
        <f t="shared" si="1701"/>
        <v>0</v>
      </c>
      <c r="CV441" s="57">
        <f t="shared" si="1702"/>
        <v>0</v>
      </c>
      <c r="CW441" s="57">
        <f t="shared" si="1703"/>
        <v>0</v>
      </c>
      <c r="CX441" s="65">
        <f t="shared" si="1704"/>
        <v>0</v>
      </c>
      <c r="CY441" s="65">
        <f t="shared" si="1705"/>
        <v>0</v>
      </c>
      <c r="CZ441" s="65">
        <f t="shared" si="1706"/>
        <v>0</v>
      </c>
      <c r="DA441" s="65">
        <f t="shared" si="1707"/>
        <v>0</v>
      </c>
      <c r="DB441" s="66"/>
    </row>
    <row r="442" spans="1:106" s="67" customFormat="1" ht="29.25" customHeight="1" thickTop="1" thickBot="1" x14ac:dyDescent="0.35">
      <c r="A442" s="58">
        <v>44781</v>
      </c>
      <c r="B442" s="4" t="s">
        <v>92</v>
      </c>
      <c r="C442" s="4" t="s">
        <v>23</v>
      </c>
      <c r="D442" s="8" t="s">
        <v>10</v>
      </c>
      <c r="E442" s="4" t="s">
        <v>102</v>
      </c>
      <c r="F442" s="4" t="s">
        <v>24</v>
      </c>
      <c r="G442" s="18" t="s">
        <v>548</v>
      </c>
      <c r="H442" s="62">
        <v>49.75</v>
      </c>
      <c r="I442" s="44">
        <v>-49.75</v>
      </c>
      <c r="J442" s="45">
        <v>-50.75</v>
      </c>
      <c r="K442" s="56">
        <f t="shared" si="834"/>
        <v>1022.1500000000001</v>
      </c>
      <c r="L442" s="56"/>
      <c r="M442" s="56"/>
      <c r="N442" s="63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45">
        <v>-50.75</v>
      </c>
      <c r="AC442" s="39"/>
      <c r="AD442" s="39"/>
      <c r="AE442" s="72" t="s">
        <v>92</v>
      </c>
      <c r="AF442" s="45">
        <f t="shared" si="1635"/>
        <v>-50.75</v>
      </c>
      <c r="AG442" s="57">
        <f t="shared" si="1636"/>
        <v>0</v>
      </c>
      <c r="AH442" s="56">
        <f t="shared" si="1637"/>
        <v>0</v>
      </c>
      <c r="AI442" s="56">
        <f t="shared" si="1638"/>
        <v>0</v>
      </c>
      <c r="AJ442" s="64">
        <f t="shared" si="1639"/>
        <v>-50.75</v>
      </c>
      <c r="AK442" s="64"/>
      <c r="AL442" s="57">
        <f t="shared" si="1640"/>
        <v>0</v>
      </c>
      <c r="AM442" s="57">
        <f t="shared" si="1641"/>
        <v>0</v>
      </c>
      <c r="AN442" s="56">
        <f t="shared" si="1642"/>
        <v>0</v>
      </c>
      <c r="AO442" s="56">
        <f t="shared" si="1643"/>
        <v>0</v>
      </c>
      <c r="AP442" s="57">
        <f t="shared" si="1644"/>
        <v>0</v>
      </c>
      <c r="AQ442" s="57">
        <f t="shared" si="1645"/>
        <v>0</v>
      </c>
      <c r="AR442" s="57">
        <f t="shared" si="1646"/>
        <v>0</v>
      </c>
      <c r="AS442" s="57">
        <f t="shared" si="1647"/>
        <v>0</v>
      </c>
      <c r="AT442" s="57">
        <f t="shared" si="1648"/>
        <v>0</v>
      </c>
      <c r="AU442" s="57">
        <f t="shared" si="1649"/>
        <v>0</v>
      </c>
      <c r="AV442" s="57">
        <f t="shared" si="1650"/>
        <v>0</v>
      </c>
      <c r="AW442" s="57">
        <f t="shared" si="1651"/>
        <v>0</v>
      </c>
      <c r="AX442" s="57">
        <f t="shared" si="1652"/>
        <v>0</v>
      </c>
      <c r="AY442" s="57">
        <f t="shared" si="1653"/>
        <v>0</v>
      </c>
      <c r="AZ442" s="57">
        <f t="shared" si="1654"/>
        <v>0</v>
      </c>
      <c r="BA442" s="57">
        <f t="shared" si="1655"/>
        <v>0</v>
      </c>
      <c r="BB442" s="57">
        <f t="shared" si="1656"/>
        <v>0</v>
      </c>
      <c r="BC442" s="57">
        <f t="shared" si="1657"/>
        <v>0</v>
      </c>
      <c r="BD442" s="57">
        <f t="shared" si="1658"/>
        <v>0</v>
      </c>
      <c r="BE442" s="57">
        <f t="shared" si="1659"/>
        <v>0</v>
      </c>
      <c r="BF442" s="57">
        <f t="shared" si="1660"/>
        <v>0</v>
      </c>
      <c r="BG442" s="57">
        <f t="shared" si="1661"/>
        <v>0</v>
      </c>
      <c r="BH442" s="57">
        <f t="shared" si="1662"/>
        <v>0</v>
      </c>
      <c r="BI442" s="56">
        <f t="shared" si="1663"/>
        <v>0</v>
      </c>
      <c r="BJ442" s="57">
        <f t="shared" si="1664"/>
        <v>0</v>
      </c>
      <c r="BK442" s="57">
        <f t="shared" si="1665"/>
        <v>0</v>
      </c>
      <c r="BL442" s="57">
        <f t="shared" si="1666"/>
        <v>0</v>
      </c>
      <c r="BM442" s="57">
        <f t="shared" si="1667"/>
        <v>0</v>
      </c>
      <c r="BN442" s="57">
        <f t="shared" si="1668"/>
        <v>0</v>
      </c>
      <c r="BO442" s="57">
        <f t="shared" si="1669"/>
        <v>0</v>
      </c>
      <c r="BP442" s="57">
        <f t="shared" si="1670"/>
        <v>0</v>
      </c>
      <c r="BQ442" s="57">
        <f t="shared" si="1671"/>
        <v>0</v>
      </c>
      <c r="BR442" s="57">
        <f t="shared" si="1672"/>
        <v>0</v>
      </c>
      <c r="BS442" s="57">
        <f t="shared" si="1673"/>
        <v>0</v>
      </c>
      <c r="BT442" s="56">
        <f t="shared" si="1674"/>
        <v>0</v>
      </c>
      <c r="BU442" s="56">
        <f t="shared" si="1675"/>
        <v>0</v>
      </c>
      <c r="BV442" s="57">
        <f t="shared" si="1676"/>
        <v>0</v>
      </c>
      <c r="BW442" s="57">
        <f t="shared" si="1677"/>
        <v>0</v>
      </c>
      <c r="BX442" s="57">
        <f t="shared" si="1678"/>
        <v>0</v>
      </c>
      <c r="BY442" s="57">
        <f t="shared" si="1679"/>
        <v>0</v>
      </c>
      <c r="BZ442" s="57">
        <f t="shared" si="1680"/>
        <v>0</v>
      </c>
      <c r="CA442" s="57">
        <f t="shared" si="1681"/>
        <v>0</v>
      </c>
      <c r="CB442" s="57">
        <f t="shared" si="1682"/>
        <v>0</v>
      </c>
      <c r="CC442" s="57">
        <f t="shared" si="1683"/>
        <v>0</v>
      </c>
      <c r="CD442" s="57">
        <f t="shared" si="1684"/>
        <v>0</v>
      </c>
      <c r="CE442" s="57">
        <f t="shared" si="1685"/>
        <v>0</v>
      </c>
      <c r="CF442" s="57">
        <f t="shared" si="1686"/>
        <v>0</v>
      </c>
      <c r="CG442" s="57">
        <f t="shared" si="1687"/>
        <v>0</v>
      </c>
      <c r="CH442" s="57">
        <f t="shared" si="1688"/>
        <v>0</v>
      </c>
      <c r="CI442" s="57">
        <f t="shared" si="1689"/>
        <v>0</v>
      </c>
      <c r="CJ442" s="57">
        <f t="shared" si="1690"/>
        <v>0</v>
      </c>
      <c r="CK442" s="57">
        <f t="shared" si="1691"/>
        <v>0</v>
      </c>
      <c r="CL442" s="57">
        <f t="shared" si="1692"/>
        <v>0</v>
      </c>
      <c r="CM442" s="57">
        <f t="shared" si="1693"/>
        <v>0</v>
      </c>
      <c r="CN442" s="57">
        <f t="shared" si="1694"/>
        <v>0</v>
      </c>
      <c r="CO442" s="57">
        <f t="shared" si="1695"/>
        <v>0</v>
      </c>
      <c r="CP442" s="57">
        <f t="shared" si="1696"/>
        <v>0</v>
      </c>
      <c r="CQ442" s="57">
        <f t="shared" si="1697"/>
        <v>0</v>
      </c>
      <c r="CR442" s="57">
        <f t="shared" si="1698"/>
        <v>0</v>
      </c>
      <c r="CS442" s="57">
        <f t="shared" si="1699"/>
        <v>0</v>
      </c>
      <c r="CT442" s="56">
        <f t="shared" si="1700"/>
        <v>0</v>
      </c>
      <c r="CU442" s="57">
        <f t="shared" si="1701"/>
        <v>0</v>
      </c>
      <c r="CV442" s="57">
        <f t="shared" si="1702"/>
        <v>0</v>
      </c>
      <c r="CW442" s="57">
        <f t="shared" si="1703"/>
        <v>0</v>
      </c>
      <c r="CX442" s="52">
        <f t="shared" si="1704"/>
        <v>-50.75</v>
      </c>
      <c r="CY442" s="65">
        <f t="shared" si="1705"/>
        <v>0</v>
      </c>
      <c r="CZ442" s="65">
        <f t="shared" si="1706"/>
        <v>0</v>
      </c>
      <c r="DA442" s="65">
        <f t="shared" si="1707"/>
        <v>0</v>
      </c>
      <c r="DB442" s="66"/>
    </row>
    <row r="443" spans="1:106" s="67" customFormat="1" ht="29.25" customHeight="1" thickTop="1" thickBot="1" x14ac:dyDescent="0.35">
      <c r="A443" s="58">
        <v>44781</v>
      </c>
      <c r="B443" s="4" t="s">
        <v>90</v>
      </c>
      <c r="C443" s="4" t="s">
        <v>70</v>
      </c>
      <c r="D443" s="8" t="s">
        <v>10</v>
      </c>
      <c r="E443" s="4" t="s">
        <v>102</v>
      </c>
      <c r="F443" s="4" t="s">
        <v>24</v>
      </c>
      <c r="G443" s="18" t="s">
        <v>549</v>
      </c>
      <c r="H443" s="62">
        <v>50.25</v>
      </c>
      <c r="I443" s="44">
        <v>-50.25</v>
      </c>
      <c r="J443" s="45">
        <v>-51.25</v>
      </c>
      <c r="K443" s="56">
        <f t="shared" si="834"/>
        <v>970.90000000000009</v>
      </c>
      <c r="L443" s="56"/>
      <c r="M443" s="56"/>
      <c r="N443" s="63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45">
        <v>-51.25</v>
      </c>
      <c r="AB443" s="56"/>
      <c r="AC443" s="39"/>
      <c r="AD443" s="39"/>
      <c r="AE443" s="72" t="s">
        <v>90</v>
      </c>
      <c r="AF443" s="56">
        <f t="shared" si="1635"/>
        <v>0</v>
      </c>
      <c r="AG443" s="57">
        <f t="shared" si="1636"/>
        <v>0</v>
      </c>
      <c r="AH443" s="56">
        <f t="shared" si="1637"/>
        <v>0</v>
      </c>
      <c r="AI443" s="45">
        <f t="shared" si="1638"/>
        <v>-51.25</v>
      </c>
      <c r="AJ443" s="64">
        <f t="shared" si="1639"/>
        <v>-51.25</v>
      </c>
      <c r="AK443" s="64"/>
      <c r="AL443" s="57">
        <f t="shared" si="1640"/>
        <v>0</v>
      </c>
      <c r="AM443" s="57">
        <f t="shared" si="1641"/>
        <v>0</v>
      </c>
      <c r="AN443" s="56">
        <f t="shared" si="1642"/>
        <v>0</v>
      </c>
      <c r="AO443" s="56">
        <f t="shared" si="1643"/>
        <v>0</v>
      </c>
      <c r="AP443" s="57">
        <f t="shared" si="1644"/>
        <v>0</v>
      </c>
      <c r="AQ443" s="57">
        <f t="shared" si="1645"/>
        <v>0</v>
      </c>
      <c r="AR443" s="57">
        <f t="shared" si="1646"/>
        <v>0</v>
      </c>
      <c r="AS443" s="57">
        <f t="shared" si="1647"/>
        <v>0</v>
      </c>
      <c r="AT443" s="57">
        <f t="shared" si="1648"/>
        <v>0</v>
      </c>
      <c r="AU443" s="57">
        <f t="shared" si="1649"/>
        <v>0</v>
      </c>
      <c r="AV443" s="57">
        <f t="shared" si="1650"/>
        <v>0</v>
      </c>
      <c r="AW443" s="57">
        <f t="shared" si="1651"/>
        <v>0</v>
      </c>
      <c r="AX443" s="57">
        <f t="shared" si="1652"/>
        <v>0</v>
      </c>
      <c r="AY443" s="57">
        <f t="shared" si="1653"/>
        <v>0</v>
      </c>
      <c r="AZ443" s="57">
        <f t="shared" si="1654"/>
        <v>0</v>
      </c>
      <c r="BA443" s="57">
        <f t="shared" si="1655"/>
        <v>0</v>
      </c>
      <c r="BB443" s="57">
        <f t="shared" si="1656"/>
        <v>0</v>
      </c>
      <c r="BC443" s="57">
        <f t="shared" si="1657"/>
        <v>0</v>
      </c>
      <c r="BD443" s="57">
        <f t="shared" si="1658"/>
        <v>0</v>
      </c>
      <c r="BE443" s="57">
        <f t="shared" si="1659"/>
        <v>0</v>
      </c>
      <c r="BF443" s="57">
        <f t="shared" si="1660"/>
        <v>0</v>
      </c>
      <c r="BG443" s="57">
        <f t="shared" si="1661"/>
        <v>0</v>
      </c>
      <c r="BH443" s="57">
        <f t="shared" si="1662"/>
        <v>0</v>
      </c>
      <c r="BI443" s="56">
        <f t="shared" si="1663"/>
        <v>0</v>
      </c>
      <c r="BJ443" s="57">
        <f t="shared" si="1664"/>
        <v>0</v>
      </c>
      <c r="BK443" s="57">
        <f t="shared" si="1665"/>
        <v>0</v>
      </c>
      <c r="BL443" s="57">
        <f t="shared" si="1666"/>
        <v>0</v>
      </c>
      <c r="BM443" s="57">
        <f t="shared" si="1667"/>
        <v>0</v>
      </c>
      <c r="BN443" s="57">
        <f t="shared" si="1668"/>
        <v>0</v>
      </c>
      <c r="BO443" s="57">
        <f t="shared" si="1669"/>
        <v>0</v>
      </c>
      <c r="BP443" s="57">
        <f t="shared" si="1670"/>
        <v>0</v>
      </c>
      <c r="BQ443" s="57">
        <f t="shared" si="1671"/>
        <v>0</v>
      </c>
      <c r="BR443" s="57">
        <f t="shared" si="1672"/>
        <v>0</v>
      </c>
      <c r="BS443" s="57">
        <f t="shared" si="1673"/>
        <v>0</v>
      </c>
      <c r="BT443" s="56">
        <f t="shared" si="1674"/>
        <v>0</v>
      </c>
      <c r="BU443" s="56">
        <f t="shared" si="1675"/>
        <v>0</v>
      </c>
      <c r="BV443" s="57">
        <f t="shared" si="1676"/>
        <v>0</v>
      </c>
      <c r="BW443" s="57">
        <f t="shared" si="1677"/>
        <v>0</v>
      </c>
      <c r="BX443" s="57">
        <f t="shared" si="1678"/>
        <v>0</v>
      </c>
      <c r="BY443" s="57">
        <f t="shared" si="1679"/>
        <v>0</v>
      </c>
      <c r="BZ443" s="57">
        <f t="shared" si="1680"/>
        <v>0</v>
      </c>
      <c r="CA443" s="57">
        <f t="shared" si="1681"/>
        <v>0</v>
      </c>
      <c r="CB443" s="57">
        <f t="shared" si="1682"/>
        <v>0</v>
      </c>
      <c r="CC443" s="57">
        <f t="shared" si="1683"/>
        <v>0</v>
      </c>
      <c r="CD443" s="57">
        <f t="shared" si="1684"/>
        <v>0</v>
      </c>
      <c r="CE443" s="57">
        <f t="shared" si="1685"/>
        <v>0</v>
      </c>
      <c r="CF443" s="57">
        <f t="shared" si="1686"/>
        <v>0</v>
      </c>
      <c r="CG443" s="57">
        <f t="shared" si="1687"/>
        <v>0</v>
      </c>
      <c r="CH443" s="57">
        <f t="shared" si="1688"/>
        <v>0</v>
      </c>
      <c r="CI443" s="57">
        <f t="shared" si="1689"/>
        <v>0</v>
      </c>
      <c r="CJ443" s="57">
        <f t="shared" si="1690"/>
        <v>0</v>
      </c>
      <c r="CK443" s="57">
        <f t="shared" si="1691"/>
        <v>0</v>
      </c>
      <c r="CL443" s="57">
        <f t="shared" si="1692"/>
        <v>0</v>
      </c>
      <c r="CM443" s="57">
        <f t="shared" si="1693"/>
        <v>0</v>
      </c>
      <c r="CN443" s="57">
        <f t="shared" si="1694"/>
        <v>0</v>
      </c>
      <c r="CO443" s="57">
        <f t="shared" si="1695"/>
        <v>0</v>
      </c>
      <c r="CP443" s="57">
        <f t="shared" si="1696"/>
        <v>0</v>
      </c>
      <c r="CQ443" s="57">
        <f t="shared" si="1697"/>
        <v>0</v>
      </c>
      <c r="CR443" s="57">
        <f t="shared" si="1698"/>
        <v>0</v>
      </c>
      <c r="CS443" s="57">
        <f t="shared" si="1699"/>
        <v>0</v>
      </c>
      <c r="CT443" s="56">
        <f t="shared" si="1700"/>
        <v>0</v>
      </c>
      <c r="CU443" s="57">
        <f t="shared" si="1701"/>
        <v>0</v>
      </c>
      <c r="CV443" s="57">
        <f t="shared" si="1702"/>
        <v>0</v>
      </c>
      <c r="CW443" s="46">
        <f t="shared" si="1703"/>
        <v>-51.25</v>
      </c>
      <c r="CX443" s="65">
        <f t="shared" si="1704"/>
        <v>0</v>
      </c>
      <c r="CY443" s="65">
        <f t="shared" si="1705"/>
        <v>0</v>
      </c>
      <c r="CZ443" s="65">
        <f t="shared" si="1706"/>
        <v>0</v>
      </c>
      <c r="DA443" s="65">
        <f t="shared" si="1707"/>
        <v>0</v>
      </c>
      <c r="DB443" s="66"/>
    </row>
    <row r="444" spans="1:106" s="67" customFormat="1" ht="29.25" customHeight="1" thickTop="1" thickBot="1" x14ac:dyDescent="0.35">
      <c r="A444" s="58">
        <v>44781</v>
      </c>
      <c r="B444" s="4" t="s">
        <v>18</v>
      </c>
      <c r="C444" s="4" t="s">
        <v>70</v>
      </c>
      <c r="D444" s="8" t="s">
        <v>10</v>
      </c>
      <c r="E444" s="4" t="s">
        <v>103</v>
      </c>
      <c r="F444" s="4" t="s">
        <v>104</v>
      </c>
      <c r="G444" s="18" t="s">
        <v>550</v>
      </c>
      <c r="H444" s="62">
        <v>48.75</v>
      </c>
      <c r="I444" s="33">
        <v>48.75</v>
      </c>
      <c r="J444" s="11">
        <v>46.75</v>
      </c>
      <c r="K444" s="56">
        <f t="shared" si="834"/>
        <v>1017.6500000000001</v>
      </c>
      <c r="L444" s="56"/>
      <c r="M444" s="56"/>
      <c r="N444" s="63"/>
      <c r="O444" s="56"/>
      <c r="P444" s="56"/>
      <c r="Q444" s="56"/>
      <c r="R444" s="56"/>
      <c r="S444" s="56"/>
      <c r="T444" s="56"/>
      <c r="U444" s="56"/>
      <c r="V444" s="47">
        <v>46.75</v>
      </c>
      <c r="W444" s="56"/>
      <c r="X444" s="56"/>
      <c r="Y444" s="56"/>
      <c r="Z444" s="56"/>
      <c r="AA444" s="56"/>
      <c r="AB444" s="56"/>
      <c r="AC444" s="39"/>
      <c r="AD444" s="39"/>
      <c r="AE444" s="72" t="s">
        <v>18</v>
      </c>
      <c r="AF444" s="56">
        <f t="shared" si="1635"/>
        <v>0</v>
      </c>
      <c r="AG444" s="57">
        <f t="shared" si="1636"/>
        <v>0</v>
      </c>
      <c r="AH444" s="56">
        <f t="shared" si="1637"/>
        <v>0</v>
      </c>
      <c r="AI444" s="47">
        <f t="shared" si="1638"/>
        <v>46.75</v>
      </c>
      <c r="AJ444" s="64">
        <f t="shared" si="1639"/>
        <v>46.75</v>
      </c>
      <c r="AK444" s="64"/>
      <c r="AL444" s="57">
        <f t="shared" si="1640"/>
        <v>0</v>
      </c>
      <c r="AM444" s="57">
        <f t="shared" si="1641"/>
        <v>0</v>
      </c>
      <c r="AN444" s="56">
        <f t="shared" si="1642"/>
        <v>0</v>
      </c>
      <c r="AO444" s="56">
        <f t="shared" si="1643"/>
        <v>0</v>
      </c>
      <c r="AP444" s="57">
        <f t="shared" si="1644"/>
        <v>0</v>
      </c>
      <c r="AQ444" s="57">
        <f t="shared" si="1645"/>
        <v>0</v>
      </c>
      <c r="AR444" s="57">
        <f t="shared" si="1646"/>
        <v>0</v>
      </c>
      <c r="AS444" s="57">
        <f t="shared" si="1647"/>
        <v>0</v>
      </c>
      <c r="AT444" s="57">
        <f t="shared" si="1648"/>
        <v>0</v>
      </c>
      <c r="AU444" s="57">
        <f t="shared" si="1649"/>
        <v>0</v>
      </c>
      <c r="AV444" s="57">
        <f t="shared" si="1650"/>
        <v>0</v>
      </c>
      <c r="AW444" s="57">
        <f t="shared" si="1651"/>
        <v>0</v>
      </c>
      <c r="AX444" s="57">
        <f t="shared" si="1652"/>
        <v>0</v>
      </c>
      <c r="AY444" s="57">
        <f t="shared" si="1653"/>
        <v>0</v>
      </c>
      <c r="AZ444" s="57">
        <f t="shared" si="1654"/>
        <v>0</v>
      </c>
      <c r="BA444" s="57">
        <f t="shared" si="1655"/>
        <v>0</v>
      </c>
      <c r="BB444" s="57">
        <f t="shared" si="1656"/>
        <v>0</v>
      </c>
      <c r="BC444" s="57">
        <f t="shared" si="1657"/>
        <v>0</v>
      </c>
      <c r="BD444" s="57">
        <f t="shared" si="1658"/>
        <v>0</v>
      </c>
      <c r="BE444" s="57">
        <f t="shared" si="1659"/>
        <v>0</v>
      </c>
      <c r="BF444" s="57">
        <f t="shared" si="1660"/>
        <v>0</v>
      </c>
      <c r="BG444" s="57">
        <f t="shared" si="1661"/>
        <v>0</v>
      </c>
      <c r="BH444" s="57">
        <f t="shared" si="1662"/>
        <v>0</v>
      </c>
      <c r="BI444" s="56">
        <f t="shared" si="1663"/>
        <v>0</v>
      </c>
      <c r="BJ444" s="57">
        <f t="shared" si="1664"/>
        <v>0</v>
      </c>
      <c r="BK444" s="57">
        <f t="shared" si="1665"/>
        <v>0</v>
      </c>
      <c r="BL444" s="57">
        <f t="shared" si="1666"/>
        <v>0</v>
      </c>
      <c r="BM444" s="57">
        <f t="shared" si="1667"/>
        <v>0</v>
      </c>
      <c r="BN444" s="57">
        <f t="shared" si="1668"/>
        <v>0</v>
      </c>
      <c r="BO444" s="57">
        <f t="shared" si="1669"/>
        <v>0</v>
      </c>
      <c r="BP444" s="57">
        <f t="shared" si="1670"/>
        <v>0</v>
      </c>
      <c r="BQ444" s="57">
        <f t="shared" si="1671"/>
        <v>0</v>
      </c>
      <c r="BR444" s="57">
        <f t="shared" si="1672"/>
        <v>0</v>
      </c>
      <c r="BS444" s="57">
        <f t="shared" si="1673"/>
        <v>0</v>
      </c>
      <c r="BT444" s="56">
        <f t="shared" si="1674"/>
        <v>0</v>
      </c>
      <c r="BU444" s="56">
        <f t="shared" si="1675"/>
        <v>0</v>
      </c>
      <c r="BV444" s="57">
        <f t="shared" si="1676"/>
        <v>0</v>
      </c>
      <c r="BW444" s="57">
        <f t="shared" si="1677"/>
        <v>0</v>
      </c>
      <c r="BX444" s="57">
        <f t="shared" si="1678"/>
        <v>0</v>
      </c>
      <c r="BY444" s="57">
        <f t="shared" si="1679"/>
        <v>0</v>
      </c>
      <c r="BZ444" s="57">
        <f t="shared" si="1680"/>
        <v>0</v>
      </c>
      <c r="CA444" s="57">
        <f t="shared" si="1681"/>
        <v>0</v>
      </c>
      <c r="CB444" s="57">
        <f t="shared" si="1682"/>
        <v>0</v>
      </c>
      <c r="CC444" s="48">
        <f t="shared" si="1683"/>
        <v>46.75</v>
      </c>
      <c r="CD444" s="57">
        <f t="shared" si="1684"/>
        <v>0</v>
      </c>
      <c r="CE444" s="57">
        <f t="shared" si="1685"/>
        <v>0</v>
      </c>
      <c r="CF444" s="57">
        <f t="shared" si="1686"/>
        <v>0</v>
      </c>
      <c r="CG444" s="57">
        <f t="shared" si="1687"/>
        <v>0</v>
      </c>
      <c r="CH444" s="57">
        <f t="shared" si="1688"/>
        <v>0</v>
      </c>
      <c r="CI444" s="57">
        <f t="shared" si="1689"/>
        <v>0</v>
      </c>
      <c r="CJ444" s="57">
        <f t="shared" si="1690"/>
        <v>0</v>
      </c>
      <c r="CK444" s="57">
        <f t="shared" si="1691"/>
        <v>0</v>
      </c>
      <c r="CL444" s="57">
        <f t="shared" si="1692"/>
        <v>0</v>
      </c>
      <c r="CM444" s="57">
        <f t="shared" si="1693"/>
        <v>0</v>
      </c>
      <c r="CN444" s="57">
        <f t="shared" si="1694"/>
        <v>0</v>
      </c>
      <c r="CO444" s="57">
        <f t="shared" si="1695"/>
        <v>0</v>
      </c>
      <c r="CP444" s="57">
        <f t="shared" si="1696"/>
        <v>0</v>
      </c>
      <c r="CQ444" s="57">
        <f t="shared" si="1697"/>
        <v>0</v>
      </c>
      <c r="CR444" s="57">
        <f t="shared" si="1698"/>
        <v>0</v>
      </c>
      <c r="CS444" s="57">
        <f t="shared" si="1699"/>
        <v>0</v>
      </c>
      <c r="CT444" s="56">
        <f t="shared" si="1700"/>
        <v>0</v>
      </c>
      <c r="CU444" s="57">
        <f t="shared" si="1701"/>
        <v>0</v>
      </c>
      <c r="CV444" s="57">
        <f t="shared" si="1702"/>
        <v>0</v>
      </c>
      <c r="CW444" s="57">
        <f t="shared" si="1703"/>
        <v>0</v>
      </c>
      <c r="CX444" s="65">
        <f t="shared" si="1704"/>
        <v>0</v>
      </c>
      <c r="CY444" s="65">
        <f t="shared" si="1705"/>
        <v>0</v>
      </c>
      <c r="CZ444" s="65">
        <f t="shared" si="1706"/>
        <v>0</v>
      </c>
      <c r="DA444" s="65">
        <f t="shared" si="1707"/>
        <v>0</v>
      </c>
      <c r="DB444" s="66"/>
    </row>
    <row r="445" spans="1:106" s="67" customFormat="1" ht="29.25" customHeight="1" thickTop="1" thickBot="1" x14ac:dyDescent="0.35">
      <c r="A445" s="58">
        <v>44781</v>
      </c>
      <c r="B445" s="4" t="s">
        <v>1</v>
      </c>
      <c r="C445" s="4" t="s">
        <v>23</v>
      </c>
      <c r="D445" s="8" t="s">
        <v>10</v>
      </c>
      <c r="E445" s="4" t="s">
        <v>110</v>
      </c>
      <c r="F445" s="4" t="s">
        <v>24</v>
      </c>
      <c r="G445" s="18" t="s">
        <v>551</v>
      </c>
      <c r="H445" s="62">
        <v>54.75</v>
      </c>
      <c r="I445" s="44">
        <v>-54.75</v>
      </c>
      <c r="J445" s="45">
        <v>-55.75</v>
      </c>
      <c r="K445" s="56">
        <f t="shared" si="834"/>
        <v>961.90000000000009</v>
      </c>
      <c r="L445" s="56"/>
      <c r="M445" s="45">
        <v>-55.75</v>
      </c>
      <c r="N445" s="63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39"/>
      <c r="AD445" s="39"/>
      <c r="AE445" s="72" t="s">
        <v>1</v>
      </c>
      <c r="AF445" s="45">
        <f t="shared" si="1635"/>
        <v>-55.75</v>
      </c>
      <c r="AG445" s="57">
        <f t="shared" si="1636"/>
        <v>0</v>
      </c>
      <c r="AH445" s="56">
        <f t="shared" si="1637"/>
        <v>0</v>
      </c>
      <c r="AI445" s="56">
        <f t="shared" si="1638"/>
        <v>0</v>
      </c>
      <c r="AJ445" s="64">
        <f t="shared" si="1639"/>
        <v>-55.75</v>
      </c>
      <c r="AK445" s="64"/>
      <c r="AL445" s="57">
        <f t="shared" si="1640"/>
        <v>0</v>
      </c>
      <c r="AM445" s="57">
        <f t="shared" si="1641"/>
        <v>0</v>
      </c>
      <c r="AN445" s="56">
        <f t="shared" si="1642"/>
        <v>0</v>
      </c>
      <c r="AO445" s="56">
        <f t="shared" si="1643"/>
        <v>0</v>
      </c>
      <c r="AP445" s="46">
        <f t="shared" si="1644"/>
        <v>-55.75</v>
      </c>
      <c r="AQ445" s="57">
        <f t="shared" si="1645"/>
        <v>0</v>
      </c>
      <c r="AR445" s="57">
        <f t="shared" si="1646"/>
        <v>0</v>
      </c>
      <c r="AS445" s="57">
        <f t="shared" si="1647"/>
        <v>0</v>
      </c>
      <c r="AT445" s="57">
        <f t="shared" si="1648"/>
        <v>0</v>
      </c>
      <c r="AU445" s="57">
        <f t="shared" si="1649"/>
        <v>0</v>
      </c>
      <c r="AV445" s="57">
        <f t="shared" si="1650"/>
        <v>0</v>
      </c>
      <c r="AW445" s="57">
        <f t="shared" si="1651"/>
        <v>0</v>
      </c>
      <c r="AX445" s="57">
        <f t="shared" si="1652"/>
        <v>0</v>
      </c>
      <c r="AY445" s="57">
        <f t="shared" si="1653"/>
        <v>0</v>
      </c>
      <c r="AZ445" s="57">
        <f t="shared" si="1654"/>
        <v>0</v>
      </c>
      <c r="BA445" s="57">
        <f t="shared" si="1655"/>
        <v>0</v>
      </c>
      <c r="BB445" s="57">
        <f t="shared" si="1656"/>
        <v>0</v>
      </c>
      <c r="BC445" s="57">
        <f t="shared" si="1657"/>
        <v>0</v>
      </c>
      <c r="BD445" s="57">
        <f t="shared" si="1658"/>
        <v>0</v>
      </c>
      <c r="BE445" s="57">
        <f t="shared" si="1659"/>
        <v>0</v>
      </c>
      <c r="BF445" s="57">
        <f t="shared" si="1660"/>
        <v>0</v>
      </c>
      <c r="BG445" s="57">
        <f t="shared" si="1661"/>
        <v>0</v>
      </c>
      <c r="BH445" s="57">
        <f t="shared" si="1662"/>
        <v>0</v>
      </c>
      <c r="BI445" s="56">
        <f t="shared" si="1663"/>
        <v>0</v>
      </c>
      <c r="BJ445" s="57">
        <f t="shared" si="1664"/>
        <v>0</v>
      </c>
      <c r="BK445" s="57">
        <f t="shared" si="1665"/>
        <v>0</v>
      </c>
      <c r="BL445" s="57">
        <f t="shared" si="1666"/>
        <v>0</v>
      </c>
      <c r="BM445" s="57">
        <f t="shared" si="1667"/>
        <v>0</v>
      </c>
      <c r="BN445" s="57">
        <f t="shared" si="1668"/>
        <v>0</v>
      </c>
      <c r="BO445" s="57">
        <f t="shared" si="1669"/>
        <v>0</v>
      </c>
      <c r="BP445" s="57">
        <f t="shared" si="1670"/>
        <v>0</v>
      </c>
      <c r="BQ445" s="57">
        <f t="shared" si="1671"/>
        <v>0</v>
      </c>
      <c r="BR445" s="57">
        <f t="shared" si="1672"/>
        <v>0</v>
      </c>
      <c r="BS445" s="57">
        <f t="shared" si="1673"/>
        <v>0</v>
      </c>
      <c r="BT445" s="56">
        <f t="shared" si="1674"/>
        <v>0</v>
      </c>
      <c r="BU445" s="56">
        <f t="shared" si="1675"/>
        <v>0</v>
      </c>
      <c r="BV445" s="57">
        <f t="shared" si="1676"/>
        <v>0</v>
      </c>
      <c r="BW445" s="57">
        <f t="shared" si="1677"/>
        <v>0</v>
      </c>
      <c r="BX445" s="57">
        <f t="shared" si="1678"/>
        <v>0</v>
      </c>
      <c r="BY445" s="57">
        <f t="shared" si="1679"/>
        <v>0</v>
      </c>
      <c r="BZ445" s="57">
        <f t="shared" si="1680"/>
        <v>0</v>
      </c>
      <c r="CA445" s="57">
        <f t="shared" si="1681"/>
        <v>0</v>
      </c>
      <c r="CB445" s="57">
        <f t="shared" si="1682"/>
        <v>0</v>
      </c>
      <c r="CC445" s="57">
        <f t="shared" si="1683"/>
        <v>0</v>
      </c>
      <c r="CD445" s="57">
        <f t="shared" si="1684"/>
        <v>0</v>
      </c>
      <c r="CE445" s="57">
        <f t="shared" si="1685"/>
        <v>0</v>
      </c>
      <c r="CF445" s="57">
        <f t="shared" si="1686"/>
        <v>0</v>
      </c>
      <c r="CG445" s="57">
        <f t="shared" si="1687"/>
        <v>0</v>
      </c>
      <c r="CH445" s="57">
        <f t="shared" si="1688"/>
        <v>0</v>
      </c>
      <c r="CI445" s="57">
        <f t="shared" si="1689"/>
        <v>0</v>
      </c>
      <c r="CJ445" s="57">
        <f t="shared" si="1690"/>
        <v>0</v>
      </c>
      <c r="CK445" s="57">
        <f t="shared" si="1691"/>
        <v>0</v>
      </c>
      <c r="CL445" s="57">
        <f t="shared" si="1692"/>
        <v>0</v>
      </c>
      <c r="CM445" s="57">
        <f t="shared" si="1693"/>
        <v>0</v>
      </c>
      <c r="CN445" s="57">
        <f t="shared" si="1694"/>
        <v>0</v>
      </c>
      <c r="CO445" s="57">
        <f t="shared" si="1695"/>
        <v>0</v>
      </c>
      <c r="CP445" s="57">
        <f t="shared" si="1696"/>
        <v>0</v>
      </c>
      <c r="CQ445" s="57">
        <f t="shared" si="1697"/>
        <v>0</v>
      </c>
      <c r="CR445" s="57">
        <f t="shared" si="1698"/>
        <v>0</v>
      </c>
      <c r="CS445" s="57">
        <f t="shared" si="1699"/>
        <v>0</v>
      </c>
      <c r="CT445" s="56">
        <f t="shared" si="1700"/>
        <v>0</v>
      </c>
      <c r="CU445" s="57">
        <f t="shared" si="1701"/>
        <v>0</v>
      </c>
      <c r="CV445" s="57">
        <f t="shared" si="1702"/>
        <v>0</v>
      </c>
      <c r="CW445" s="57">
        <f t="shared" si="1703"/>
        <v>0</v>
      </c>
      <c r="CX445" s="65">
        <f t="shared" si="1704"/>
        <v>0</v>
      </c>
      <c r="CY445" s="65">
        <f t="shared" si="1705"/>
        <v>0</v>
      </c>
      <c r="CZ445" s="65">
        <f t="shared" si="1706"/>
        <v>0</v>
      </c>
      <c r="DA445" s="65">
        <f t="shared" si="1707"/>
        <v>0</v>
      </c>
      <c r="DB445" s="66"/>
    </row>
    <row r="446" spans="1:106" s="67" customFormat="1" ht="29.25" customHeight="1" thickTop="1" thickBot="1" x14ac:dyDescent="0.35">
      <c r="A446" s="58">
        <v>44781</v>
      </c>
      <c r="B446" s="4" t="s">
        <v>5</v>
      </c>
      <c r="C446" s="4" t="s">
        <v>25</v>
      </c>
      <c r="D446" s="8" t="s">
        <v>10</v>
      </c>
      <c r="E446" s="4" t="s">
        <v>110</v>
      </c>
      <c r="F446" s="4" t="s">
        <v>104</v>
      </c>
      <c r="G446" s="18" t="s">
        <v>552</v>
      </c>
      <c r="H446" s="62">
        <v>50</v>
      </c>
      <c r="I446" s="44">
        <v>-50</v>
      </c>
      <c r="J446" s="45">
        <v>-51</v>
      </c>
      <c r="K446" s="56">
        <f t="shared" si="834"/>
        <v>910.90000000000009</v>
      </c>
      <c r="L446" s="56"/>
      <c r="M446" s="56"/>
      <c r="N446" s="63"/>
      <c r="O446" s="56"/>
      <c r="P446" s="45">
        <v>-51</v>
      </c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39"/>
      <c r="AD446" s="39"/>
      <c r="AE446" s="72" t="s">
        <v>5</v>
      </c>
      <c r="AF446" s="56">
        <f t="shared" si="1635"/>
        <v>0</v>
      </c>
      <c r="AG446" s="46">
        <f t="shared" si="1636"/>
        <v>-51</v>
      </c>
      <c r="AH446" s="56">
        <f t="shared" si="1637"/>
        <v>0</v>
      </c>
      <c r="AI446" s="56">
        <f t="shared" si="1638"/>
        <v>0</v>
      </c>
      <c r="AJ446" s="64">
        <f t="shared" si="1639"/>
        <v>-51</v>
      </c>
      <c r="AK446" s="64"/>
      <c r="AL446" s="57">
        <f t="shared" si="1640"/>
        <v>0</v>
      </c>
      <c r="AM446" s="57">
        <f t="shared" si="1641"/>
        <v>0</v>
      </c>
      <c r="AN446" s="56">
        <f t="shared" si="1642"/>
        <v>0</v>
      </c>
      <c r="AO446" s="56">
        <f t="shared" si="1643"/>
        <v>0</v>
      </c>
      <c r="AP446" s="57">
        <f t="shared" si="1644"/>
        <v>0</v>
      </c>
      <c r="AQ446" s="57">
        <f t="shared" si="1645"/>
        <v>0</v>
      </c>
      <c r="AR446" s="57">
        <f t="shared" si="1646"/>
        <v>0</v>
      </c>
      <c r="AS446" s="57">
        <f t="shared" si="1647"/>
        <v>0</v>
      </c>
      <c r="AT446" s="57">
        <f t="shared" si="1648"/>
        <v>0</v>
      </c>
      <c r="AU446" s="57">
        <f t="shared" si="1649"/>
        <v>0</v>
      </c>
      <c r="AV446" s="57">
        <f t="shared" si="1650"/>
        <v>0</v>
      </c>
      <c r="AW446" s="57">
        <f t="shared" si="1651"/>
        <v>0</v>
      </c>
      <c r="AX446" s="57">
        <f t="shared" si="1652"/>
        <v>0</v>
      </c>
      <c r="AY446" s="57">
        <f t="shared" si="1653"/>
        <v>0</v>
      </c>
      <c r="AZ446" s="57">
        <f t="shared" si="1654"/>
        <v>0</v>
      </c>
      <c r="BA446" s="57">
        <f t="shared" si="1655"/>
        <v>0</v>
      </c>
      <c r="BB446" s="57">
        <f t="shared" si="1656"/>
        <v>0</v>
      </c>
      <c r="BC446" s="46">
        <f t="shared" si="1657"/>
        <v>-51</v>
      </c>
      <c r="BD446" s="57">
        <f t="shared" si="1658"/>
        <v>0</v>
      </c>
      <c r="BE446" s="57">
        <f t="shared" si="1659"/>
        <v>0</v>
      </c>
      <c r="BF446" s="57">
        <f t="shared" si="1660"/>
        <v>0</v>
      </c>
      <c r="BG446" s="57">
        <f t="shared" si="1661"/>
        <v>0</v>
      </c>
      <c r="BH446" s="57">
        <f t="shared" si="1662"/>
        <v>0</v>
      </c>
      <c r="BI446" s="56">
        <f t="shared" si="1663"/>
        <v>0</v>
      </c>
      <c r="BJ446" s="57">
        <f t="shared" si="1664"/>
        <v>0</v>
      </c>
      <c r="BK446" s="57">
        <f t="shared" si="1665"/>
        <v>0</v>
      </c>
      <c r="BL446" s="57">
        <f t="shared" si="1666"/>
        <v>0</v>
      </c>
      <c r="BM446" s="57">
        <f t="shared" si="1667"/>
        <v>0</v>
      </c>
      <c r="BN446" s="57">
        <f t="shared" si="1668"/>
        <v>0</v>
      </c>
      <c r="BO446" s="57">
        <f t="shared" si="1669"/>
        <v>0</v>
      </c>
      <c r="BP446" s="57">
        <f t="shared" si="1670"/>
        <v>0</v>
      </c>
      <c r="BQ446" s="57">
        <f t="shared" si="1671"/>
        <v>0</v>
      </c>
      <c r="BR446" s="57">
        <f t="shared" si="1672"/>
        <v>0</v>
      </c>
      <c r="BS446" s="57">
        <f t="shared" si="1673"/>
        <v>0</v>
      </c>
      <c r="BT446" s="56">
        <f t="shared" si="1674"/>
        <v>0</v>
      </c>
      <c r="BU446" s="56">
        <f t="shared" si="1675"/>
        <v>0</v>
      </c>
      <c r="BV446" s="57">
        <f t="shared" si="1676"/>
        <v>0</v>
      </c>
      <c r="BW446" s="57">
        <f t="shared" si="1677"/>
        <v>0</v>
      </c>
      <c r="BX446" s="57">
        <f t="shared" si="1678"/>
        <v>0</v>
      </c>
      <c r="BY446" s="57">
        <f t="shared" si="1679"/>
        <v>0</v>
      </c>
      <c r="BZ446" s="57">
        <f t="shared" si="1680"/>
        <v>0</v>
      </c>
      <c r="CA446" s="57">
        <f t="shared" si="1681"/>
        <v>0</v>
      </c>
      <c r="CB446" s="57">
        <f t="shared" si="1682"/>
        <v>0</v>
      </c>
      <c r="CC446" s="57">
        <f t="shared" si="1683"/>
        <v>0</v>
      </c>
      <c r="CD446" s="57">
        <f t="shared" si="1684"/>
        <v>0</v>
      </c>
      <c r="CE446" s="57">
        <f t="shared" si="1685"/>
        <v>0</v>
      </c>
      <c r="CF446" s="57">
        <f t="shared" si="1686"/>
        <v>0</v>
      </c>
      <c r="CG446" s="57">
        <f t="shared" si="1687"/>
        <v>0</v>
      </c>
      <c r="CH446" s="57">
        <f t="shared" si="1688"/>
        <v>0</v>
      </c>
      <c r="CI446" s="57">
        <f t="shared" si="1689"/>
        <v>0</v>
      </c>
      <c r="CJ446" s="57">
        <f t="shared" si="1690"/>
        <v>0</v>
      </c>
      <c r="CK446" s="57">
        <f t="shared" si="1691"/>
        <v>0</v>
      </c>
      <c r="CL446" s="57">
        <f t="shared" si="1692"/>
        <v>0</v>
      </c>
      <c r="CM446" s="57">
        <f t="shared" si="1693"/>
        <v>0</v>
      </c>
      <c r="CN446" s="57">
        <f t="shared" si="1694"/>
        <v>0</v>
      </c>
      <c r="CO446" s="57">
        <f t="shared" si="1695"/>
        <v>0</v>
      </c>
      <c r="CP446" s="57">
        <f t="shared" si="1696"/>
        <v>0</v>
      </c>
      <c r="CQ446" s="57">
        <f t="shared" si="1697"/>
        <v>0</v>
      </c>
      <c r="CR446" s="57">
        <f t="shared" si="1698"/>
        <v>0</v>
      </c>
      <c r="CS446" s="57">
        <f t="shared" si="1699"/>
        <v>0</v>
      </c>
      <c r="CT446" s="56">
        <f t="shared" si="1700"/>
        <v>0</v>
      </c>
      <c r="CU446" s="57">
        <f t="shared" si="1701"/>
        <v>0</v>
      </c>
      <c r="CV446" s="57">
        <f t="shared" si="1702"/>
        <v>0</v>
      </c>
      <c r="CW446" s="57">
        <f t="shared" si="1703"/>
        <v>0</v>
      </c>
      <c r="CX446" s="65">
        <f t="shared" si="1704"/>
        <v>0</v>
      </c>
      <c r="CY446" s="65">
        <f t="shared" si="1705"/>
        <v>0</v>
      </c>
      <c r="CZ446" s="65">
        <f t="shared" si="1706"/>
        <v>0</v>
      </c>
      <c r="DA446" s="65">
        <f t="shared" si="1707"/>
        <v>0</v>
      </c>
      <c r="DB446" s="66"/>
    </row>
    <row r="447" spans="1:106" s="16" customFormat="1" ht="29.25" customHeight="1" thickTop="1" thickBot="1" x14ac:dyDescent="0.35">
      <c r="A447" s="3">
        <v>44782</v>
      </c>
      <c r="B447" s="4" t="s">
        <v>5</v>
      </c>
      <c r="C447" s="4" t="s">
        <v>23</v>
      </c>
      <c r="D447" s="8" t="s">
        <v>10</v>
      </c>
      <c r="E447" s="4" t="s">
        <v>110</v>
      </c>
      <c r="F447" s="4" t="s">
        <v>24</v>
      </c>
      <c r="G447" s="18" t="s">
        <v>554</v>
      </c>
      <c r="H447" s="25">
        <v>52</v>
      </c>
      <c r="I447" s="33">
        <v>48</v>
      </c>
      <c r="J447" s="11">
        <v>46</v>
      </c>
      <c r="K447" s="11">
        <f t="shared" si="834"/>
        <v>956.90000000000009</v>
      </c>
      <c r="L447" s="11"/>
      <c r="M447" s="11"/>
      <c r="N447" s="33"/>
      <c r="O447" s="11"/>
      <c r="P447" s="69">
        <v>46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37"/>
      <c r="AD447" s="37"/>
      <c r="AE447" s="71" t="s">
        <v>5</v>
      </c>
      <c r="AF447" s="47">
        <f t="shared" ref="AF447:AF455" si="1708">IF(C447="HF",J447,0)</f>
        <v>46</v>
      </c>
      <c r="AG447" s="5">
        <f t="shared" ref="AG447:AG455" si="1709">IF(C447="HF2",J447,0)</f>
        <v>0</v>
      </c>
      <c r="AH447" s="11">
        <f t="shared" ref="AH447:AH455" si="1710">IF(C447="HF3",J447,0)</f>
        <v>0</v>
      </c>
      <c r="AI447" s="11">
        <f t="shared" ref="AI447:AI455" si="1711">IF(C447="DP",J447,0)</f>
        <v>0</v>
      </c>
      <c r="AJ447" s="13">
        <f t="shared" ref="AJ447:AJ456" si="1712">+SUM(AF447+AG447+AH447+AI447)</f>
        <v>46</v>
      </c>
      <c r="AK447" s="13"/>
      <c r="AL447" s="5">
        <f t="shared" ref="AL447:AL455" si="1713">IF(B447="AUD/JPY",AF447,0)</f>
        <v>0</v>
      </c>
      <c r="AM447" s="5">
        <f t="shared" ref="AM447:AM455" si="1714">IF(B447="AUD/JPY",AG447,0)</f>
        <v>0</v>
      </c>
      <c r="AN447" s="11">
        <f t="shared" ref="AN447:AN455" si="1715">IF(B447="AUD/JPY",AH447,0)</f>
        <v>0</v>
      </c>
      <c r="AO447" s="11">
        <f t="shared" ref="AO447:AO455" si="1716">IF(B447="AUD/JPY",AI447,0)</f>
        <v>0</v>
      </c>
      <c r="AP447" s="5">
        <f t="shared" ref="AP447:AP455" si="1717">IF(B447="AUD/USD",AF447,0)</f>
        <v>0</v>
      </c>
      <c r="AQ447" s="5">
        <f t="shared" ref="AQ447:AQ455" si="1718">IF(B447="AUD/USD",AG447,0)</f>
        <v>0</v>
      </c>
      <c r="AR447" s="5">
        <f t="shared" ref="AR447:AR455" si="1719">IF(B447="AUD/USD",AH447,0)</f>
        <v>0</v>
      </c>
      <c r="AS447" s="5">
        <f t="shared" ref="AS447:AS455" si="1720">IF(B447="AUD/USD",AI447,0)</f>
        <v>0</v>
      </c>
      <c r="AT447" s="5">
        <f t="shared" ref="AT447:AT455" si="1721">IF(B447="EUR/GBP",AF447,0)</f>
        <v>0</v>
      </c>
      <c r="AU447" s="5">
        <f t="shared" ref="AU447:AU455" si="1722">IF(B447="EUR/GBP",AG447,0)</f>
        <v>0</v>
      </c>
      <c r="AV447" s="5">
        <f t="shared" ref="AV447:AV455" si="1723">IF(B447="EUR/GBP",AH447,0)</f>
        <v>0</v>
      </c>
      <c r="AW447" s="5">
        <f t="shared" ref="AW447:AW455" si="1724">IF(B447="EUR/GBP",AI447,0)</f>
        <v>0</v>
      </c>
      <c r="AX447" s="5">
        <f t="shared" ref="AX447:AX455" si="1725">IF(B447="EUR/JPY",AF447,0)</f>
        <v>0</v>
      </c>
      <c r="AY447" s="5">
        <f t="shared" ref="AY447:AY455" si="1726">IF(B447="EUR/JPY",AG447,0)</f>
        <v>0</v>
      </c>
      <c r="AZ447" s="5">
        <f t="shared" ref="AZ447:AZ455" si="1727">IF(B447="EUR/JPY",AH447,0)</f>
        <v>0</v>
      </c>
      <c r="BA447" s="5">
        <f t="shared" ref="BA447:BA455" si="1728">IF(B447="EUR/JPY",AI447,0)</f>
        <v>0</v>
      </c>
      <c r="BB447" s="48">
        <f t="shared" ref="BB447:BB455" si="1729">IF(B447="EUR/USD",AF447,0)</f>
        <v>46</v>
      </c>
      <c r="BC447" s="5">
        <f t="shared" ref="BC447:BC455" si="1730">IF(B447="EUR/USD",AG447,0)</f>
        <v>0</v>
      </c>
      <c r="BD447" s="5">
        <f t="shared" ref="BD447:BD455" si="1731">IF(B447="EUR/USD",AH447,0)</f>
        <v>0</v>
      </c>
      <c r="BE447" s="5">
        <f t="shared" ref="BE447:BE455" si="1732">IF(B447="EUR/USD",AI447,0)</f>
        <v>0</v>
      </c>
      <c r="BF447" s="5">
        <f t="shared" ref="BF447:BF455" si="1733">IF(B447="GBP/JPY",AF447,0)</f>
        <v>0</v>
      </c>
      <c r="BG447" s="5">
        <f t="shared" ref="BG447:BG455" si="1734">IF(B447="GBP/JPY",AG447,0)</f>
        <v>0</v>
      </c>
      <c r="BH447" s="5">
        <f t="shared" ref="BH447:BH455" si="1735">IF(B447="GBP/JPY",AH447,0)</f>
        <v>0</v>
      </c>
      <c r="BI447" s="11">
        <f t="shared" ref="BI447:BI455" si="1736">IF(B447="GBP/JPY",AI447,0)</f>
        <v>0</v>
      </c>
      <c r="BJ447" s="5">
        <f t="shared" ref="BJ447:BJ455" si="1737">IF(B447="GBP/USD",AF447,0)</f>
        <v>0</v>
      </c>
      <c r="BK447" s="5">
        <f t="shared" ref="BK447:BK455" si="1738">IF(B447="GBP/USD",AG447,0)</f>
        <v>0</v>
      </c>
      <c r="BL447" s="5">
        <f t="shared" ref="BL447:BL455" si="1739">IF(B447="GBP/USD",AH447,0)</f>
        <v>0</v>
      </c>
      <c r="BM447" s="5">
        <f t="shared" ref="BM447:BM455" si="1740">IF(B447="GBP/USD",AI447,0)</f>
        <v>0</v>
      </c>
      <c r="BN447" s="5">
        <f t="shared" ref="BN447:BN455" si="1741">IF(B447="USD/CAD",AF447,0)</f>
        <v>0</v>
      </c>
      <c r="BO447" s="5">
        <f t="shared" ref="BO447:BO455" si="1742">IF(B447="USD/CAD",AG447,0)</f>
        <v>0</v>
      </c>
      <c r="BP447" s="5">
        <f t="shared" ref="BP447:BP455" si="1743">IF(B447="USD/CAD",AH447,0)</f>
        <v>0</v>
      </c>
      <c r="BQ447" s="5">
        <f t="shared" ref="BQ447:BQ455" si="1744">IF(B447="USD/CAD",AI447,0)</f>
        <v>0</v>
      </c>
      <c r="BR447" s="5">
        <f t="shared" ref="BR447:BR455" si="1745">IF(B447="USD/CHF",AF447,0)</f>
        <v>0</v>
      </c>
      <c r="BS447" s="5">
        <f t="shared" ref="BS447:BS455" si="1746">IF(B447="USD/CHF",AG447,0)</f>
        <v>0</v>
      </c>
      <c r="BT447" s="11">
        <f t="shared" ref="BT447:BT455" si="1747">IF(B447="USD/CHF",AH447,0)</f>
        <v>0</v>
      </c>
      <c r="BU447" s="11">
        <f t="shared" ref="BU447:BU455" si="1748">IF(B447="USD/CHF",AI447,0)</f>
        <v>0</v>
      </c>
      <c r="BV447" s="5">
        <f t="shared" ref="BV447:BV455" si="1749">IF(B447="USD/JPY",AF447,0)</f>
        <v>0</v>
      </c>
      <c r="BW447" s="5">
        <f t="shared" ref="BW447:BW455" si="1750">IF(B447="USD/JPY",AG447,0)</f>
        <v>0</v>
      </c>
      <c r="BX447" s="5">
        <f t="shared" ref="BX447:BX455" si="1751">IF(B447="USD/JPY",AH447,0)</f>
        <v>0</v>
      </c>
      <c r="BY447" s="5">
        <f t="shared" ref="BY447:BY455" si="1752">IF(B447="USD/JPY",AI447,0)</f>
        <v>0</v>
      </c>
      <c r="BZ447" s="5">
        <f t="shared" ref="BZ447:BZ455" si="1753">IF(B447="CRUDE",AF447,0)</f>
        <v>0</v>
      </c>
      <c r="CA447" s="5">
        <f t="shared" ref="CA447:CA455" si="1754">IF(B447="CRUDE",AG447,0)</f>
        <v>0</v>
      </c>
      <c r="CB447" s="5">
        <f t="shared" ref="CB447:CB455" si="1755">IF(B447="CRUDE",AH447,0)</f>
        <v>0</v>
      </c>
      <c r="CC447" s="5">
        <f t="shared" ref="CC447:CC455" si="1756">IF(B447="CRUDE",AI447,0)</f>
        <v>0</v>
      </c>
      <c r="CD447" s="5">
        <f t="shared" ref="CD447:CD455" si="1757">IF(B447="GOLD",AF447,0)</f>
        <v>0</v>
      </c>
      <c r="CE447" s="5">
        <f t="shared" ref="CE447:CE455" si="1758">IF(B447="GOLD",AG447,0)</f>
        <v>0</v>
      </c>
      <c r="CF447" s="5">
        <f t="shared" ref="CF447:CF455" si="1759">IF(B447="GOLD",AH447,0)</f>
        <v>0</v>
      </c>
      <c r="CG447" s="5">
        <f t="shared" ref="CG447:CG455" si="1760">IF(B447="GOLD",AI447,0)</f>
        <v>0</v>
      </c>
      <c r="CH447" s="5">
        <f t="shared" ref="CH447:CH455" si="1761">IF(B447="US 500",AF447,0)</f>
        <v>0</v>
      </c>
      <c r="CI447" s="5">
        <f t="shared" ref="CI447:CI455" si="1762">IF(B447="US 500",AG447,0)</f>
        <v>0</v>
      </c>
      <c r="CJ447" s="5">
        <f t="shared" ref="CJ447:CJ455" si="1763">IF(B447="US 500",AH447,0)</f>
        <v>0</v>
      </c>
      <c r="CK447" s="5">
        <f t="shared" ref="CK447:CK455" si="1764">IF(B447="US 500",AI447,0)</f>
        <v>0</v>
      </c>
      <c r="CL447" s="5">
        <f t="shared" ref="CL447:CL455" si="1765">IF(B447="N GAS",AF447,0)</f>
        <v>0</v>
      </c>
      <c r="CM447" s="5">
        <f t="shared" ref="CM447:CM455" si="1766">IF(B447="N GAS",AG447,0)</f>
        <v>0</v>
      </c>
      <c r="CN447" s="5">
        <f t="shared" ref="CN447:CN455" si="1767">IF(B447="N GAS",AH447,0)</f>
        <v>0</v>
      </c>
      <c r="CO447" s="5">
        <f t="shared" ref="CO447:CO455" si="1768">IF(B447="N GAS",AI447,0)</f>
        <v>0</v>
      </c>
      <c r="CP447" s="5">
        <f t="shared" ref="CP447:CP455" si="1769">IF(B447="SMALLCAP 2000",AF447,0)</f>
        <v>0</v>
      </c>
      <c r="CQ447" s="5">
        <f t="shared" ref="CQ447:CQ455" si="1770">IF(B447="SMALLCAP 2000",AG447,0)</f>
        <v>0</v>
      </c>
      <c r="CR447" s="5">
        <f t="shared" ref="CR447:CR455" si="1771">IF(B447="SMALLCAP 2000",AH447,0)</f>
        <v>0</v>
      </c>
      <c r="CS447" s="5">
        <f t="shared" ref="CS447:CS455" si="1772">IF(B447="SMALLCAP 2000",AI447,0)</f>
        <v>0</v>
      </c>
      <c r="CT447" s="11">
        <f t="shared" ref="CT447:CT455" si="1773">IF(B447="US TECH",AF447,0)</f>
        <v>0</v>
      </c>
      <c r="CU447" s="5">
        <f t="shared" ref="CU447:CU455" si="1774">IF(B447="US TECH",AG447,0)</f>
        <v>0</v>
      </c>
      <c r="CV447" s="5">
        <f t="shared" ref="CV447:CV455" si="1775">IF(B447="US TECH",AH447,0)</f>
        <v>0</v>
      </c>
      <c r="CW447" s="5">
        <f t="shared" ref="CW447:CW455" si="1776">IF(B447="US TECH",AI447,0)</f>
        <v>0</v>
      </c>
      <c r="CX447" s="41">
        <f t="shared" ref="CX447:CX455" si="1777">IF(B447="WALL ST 30",AF447,0)</f>
        <v>0</v>
      </c>
      <c r="CY447" s="41">
        <f t="shared" ref="CY447:CY455" si="1778">IF(B447="WALL ST 30",AG447,0)</f>
        <v>0</v>
      </c>
      <c r="CZ447" s="41">
        <f t="shared" ref="CZ447:CZ455" si="1779">IF(B447="WALL ST 30",AH447,0)</f>
        <v>0</v>
      </c>
      <c r="DA447" s="41">
        <f t="shared" ref="DA447:DA455" si="1780">IF(B447="WALL ST 30",AI447,0)</f>
        <v>0</v>
      </c>
      <c r="DB447" s="28"/>
    </row>
    <row r="448" spans="1:106" s="16" customFormat="1" ht="29.25" customHeight="1" thickTop="1" thickBot="1" x14ac:dyDescent="0.35">
      <c r="A448" s="3">
        <v>44782</v>
      </c>
      <c r="B448" s="4" t="s">
        <v>7</v>
      </c>
      <c r="C448" s="4" t="s">
        <v>70</v>
      </c>
      <c r="D448" s="8" t="s">
        <v>10</v>
      </c>
      <c r="E448" s="4" t="s">
        <v>110</v>
      </c>
      <c r="F448" s="4" t="s">
        <v>104</v>
      </c>
      <c r="G448" s="18" t="s">
        <v>553</v>
      </c>
      <c r="H448" s="25">
        <v>45</v>
      </c>
      <c r="I448" s="44">
        <v>-55</v>
      </c>
      <c r="J448" s="45">
        <v>-56</v>
      </c>
      <c r="K448" s="11">
        <f t="shared" si="834"/>
        <v>900.90000000000009</v>
      </c>
      <c r="L448" s="11"/>
      <c r="M448" s="11"/>
      <c r="N448" s="33"/>
      <c r="O448" s="11"/>
      <c r="P448" s="11"/>
      <c r="Q448" s="11"/>
      <c r="R448" s="45">
        <v>-56</v>
      </c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37"/>
      <c r="AD448" s="37"/>
      <c r="AE448" s="71" t="s">
        <v>7</v>
      </c>
      <c r="AF448" s="11">
        <f t="shared" si="1708"/>
        <v>0</v>
      </c>
      <c r="AG448" s="5">
        <f t="shared" si="1709"/>
        <v>0</v>
      </c>
      <c r="AH448" s="11">
        <f t="shared" si="1710"/>
        <v>0</v>
      </c>
      <c r="AI448" s="45">
        <f t="shared" si="1711"/>
        <v>-56</v>
      </c>
      <c r="AJ448" s="13">
        <f t="shared" si="1712"/>
        <v>-56</v>
      </c>
      <c r="AK448" s="13"/>
      <c r="AL448" s="5">
        <f t="shared" si="1713"/>
        <v>0</v>
      </c>
      <c r="AM448" s="5">
        <f t="shared" si="1714"/>
        <v>0</v>
      </c>
      <c r="AN448" s="11">
        <f t="shared" si="1715"/>
        <v>0</v>
      </c>
      <c r="AO448" s="11">
        <f t="shared" si="1716"/>
        <v>0</v>
      </c>
      <c r="AP448" s="5">
        <f t="shared" si="1717"/>
        <v>0</v>
      </c>
      <c r="AQ448" s="5">
        <f t="shared" si="1718"/>
        <v>0</v>
      </c>
      <c r="AR448" s="5">
        <f t="shared" si="1719"/>
        <v>0</v>
      </c>
      <c r="AS448" s="5">
        <f t="shared" si="1720"/>
        <v>0</v>
      </c>
      <c r="AT448" s="5">
        <f t="shared" si="1721"/>
        <v>0</v>
      </c>
      <c r="AU448" s="5">
        <f t="shared" si="1722"/>
        <v>0</v>
      </c>
      <c r="AV448" s="5">
        <f t="shared" si="1723"/>
        <v>0</v>
      </c>
      <c r="AW448" s="5">
        <f t="shared" si="1724"/>
        <v>0</v>
      </c>
      <c r="AX448" s="5">
        <f t="shared" si="1725"/>
        <v>0</v>
      </c>
      <c r="AY448" s="5">
        <f t="shared" si="1726"/>
        <v>0</v>
      </c>
      <c r="AZ448" s="5">
        <f t="shared" si="1727"/>
        <v>0</v>
      </c>
      <c r="BA448" s="5">
        <f t="shared" si="1728"/>
        <v>0</v>
      </c>
      <c r="BB448" s="5">
        <f t="shared" si="1729"/>
        <v>0</v>
      </c>
      <c r="BC448" s="5">
        <f t="shared" si="1730"/>
        <v>0</v>
      </c>
      <c r="BD448" s="5">
        <f t="shared" si="1731"/>
        <v>0</v>
      </c>
      <c r="BE448" s="5">
        <f t="shared" si="1732"/>
        <v>0</v>
      </c>
      <c r="BF448" s="5">
        <f t="shared" si="1733"/>
        <v>0</v>
      </c>
      <c r="BG448" s="5">
        <f t="shared" si="1734"/>
        <v>0</v>
      </c>
      <c r="BH448" s="5">
        <f t="shared" si="1735"/>
        <v>0</v>
      </c>
      <c r="BI448" s="11">
        <f t="shared" si="1736"/>
        <v>0</v>
      </c>
      <c r="BJ448" s="5">
        <f t="shared" si="1737"/>
        <v>0</v>
      </c>
      <c r="BK448" s="5">
        <f t="shared" si="1738"/>
        <v>0</v>
      </c>
      <c r="BL448" s="5">
        <f t="shared" si="1739"/>
        <v>0</v>
      </c>
      <c r="BM448" s="46">
        <f t="shared" si="1740"/>
        <v>-56</v>
      </c>
      <c r="BN448" s="5">
        <f t="shared" si="1741"/>
        <v>0</v>
      </c>
      <c r="BO448" s="5">
        <f t="shared" si="1742"/>
        <v>0</v>
      </c>
      <c r="BP448" s="5">
        <f t="shared" si="1743"/>
        <v>0</v>
      </c>
      <c r="BQ448" s="5">
        <f t="shared" si="1744"/>
        <v>0</v>
      </c>
      <c r="BR448" s="5">
        <f t="shared" si="1745"/>
        <v>0</v>
      </c>
      <c r="BS448" s="5">
        <f t="shared" si="1746"/>
        <v>0</v>
      </c>
      <c r="BT448" s="11">
        <f t="shared" si="1747"/>
        <v>0</v>
      </c>
      <c r="BU448" s="11">
        <f t="shared" si="1748"/>
        <v>0</v>
      </c>
      <c r="BV448" s="5">
        <f t="shared" si="1749"/>
        <v>0</v>
      </c>
      <c r="BW448" s="5">
        <f t="shared" si="1750"/>
        <v>0</v>
      </c>
      <c r="BX448" s="5">
        <f t="shared" si="1751"/>
        <v>0</v>
      </c>
      <c r="BY448" s="5">
        <f t="shared" si="1752"/>
        <v>0</v>
      </c>
      <c r="BZ448" s="5">
        <f t="shared" si="1753"/>
        <v>0</v>
      </c>
      <c r="CA448" s="5">
        <f t="shared" si="1754"/>
        <v>0</v>
      </c>
      <c r="CB448" s="5">
        <f t="shared" si="1755"/>
        <v>0</v>
      </c>
      <c r="CC448" s="5">
        <f t="shared" si="1756"/>
        <v>0</v>
      </c>
      <c r="CD448" s="5">
        <f t="shared" si="1757"/>
        <v>0</v>
      </c>
      <c r="CE448" s="5">
        <f t="shared" si="1758"/>
        <v>0</v>
      </c>
      <c r="CF448" s="5">
        <f t="shared" si="1759"/>
        <v>0</v>
      </c>
      <c r="CG448" s="5">
        <f t="shared" si="1760"/>
        <v>0</v>
      </c>
      <c r="CH448" s="5">
        <f t="shared" si="1761"/>
        <v>0</v>
      </c>
      <c r="CI448" s="5">
        <f t="shared" si="1762"/>
        <v>0</v>
      </c>
      <c r="CJ448" s="5">
        <f t="shared" si="1763"/>
        <v>0</v>
      </c>
      <c r="CK448" s="5">
        <f t="shared" si="1764"/>
        <v>0</v>
      </c>
      <c r="CL448" s="5">
        <f t="shared" si="1765"/>
        <v>0</v>
      </c>
      <c r="CM448" s="5">
        <f t="shared" si="1766"/>
        <v>0</v>
      </c>
      <c r="CN448" s="5">
        <f t="shared" si="1767"/>
        <v>0</v>
      </c>
      <c r="CO448" s="5">
        <f t="shared" si="1768"/>
        <v>0</v>
      </c>
      <c r="CP448" s="5">
        <f t="shared" si="1769"/>
        <v>0</v>
      </c>
      <c r="CQ448" s="5">
        <f t="shared" si="1770"/>
        <v>0</v>
      </c>
      <c r="CR448" s="5">
        <f t="shared" si="1771"/>
        <v>0</v>
      </c>
      <c r="CS448" s="5">
        <f t="shared" si="1772"/>
        <v>0</v>
      </c>
      <c r="CT448" s="11">
        <f t="shared" si="1773"/>
        <v>0</v>
      </c>
      <c r="CU448" s="5">
        <f t="shared" si="1774"/>
        <v>0</v>
      </c>
      <c r="CV448" s="5">
        <f t="shared" si="1775"/>
        <v>0</v>
      </c>
      <c r="CW448" s="5">
        <f t="shared" si="1776"/>
        <v>0</v>
      </c>
      <c r="CX448" s="41">
        <f t="shared" si="1777"/>
        <v>0</v>
      </c>
      <c r="CY448" s="41">
        <f t="shared" si="1778"/>
        <v>0</v>
      </c>
      <c r="CZ448" s="41">
        <f t="shared" si="1779"/>
        <v>0</v>
      </c>
      <c r="DA448" s="41">
        <f t="shared" si="1780"/>
        <v>0</v>
      </c>
      <c r="DB448" s="28"/>
    </row>
    <row r="449" spans="1:106" s="16" customFormat="1" ht="29.25" customHeight="1" thickTop="1" thickBot="1" x14ac:dyDescent="0.35">
      <c r="A449" s="3">
        <v>44782</v>
      </c>
      <c r="B449" s="4" t="s">
        <v>8</v>
      </c>
      <c r="C449" s="4" t="s">
        <v>25</v>
      </c>
      <c r="D449" s="8" t="s">
        <v>10</v>
      </c>
      <c r="E449" s="4" t="s">
        <v>110</v>
      </c>
      <c r="F449" s="4" t="s">
        <v>104</v>
      </c>
      <c r="G449" s="18" t="s">
        <v>555</v>
      </c>
      <c r="H449" s="25">
        <v>51.5</v>
      </c>
      <c r="I449" s="33">
        <v>51.5</v>
      </c>
      <c r="J449" s="11">
        <v>49.5</v>
      </c>
      <c r="K449" s="11">
        <f t="shared" si="834"/>
        <v>950.40000000000009</v>
      </c>
      <c r="L449" s="11"/>
      <c r="M449" s="11"/>
      <c r="N449" s="33"/>
      <c r="O449" s="11"/>
      <c r="P449" s="11"/>
      <c r="Q449" s="11"/>
      <c r="R449" s="11"/>
      <c r="S449" s="47">
        <v>49.5</v>
      </c>
      <c r="T449" s="11"/>
      <c r="U449" s="11"/>
      <c r="V449" s="11"/>
      <c r="W449" s="11"/>
      <c r="X449" s="11"/>
      <c r="Y449" s="11"/>
      <c r="Z449" s="11"/>
      <c r="AA449" s="11"/>
      <c r="AB449" s="11"/>
      <c r="AC449" s="37"/>
      <c r="AD449" s="37"/>
      <c r="AE449" s="71" t="s">
        <v>8</v>
      </c>
      <c r="AF449" s="11">
        <f t="shared" si="1708"/>
        <v>0</v>
      </c>
      <c r="AG449" s="48">
        <f t="shared" si="1709"/>
        <v>49.5</v>
      </c>
      <c r="AH449" s="11">
        <f t="shared" si="1710"/>
        <v>0</v>
      </c>
      <c r="AI449" s="11">
        <f t="shared" si="1711"/>
        <v>0</v>
      </c>
      <c r="AJ449" s="13">
        <f t="shared" si="1712"/>
        <v>49.5</v>
      </c>
      <c r="AK449" s="13"/>
      <c r="AL449" s="5">
        <f t="shared" si="1713"/>
        <v>0</v>
      </c>
      <c r="AM449" s="5">
        <f t="shared" si="1714"/>
        <v>0</v>
      </c>
      <c r="AN449" s="11">
        <f t="shared" si="1715"/>
        <v>0</v>
      </c>
      <c r="AO449" s="11">
        <f t="shared" si="1716"/>
        <v>0</v>
      </c>
      <c r="AP449" s="5">
        <f t="shared" si="1717"/>
        <v>0</v>
      </c>
      <c r="AQ449" s="5">
        <f t="shared" si="1718"/>
        <v>0</v>
      </c>
      <c r="AR449" s="5">
        <f t="shared" si="1719"/>
        <v>0</v>
      </c>
      <c r="AS449" s="5">
        <f t="shared" si="1720"/>
        <v>0</v>
      </c>
      <c r="AT449" s="5">
        <f t="shared" si="1721"/>
        <v>0</v>
      </c>
      <c r="AU449" s="5">
        <f t="shared" si="1722"/>
        <v>0</v>
      </c>
      <c r="AV449" s="5">
        <f t="shared" si="1723"/>
        <v>0</v>
      </c>
      <c r="AW449" s="5">
        <f t="shared" si="1724"/>
        <v>0</v>
      </c>
      <c r="AX449" s="5">
        <f t="shared" si="1725"/>
        <v>0</v>
      </c>
      <c r="AY449" s="5">
        <f t="shared" si="1726"/>
        <v>0</v>
      </c>
      <c r="AZ449" s="5">
        <f t="shared" si="1727"/>
        <v>0</v>
      </c>
      <c r="BA449" s="5">
        <f t="shared" si="1728"/>
        <v>0</v>
      </c>
      <c r="BB449" s="5">
        <f t="shared" si="1729"/>
        <v>0</v>
      </c>
      <c r="BC449" s="5">
        <f t="shared" si="1730"/>
        <v>0</v>
      </c>
      <c r="BD449" s="5">
        <f t="shared" si="1731"/>
        <v>0</v>
      </c>
      <c r="BE449" s="5">
        <f t="shared" si="1732"/>
        <v>0</v>
      </c>
      <c r="BF449" s="5">
        <f t="shared" si="1733"/>
        <v>0</v>
      </c>
      <c r="BG449" s="5">
        <f t="shared" si="1734"/>
        <v>0</v>
      </c>
      <c r="BH449" s="5">
        <f t="shared" si="1735"/>
        <v>0</v>
      </c>
      <c r="BI449" s="11">
        <f t="shared" si="1736"/>
        <v>0</v>
      </c>
      <c r="BJ449" s="5">
        <f t="shared" si="1737"/>
        <v>0</v>
      </c>
      <c r="BK449" s="5">
        <f t="shared" si="1738"/>
        <v>0</v>
      </c>
      <c r="BL449" s="5">
        <f t="shared" si="1739"/>
        <v>0</v>
      </c>
      <c r="BM449" s="5">
        <f t="shared" si="1740"/>
        <v>0</v>
      </c>
      <c r="BN449" s="5">
        <f t="shared" si="1741"/>
        <v>0</v>
      </c>
      <c r="BO449" s="48">
        <f t="shared" si="1742"/>
        <v>49.5</v>
      </c>
      <c r="BP449" s="5">
        <f t="shared" si="1743"/>
        <v>0</v>
      </c>
      <c r="BQ449" s="5">
        <f t="shared" si="1744"/>
        <v>0</v>
      </c>
      <c r="BR449" s="5">
        <f t="shared" si="1745"/>
        <v>0</v>
      </c>
      <c r="BS449" s="5">
        <f t="shared" si="1746"/>
        <v>0</v>
      </c>
      <c r="BT449" s="11">
        <f t="shared" si="1747"/>
        <v>0</v>
      </c>
      <c r="BU449" s="11">
        <f t="shared" si="1748"/>
        <v>0</v>
      </c>
      <c r="BV449" s="5">
        <f t="shared" si="1749"/>
        <v>0</v>
      </c>
      <c r="BW449" s="5">
        <f t="shared" si="1750"/>
        <v>0</v>
      </c>
      <c r="BX449" s="5">
        <f t="shared" si="1751"/>
        <v>0</v>
      </c>
      <c r="BY449" s="5">
        <f t="shared" si="1752"/>
        <v>0</v>
      </c>
      <c r="BZ449" s="5">
        <f t="shared" si="1753"/>
        <v>0</v>
      </c>
      <c r="CA449" s="5">
        <f t="shared" si="1754"/>
        <v>0</v>
      </c>
      <c r="CB449" s="5">
        <f t="shared" si="1755"/>
        <v>0</v>
      </c>
      <c r="CC449" s="5">
        <f t="shared" si="1756"/>
        <v>0</v>
      </c>
      <c r="CD449" s="5">
        <f t="shared" si="1757"/>
        <v>0</v>
      </c>
      <c r="CE449" s="5">
        <f t="shared" si="1758"/>
        <v>0</v>
      </c>
      <c r="CF449" s="5">
        <f t="shared" si="1759"/>
        <v>0</v>
      </c>
      <c r="CG449" s="5">
        <f t="shared" si="1760"/>
        <v>0</v>
      </c>
      <c r="CH449" s="5">
        <f t="shared" si="1761"/>
        <v>0</v>
      </c>
      <c r="CI449" s="5">
        <f t="shared" si="1762"/>
        <v>0</v>
      </c>
      <c r="CJ449" s="5">
        <f t="shared" si="1763"/>
        <v>0</v>
      </c>
      <c r="CK449" s="5">
        <f t="shared" si="1764"/>
        <v>0</v>
      </c>
      <c r="CL449" s="5">
        <f t="shared" si="1765"/>
        <v>0</v>
      </c>
      <c r="CM449" s="5">
        <f t="shared" si="1766"/>
        <v>0</v>
      </c>
      <c r="CN449" s="5">
        <f t="shared" si="1767"/>
        <v>0</v>
      </c>
      <c r="CO449" s="5">
        <f t="shared" si="1768"/>
        <v>0</v>
      </c>
      <c r="CP449" s="5">
        <f t="shared" si="1769"/>
        <v>0</v>
      </c>
      <c r="CQ449" s="5">
        <f t="shared" si="1770"/>
        <v>0</v>
      </c>
      <c r="CR449" s="5">
        <f t="shared" si="1771"/>
        <v>0</v>
      </c>
      <c r="CS449" s="5">
        <f t="shared" si="1772"/>
        <v>0</v>
      </c>
      <c r="CT449" s="11">
        <f t="shared" si="1773"/>
        <v>0</v>
      </c>
      <c r="CU449" s="5">
        <f t="shared" si="1774"/>
        <v>0</v>
      </c>
      <c r="CV449" s="5">
        <f t="shared" si="1775"/>
        <v>0</v>
      </c>
      <c r="CW449" s="5">
        <f t="shared" si="1776"/>
        <v>0</v>
      </c>
      <c r="CX449" s="41">
        <f t="shared" si="1777"/>
        <v>0</v>
      </c>
      <c r="CY449" s="41">
        <f t="shared" si="1778"/>
        <v>0</v>
      </c>
      <c r="CZ449" s="41">
        <f t="shared" si="1779"/>
        <v>0</v>
      </c>
      <c r="DA449" s="41">
        <f t="shared" si="1780"/>
        <v>0</v>
      </c>
      <c r="DB449" s="28"/>
    </row>
    <row r="450" spans="1:106" s="16" customFormat="1" ht="29.25" customHeight="1" thickTop="1" thickBot="1" x14ac:dyDescent="0.35">
      <c r="A450" s="3">
        <v>44783</v>
      </c>
      <c r="B450" s="4" t="s">
        <v>90</v>
      </c>
      <c r="C450" s="4" t="s">
        <v>23</v>
      </c>
      <c r="D450" s="8" t="s">
        <v>10</v>
      </c>
      <c r="E450" s="4" t="s">
        <v>102</v>
      </c>
      <c r="F450" s="4" t="s">
        <v>24</v>
      </c>
      <c r="G450" s="18" t="s">
        <v>556</v>
      </c>
      <c r="H450" s="25">
        <v>53</v>
      </c>
      <c r="I450" s="44">
        <v>-53</v>
      </c>
      <c r="J450" s="45">
        <v>-54</v>
      </c>
      <c r="K450" s="11">
        <f t="shared" si="834"/>
        <v>896.40000000000009</v>
      </c>
      <c r="L450" s="11"/>
      <c r="M450" s="11"/>
      <c r="N450" s="33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45">
        <v>-54</v>
      </c>
      <c r="AB450" s="11"/>
      <c r="AC450" s="37"/>
      <c r="AD450" s="37"/>
      <c r="AE450" s="71" t="s">
        <v>90</v>
      </c>
      <c r="AF450" s="45">
        <f t="shared" si="1708"/>
        <v>-54</v>
      </c>
      <c r="AG450" s="5">
        <f t="shared" si="1709"/>
        <v>0</v>
      </c>
      <c r="AH450" s="11">
        <f t="shared" si="1710"/>
        <v>0</v>
      </c>
      <c r="AI450" s="11">
        <f t="shared" si="1711"/>
        <v>0</v>
      </c>
      <c r="AJ450" s="13">
        <f t="shared" si="1712"/>
        <v>-54</v>
      </c>
      <c r="AK450" s="13"/>
      <c r="AL450" s="5">
        <f t="shared" si="1713"/>
        <v>0</v>
      </c>
      <c r="AM450" s="5">
        <f t="shared" si="1714"/>
        <v>0</v>
      </c>
      <c r="AN450" s="11">
        <f t="shared" si="1715"/>
        <v>0</v>
      </c>
      <c r="AO450" s="11">
        <f t="shared" si="1716"/>
        <v>0</v>
      </c>
      <c r="AP450" s="5">
        <f t="shared" si="1717"/>
        <v>0</v>
      </c>
      <c r="AQ450" s="5">
        <f t="shared" si="1718"/>
        <v>0</v>
      </c>
      <c r="AR450" s="5">
        <f t="shared" si="1719"/>
        <v>0</v>
      </c>
      <c r="AS450" s="5">
        <f t="shared" si="1720"/>
        <v>0</v>
      </c>
      <c r="AT450" s="5">
        <f t="shared" si="1721"/>
        <v>0</v>
      </c>
      <c r="AU450" s="5">
        <f t="shared" si="1722"/>
        <v>0</v>
      </c>
      <c r="AV450" s="5">
        <f t="shared" si="1723"/>
        <v>0</v>
      </c>
      <c r="AW450" s="5">
        <f t="shared" si="1724"/>
        <v>0</v>
      </c>
      <c r="AX450" s="5">
        <f t="shared" si="1725"/>
        <v>0</v>
      </c>
      <c r="AY450" s="5">
        <f t="shared" si="1726"/>
        <v>0</v>
      </c>
      <c r="AZ450" s="5">
        <f t="shared" si="1727"/>
        <v>0</v>
      </c>
      <c r="BA450" s="5">
        <f t="shared" si="1728"/>
        <v>0</v>
      </c>
      <c r="BB450" s="5">
        <f t="shared" si="1729"/>
        <v>0</v>
      </c>
      <c r="BC450" s="5">
        <f t="shared" si="1730"/>
        <v>0</v>
      </c>
      <c r="BD450" s="5">
        <f t="shared" si="1731"/>
        <v>0</v>
      </c>
      <c r="BE450" s="5">
        <f t="shared" si="1732"/>
        <v>0</v>
      </c>
      <c r="BF450" s="5">
        <f t="shared" si="1733"/>
        <v>0</v>
      </c>
      <c r="BG450" s="5">
        <f t="shared" si="1734"/>
        <v>0</v>
      </c>
      <c r="BH450" s="5">
        <f t="shared" si="1735"/>
        <v>0</v>
      </c>
      <c r="BI450" s="11">
        <f t="shared" si="1736"/>
        <v>0</v>
      </c>
      <c r="BJ450" s="5">
        <f t="shared" si="1737"/>
        <v>0</v>
      </c>
      <c r="BK450" s="5">
        <f t="shared" si="1738"/>
        <v>0</v>
      </c>
      <c r="BL450" s="5">
        <f t="shared" si="1739"/>
        <v>0</v>
      </c>
      <c r="BM450" s="5">
        <f t="shared" si="1740"/>
        <v>0</v>
      </c>
      <c r="BN450" s="5">
        <f t="shared" si="1741"/>
        <v>0</v>
      </c>
      <c r="BO450" s="5">
        <f t="shared" si="1742"/>
        <v>0</v>
      </c>
      <c r="BP450" s="5">
        <f t="shared" si="1743"/>
        <v>0</v>
      </c>
      <c r="BQ450" s="5">
        <f t="shared" si="1744"/>
        <v>0</v>
      </c>
      <c r="BR450" s="5">
        <f t="shared" si="1745"/>
        <v>0</v>
      </c>
      <c r="BS450" s="5">
        <f t="shared" si="1746"/>
        <v>0</v>
      </c>
      <c r="BT450" s="11">
        <f t="shared" si="1747"/>
        <v>0</v>
      </c>
      <c r="BU450" s="11">
        <f t="shared" si="1748"/>
        <v>0</v>
      </c>
      <c r="BV450" s="5">
        <f t="shared" si="1749"/>
        <v>0</v>
      </c>
      <c r="BW450" s="5">
        <f t="shared" si="1750"/>
        <v>0</v>
      </c>
      <c r="BX450" s="5">
        <f t="shared" si="1751"/>
        <v>0</v>
      </c>
      <c r="BY450" s="5">
        <f t="shared" si="1752"/>
        <v>0</v>
      </c>
      <c r="BZ450" s="5">
        <f t="shared" si="1753"/>
        <v>0</v>
      </c>
      <c r="CA450" s="5">
        <f t="shared" si="1754"/>
        <v>0</v>
      </c>
      <c r="CB450" s="5">
        <f t="shared" si="1755"/>
        <v>0</v>
      </c>
      <c r="CC450" s="5">
        <f t="shared" si="1756"/>
        <v>0</v>
      </c>
      <c r="CD450" s="5">
        <f t="shared" si="1757"/>
        <v>0</v>
      </c>
      <c r="CE450" s="5">
        <f t="shared" si="1758"/>
        <v>0</v>
      </c>
      <c r="CF450" s="5">
        <f t="shared" si="1759"/>
        <v>0</v>
      </c>
      <c r="CG450" s="5">
        <f t="shared" si="1760"/>
        <v>0</v>
      </c>
      <c r="CH450" s="5">
        <f t="shared" si="1761"/>
        <v>0</v>
      </c>
      <c r="CI450" s="5">
        <f t="shared" si="1762"/>
        <v>0</v>
      </c>
      <c r="CJ450" s="5">
        <f t="shared" si="1763"/>
        <v>0</v>
      </c>
      <c r="CK450" s="5">
        <f t="shared" si="1764"/>
        <v>0</v>
      </c>
      <c r="CL450" s="5">
        <f t="shared" si="1765"/>
        <v>0</v>
      </c>
      <c r="CM450" s="5">
        <f t="shared" si="1766"/>
        <v>0</v>
      </c>
      <c r="CN450" s="5">
        <f t="shared" si="1767"/>
        <v>0</v>
      </c>
      <c r="CO450" s="5">
        <f t="shared" si="1768"/>
        <v>0</v>
      </c>
      <c r="CP450" s="5">
        <f t="shared" si="1769"/>
        <v>0</v>
      </c>
      <c r="CQ450" s="5">
        <f t="shared" si="1770"/>
        <v>0</v>
      </c>
      <c r="CR450" s="5">
        <f t="shared" si="1771"/>
        <v>0</v>
      </c>
      <c r="CS450" s="5">
        <f t="shared" si="1772"/>
        <v>0</v>
      </c>
      <c r="CT450" s="45">
        <f t="shared" si="1773"/>
        <v>-54</v>
      </c>
      <c r="CU450" s="5">
        <f t="shared" si="1774"/>
        <v>0</v>
      </c>
      <c r="CV450" s="5">
        <f t="shared" si="1775"/>
        <v>0</v>
      </c>
      <c r="CW450" s="5">
        <f t="shared" si="1776"/>
        <v>0</v>
      </c>
      <c r="CX450" s="41">
        <f t="shared" si="1777"/>
        <v>0</v>
      </c>
      <c r="CY450" s="41">
        <f t="shared" si="1778"/>
        <v>0</v>
      </c>
      <c r="CZ450" s="41">
        <f t="shared" si="1779"/>
        <v>0</v>
      </c>
      <c r="DA450" s="41">
        <f t="shared" si="1780"/>
        <v>0</v>
      </c>
      <c r="DB450" s="28"/>
    </row>
    <row r="451" spans="1:106" s="16" customFormat="1" ht="29.25" customHeight="1" thickTop="1" thickBot="1" x14ac:dyDescent="0.35">
      <c r="A451" s="3">
        <v>44783</v>
      </c>
      <c r="B451" s="4" t="s">
        <v>22</v>
      </c>
      <c r="C451" s="4" t="s">
        <v>23</v>
      </c>
      <c r="D451" s="8" t="s">
        <v>10</v>
      </c>
      <c r="E451" s="4" t="s">
        <v>102</v>
      </c>
      <c r="F451" s="4" t="s">
        <v>24</v>
      </c>
      <c r="G451" s="18" t="s">
        <v>557</v>
      </c>
      <c r="H451" s="25">
        <v>50.5</v>
      </c>
      <c r="I451" s="33">
        <v>49.5</v>
      </c>
      <c r="J451" s="11">
        <v>47.5</v>
      </c>
      <c r="K451" s="11">
        <f t="shared" ref="K451:K514" si="1781">+SUM(K450+J451)</f>
        <v>943.90000000000009</v>
      </c>
      <c r="L451" s="11"/>
      <c r="M451" s="11"/>
      <c r="N451" s="33"/>
      <c r="O451" s="11"/>
      <c r="P451" s="11"/>
      <c r="Q451" s="11"/>
      <c r="R451" s="11"/>
      <c r="S451" s="11"/>
      <c r="T451" s="11"/>
      <c r="U451" s="11"/>
      <c r="V451" s="11"/>
      <c r="W451" s="11"/>
      <c r="X451" s="47">
        <v>47.5</v>
      </c>
      <c r="Y451" s="11"/>
      <c r="Z451" s="11"/>
      <c r="AA451" s="11"/>
      <c r="AB451" s="11"/>
      <c r="AC451" s="37"/>
      <c r="AD451" s="37"/>
      <c r="AE451" s="71" t="s">
        <v>22</v>
      </c>
      <c r="AF451" s="47">
        <f t="shared" si="1708"/>
        <v>47.5</v>
      </c>
      <c r="AG451" s="5">
        <f t="shared" si="1709"/>
        <v>0</v>
      </c>
      <c r="AH451" s="11">
        <f t="shared" si="1710"/>
        <v>0</v>
      </c>
      <c r="AI451" s="11">
        <f t="shared" si="1711"/>
        <v>0</v>
      </c>
      <c r="AJ451" s="13">
        <f t="shared" si="1712"/>
        <v>47.5</v>
      </c>
      <c r="AK451" s="13"/>
      <c r="AL451" s="5">
        <f t="shared" si="1713"/>
        <v>0</v>
      </c>
      <c r="AM451" s="5">
        <f t="shared" si="1714"/>
        <v>0</v>
      </c>
      <c r="AN451" s="11">
        <f t="shared" si="1715"/>
        <v>0</v>
      </c>
      <c r="AO451" s="11">
        <f t="shared" si="1716"/>
        <v>0</v>
      </c>
      <c r="AP451" s="5">
        <f t="shared" si="1717"/>
        <v>0</v>
      </c>
      <c r="AQ451" s="5">
        <f t="shared" si="1718"/>
        <v>0</v>
      </c>
      <c r="AR451" s="5">
        <f t="shared" si="1719"/>
        <v>0</v>
      </c>
      <c r="AS451" s="5">
        <f t="shared" si="1720"/>
        <v>0</v>
      </c>
      <c r="AT451" s="5">
        <f t="shared" si="1721"/>
        <v>0</v>
      </c>
      <c r="AU451" s="5">
        <f t="shared" si="1722"/>
        <v>0</v>
      </c>
      <c r="AV451" s="5">
        <f t="shared" si="1723"/>
        <v>0</v>
      </c>
      <c r="AW451" s="5">
        <f t="shared" si="1724"/>
        <v>0</v>
      </c>
      <c r="AX451" s="5">
        <f t="shared" si="1725"/>
        <v>0</v>
      </c>
      <c r="AY451" s="5">
        <f t="shared" si="1726"/>
        <v>0</v>
      </c>
      <c r="AZ451" s="5">
        <f t="shared" si="1727"/>
        <v>0</v>
      </c>
      <c r="BA451" s="5">
        <f t="shared" si="1728"/>
        <v>0</v>
      </c>
      <c r="BB451" s="5">
        <f t="shared" si="1729"/>
        <v>0</v>
      </c>
      <c r="BC451" s="5">
        <f t="shared" si="1730"/>
        <v>0</v>
      </c>
      <c r="BD451" s="5">
        <f t="shared" si="1731"/>
        <v>0</v>
      </c>
      <c r="BE451" s="5">
        <f t="shared" si="1732"/>
        <v>0</v>
      </c>
      <c r="BF451" s="5">
        <f t="shared" si="1733"/>
        <v>0</v>
      </c>
      <c r="BG451" s="5">
        <f t="shared" si="1734"/>
        <v>0</v>
      </c>
      <c r="BH451" s="5">
        <f t="shared" si="1735"/>
        <v>0</v>
      </c>
      <c r="BI451" s="11">
        <f t="shared" si="1736"/>
        <v>0</v>
      </c>
      <c r="BJ451" s="5">
        <f t="shared" si="1737"/>
        <v>0</v>
      </c>
      <c r="BK451" s="5">
        <f t="shared" si="1738"/>
        <v>0</v>
      </c>
      <c r="BL451" s="5">
        <f t="shared" si="1739"/>
        <v>0</v>
      </c>
      <c r="BM451" s="5">
        <f t="shared" si="1740"/>
        <v>0</v>
      </c>
      <c r="BN451" s="5">
        <f t="shared" si="1741"/>
        <v>0</v>
      </c>
      <c r="BO451" s="5">
        <f t="shared" si="1742"/>
        <v>0</v>
      </c>
      <c r="BP451" s="5">
        <f t="shared" si="1743"/>
        <v>0</v>
      </c>
      <c r="BQ451" s="5">
        <f t="shared" si="1744"/>
        <v>0</v>
      </c>
      <c r="BR451" s="5">
        <f t="shared" si="1745"/>
        <v>0</v>
      </c>
      <c r="BS451" s="5">
        <f t="shared" si="1746"/>
        <v>0</v>
      </c>
      <c r="BT451" s="11">
        <f t="shared" si="1747"/>
        <v>0</v>
      </c>
      <c r="BU451" s="11">
        <f t="shared" si="1748"/>
        <v>0</v>
      </c>
      <c r="BV451" s="5">
        <f t="shared" si="1749"/>
        <v>0</v>
      </c>
      <c r="BW451" s="5">
        <f t="shared" si="1750"/>
        <v>0</v>
      </c>
      <c r="BX451" s="5">
        <f t="shared" si="1751"/>
        <v>0</v>
      </c>
      <c r="BY451" s="5">
        <f t="shared" si="1752"/>
        <v>0</v>
      </c>
      <c r="BZ451" s="5">
        <f t="shared" si="1753"/>
        <v>0</v>
      </c>
      <c r="CA451" s="5">
        <f t="shared" si="1754"/>
        <v>0</v>
      </c>
      <c r="CB451" s="5">
        <f t="shared" si="1755"/>
        <v>0</v>
      </c>
      <c r="CC451" s="5">
        <f t="shared" si="1756"/>
        <v>0</v>
      </c>
      <c r="CD451" s="5">
        <f t="shared" si="1757"/>
        <v>0</v>
      </c>
      <c r="CE451" s="5">
        <f t="shared" si="1758"/>
        <v>0</v>
      </c>
      <c r="CF451" s="5">
        <f t="shared" si="1759"/>
        <v>0</v>
      </c>
      <c r="CG451" s="5">
        <f t="shared" si="1760"/>
        <v>0</v>
      </c>
      <c r="CH451" s="48">
        <f t="shared" si="1761"/>
        <v>47.5</v>
      </c>
      <c r="CI451" s="5">
        <f t="shared" si="1762"/>
        <v>0</v>
      </c>
      <c r="CJ451" s="5">
        <f t="shared" si="1763"/>
        <v>0</v>
      </c>
      <c r="CK451" s="5">
        <f t="shared" si="1764"/>
        <v>0</v>
      </c>
      <c r="CL451" s="5">
        <f t="shared" si="1765"/>
        <v>0</v>
      </c>
      <c r="CM451" s="5">
        <f t="shared" si="1766"/>
        <v>0</v>
      </c>
      <c r="CN451" s="5">
        <f t="shared" si="1767"/>
        <v>0</v>
      </c>
      <c r="CO451" s="5">
        <f t="shared" si="1768"/>
        <v>0</v>
      </c>
      <c r="CP451" s="5">
        <f t="shared" si="1769"/>
        <v>0</v>
      </c>
      <c r="CQ451" s="5">
        <f t="shared" si="1770"/>
        <v>0</v>
      </c>
      <c r="CR451" s="5">
        <f t="shared" si="1771"/>
        <v>0</v>
      </c>
      <c r="CS451" s="5">
        <f t="shared" si="1772"/>
        <v>0</v>
      </c>
      <c r="CT451" s="11">
        <f t="shared" si="1773"/>
        <v>0</v>
      </c>
      <c r="CU451" s="5">
        <f t="shared" si="1774"/>
        <v>0</v>
      </c>
      <c r="CV451" s="5">
        <f t="shared" si="1775"/>
        <v>0</v>
      </c>
      <c r="CW451" s="5">
        <f t="shared" si="1776"/>
        <v>0</v>
      </c>
      <c r="CX451" s="41">
        <f t="shared" si="1777"/>
        <v>0</v>
      </c>
      <c r="CY451" s="41">
        <f t="shared" si="1778"/>
        <v>0</v>
      </c>
      <c r="CZ451" s="41">
        <f t="shared" si="1779"/>
        <v>0</v>
      </c>
      <c r="DA451" s="41">
        <f t="shared" si="1780"/>
        <v>0</v>
      </c>
      <c r="DB451" s="28"/>
    </row>
    <row r="452" spans="1:106" s="16" customFormat="1" ht="29.25" customHeight="1" thickTop="1" thickBot="1" x14ac:dyDescent="0.35">
      <c r="A452" s="3">
        <v>44783</v>
      </c>
      <c r="B452" s="4" t="s">
        <v>66</v>
      </c>
      <c r="C452" s="4" t="s">
        <v>26</v>
      </c>
      <c r="D452" s="8" t="s">
        <v>10</v>
      </c>
      <c r="E452" s="4" t="s">
        <v>103</v>
      </c>
      <c r="F452" s="4" t="s">
        <v>24</v>
      </c>
      <c r="G452" s="18" t="s">
        <v>558</v>
      </c>
      <c r="H452" s="25">
        <v>42</v>
      </c>
      <c r="I452" s="33">
        <v>58</v>
      </c>
      <c r="J452" s="11">
        <v>56</v>
      </c>
      <c r="K452" s="11">
        <f t="shared" si="1781"/>
        <v>999.90000000000009</v>
      </c>
      <c r="L452" s="11"/>
      <c r="M452" s="11"/>
      <c r="N452" s="33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47">
        <v>56</v>
      </c>
      <c r="Z452" s="11"/>
      <c r="AA452" s="11"/>
      <c r="AB452" s="11"/>
      <c r="AC452" s="37"/>
      <c r="AD452" s="37"/>
      <c r="AE452" s="71" t="s">
        <v>66</v>
      </c>
      <c r="AF452" s="11">
        <f t="shared" si="1708"/>
        <v>0</v>
      </c>
      <c r="AG452" s="5">
        <f t="shared" si="1709"/>
        <v>0</v>
      </c>
      <c r="AH452" s="47">
        <f t="shared" si="1710"/>
        <v>56</v>
      </c>
      <c r="AI452" s="11">
        <f t="shared" si="1711"/>
        <v>0</v>
      </c>
      <c r="AJ452" s="13">
        <f t="shared" si="1712"/>
        <v>56</v>
      </c>
      <c r="AK452" s="13"/>
      <c r="AL452" s="5">
        <f t="shared" si="1713"/>
        <v>0</v>
      </c>
      <c r="AM452" s="5">
        <f t="shared" si="1714"/>
        <v>0</v>
      </c>
      <c r="AN452" s="11">
        <f t="shared" si="1715"/>
        <v>0</v>
      </c>
      <c r="AO452" s="11">
        <f t="shared" si="1716"/>
        <v>0</v>
      </c>
      <c r="AP452" s="5">
        <f t="shared" si="1717"/>
        <v>0</v>
      </c>
      <c r="AQ452" s="5">
        <f t="shared" si="1718"/>
        <v>0</v>
      </c>
      <c r="AR452" s="5">
        <f t="shared" si="1719"/>
        <v>0</v>
      </c>
      <c r="AS452" s="5">
        <f t="shared" si="1720"/>
        <v>0</v>
      </c>
      <c r="AT452" s="5">
        <f t="shared" si="1721"/>
        <v>0</v>
      </c>
      <c r="AU452" s="5">
        <f t="shared" si="1722"/>
        <v>0</v>
      </c>
      <c r="AV452" s="5">
        <f t="shared" si="1723"/>
        <v>0</v>
      </c>
      <c r="AW452" s="5">
        <f t="shared" si="1724"/>
        <v>0</v>
      </c>
      <c r="AX452" s="5">
        <f t="shared" si="1725"/>
        <v>0</v>
      </c>
      <c r="AY452" s="5">
        <f t="shared" si="1726"/>
        <v>0</v>
      </c>
      <c r="AZ452" s="5">
        <f t="shared" si="1727"/>
        <v>0</v>
      </c>
      <c r="BA452" s="5">
        <f t="shared" si="1728"/>
        <v>0</v>
      </c>
      <c r="BB452" s="5">
        <f t="shared" si="1729"/>
        <v>0</v>
      </c>
      <c r="BC452" s="5">
        <f t="shared" si="1730"/>
        <v>0</v>
      </c>
      <c r="BD452" s="5">
        <f t="shared" si="1731"/>
        <v>0</v>
      </c>
      <c r="BE452" s="5">
        <f t="shared" si="1732"/>
        <v>0</v>
      </c>
      <c r="BF452" s="5">
        <f t="shared" si="1733"/>
        <v>0</v>
      </c>
      <c r="BG452" s="5">
        <f t="shared" si="1734"/>
        <v>0</v>
      </c>
      <c r="BH452" s="5">
        <f t="shared" si="1735"/>
        <v>0</v>
      </c>
      <c r="BI452" s="11">
        <f t="shared" si="1736"/>
        <v>0</v>
      </c>
      <c r="BJ452" s="5">
        <f t="shared" si="1737"/>
        <v>0</v>
      </c>
      <c r="BK452" s="5">
        <f t="shared" si="1738"/>
        <v>0</v>
      </c>
      <c r="BL452" s="5">
        <f t="shared" si="1739"/>
        <v>0</v>
      </c>
      <c r="BM452" s="5">
        <f t="shared" si="1740"/>
        <v>0</v>
      </c>
      <c r="BN452" s="5">
        <f t="shared" si="1741"/>
        <v>0</v>
      </c>
      <c r="BO452" s="5">
        <f t="shared" si="1742"/>
        <v>0</v>
      </c>
      <c r="BP452" s="5">
        <f t="shared" si="1743"/>
        <v>0</v>
      </c>
      <c r="BQ452" s="5">
        <f t="shared" si="1744"/>
        <v>0</v>
      </c>
      <c r="BR452" s="5">
        <f t="shared" si="1745"/>
        <v>0</v>
      </c>
      <c r="BS452" s="5">
        <f t="shared" si="1746"/>
        <v>0</v>
      </c>
      <c r="BT452" s="11">
        <f t="shared" si="1747"/>
        <v>0</v>
      </c>
      <c r="BU452" s="11">
        <f t="shared" si="1748"/>
        <v>0</v>
      </c>
      <c r="BV452" s="5">
        <f t="shared" si="1749"/>
        <v>0</v>
      </c>
      <c r="BW452" s="5">
        <f t="shared" si="1750"/>
        <v>0</v>
      </c>
      <c r="BX452" s="5">
        <f t="shared" si="1751"/>
        <v>0</v>
      </c>
      <c r="BY452" s="5">
        <f t="shared" si="1752"/>
        <v>0</v>
      </c>
      <c r="BZ452" s="5">
        <f t="shared" si="1753"/>
        <v>0</v>
      </c>
      <c r="CA452" s="5">
        <f t="shared" si="1754"/>
        <v>0</v>
      </c>
      <c r="CB452" s="5">
        <f t="shared" si="1755"/>
        <v>0</v>
      </c>
      <c r="CC452" s="5">
        <f t="shared" si="1756"/>
        <v>0</v>
      </c>
      <c r="CD452" s="5">
        <f t="shared" si="1757"/>
        <v>0</v>
      </c>
      <c r="CE452" s="5">
        <f t="shared" si="1758"/>
        <v>0</v>
      </c>
      <c r="CF452" s="5">
        <f t="shared" si="1759"/>
        <v>0</v>
      </c>
      <c r="CG452" s="5">
        <f t="shared" si="1760"/>
        <v>0</v>
      </c>
      <c r="CH452" s="5">
        <f t="shared" si="1761"/>
        <v>0</v>
      </c>
      <c r="CI452" s="5">
        <f t="shared" si="1762"/>
        <v>0</v>
      </c>
      <c r="CJ452" s="5">
        <f t="shared" si="1763"/>
        <v>0</v>
      </c>
      <c r="CK452" s="5">
        <f t="shared" si="1764"/>
        <v>0</v>
      </c>
      <c r="CL452" s="5">
        <f t="shared" si="1765"/>
        <v>0</v>
      </c>
      <c r="CM452" s="5">
        <f t="shared" si="1766"/>
        <v>0</v>
      </c>
      <c r="CN452" s="48">
        <f t="shared" si="1767"/>
        <v>56</v>
      </c>
      <c r="CO452" s="5">
        <f t="shared" si="1768"/>
        <v>0</v>
      </c>
      <c r="CP452" s="5">
        <f t="shared" si="1769"/>
        <v>0</v>
      </c>
      <c r="CQ452" s="5">
        <f t="shared" si="1770"/>
        <v>0</v>
      </c>
      <c r="CR452" s="5">
        <f t="shared" si="1771"/>
        <v>0</v>
      </c>
      <c r="CS452" s="5">
        <f t="shared" si="1772"/>
        <v>0</v>
      </c>
      <c r="CT452" s="11">
        <f t="shared" si="1773"/>
        <v>0</v>
      </c>
      <c r="CU452" s="5">
        <f t="shared" si="1774"/>
        <v>0</v>
      </c>
      <c r="CV452" s="5">
        <f t="shared" si="1775"/>
        <v>0</v>
      </c>
      <c r="CW452" s="5">
        <f t="shared" si="1776"/>
        <v>0</v>
      </c>
      <c r="CX452" s="41">
        <f t="shared" si="1777"/>
        <v>0</v>
      </c>
      <c r="CY452" s="41">
        <f t="shared" si="1778"/>
        <v>0</v>
      </c>
      <c r="CZ452" s="41">
        <f t="shared" si="1779"/>
        <v>0</v>
      </c>
      <c r="DA452" s="41">
        <f t="shared" si="1780"/>
        <v>0</v>
      </c>
      <c r="DB452" s="28"/>
    </row>
    <row r="453" spans="1:106" s="16" customFormat="1" ht="29.25" customHeight="1" thickTop="1" thickBot="1" x14ac:dyDescent="0.35">
      <c r="A453" s="3">
        <v>44784</v>
      </c>
      <c r="B453" s="4" t="s">
        <v>20</v>
      </c>
      <c r="C453" s="4" t="s">
        <v>70</v>
      </c>
      <c r="D453" s="8" t="s">
        <v>10</v>
      </c>
      <c r="E453" s="4" t="s">
        <v>109</v>
      </c>
      <c r="F453" s="4" t="s">
        <v>24</v>
      </c>
      <c r="G453" s="18" t="s">
        <v>559</v>
      </c>
      <c r="H453" s="25">
        <v>56</v>
      </c>
      <c r="I453" s="33">
        <v>44</v>
      </c>
      <c r="J453" s="11">
        <v>42</v>
      </c>
      <c r="K453" s="11">
        <f t="shared" si="1781"/>
        <v>1041.9000000000001</v>
      </c>
      <c r="L453" s="11"/>
      <c r="M453" s="11"/>
      <c r="N453" s="33"/>
      <c r="O453" s="11"/>
      <c r="P453" s="11"/>
      <c r="Q453" s="11"/>
      <c r="R453" s="11"/>
      <c r="S453" s="11"/>
      <c r="T453" s="11"/>
      <c r="U453" s="11"/>
      <c r="V453" s="11"/>
      <c r="W453" s="47">
        <v>42</v>
      </c>
      <c r="X453" s="11"/>
      <c r="Y453" s="11"/>
      <c r="Z453" s="11"/>
      <c r="AA453" s="11"/>
      <c r="AB453" s="11"/>
      <c r="AC453" s="37"/>
      <c r="AD453" s="37"/>
      <c r="AE453" s="71" t="s">
        <v>20</v>
      </c>
      <c r="AF453" s="11">
        <f t="shared" si="1708"/>
        <v>0</v>
      </c>
      <c r="AG453" s="5">
        <f t="shared" si="1709"/>
        <v>0</v>
      </c>
      <c r="AH453" s="11">
        <f t="shared" si="1710"/>
        <v>0</v>
      </c>
      <c r="AI453" s="47">
        <f t="shared" si="1711"/>
        <v>42</v>
      </c>
      <c r="AJ453" s="13">
        <f t="shared" si="1712"/>
        <v>42</v>
      </c>
      <c r="AK453" s="13"/>
      <c r="AL453" s="5">
        <f t="shared" si="1713"/>
        <v>0</v>
      </c>
      <c r="AM453" s="5">
        <f t="shared" si="1714"/>
        <v>0</v>
      </c>
      <c r="AN453" s="11">
        <f t="shared" si="1715"/>
        <v>0</v>
      </c>
      <c r="AO453" s="11">
        <f t="shared" si="1716"/>
        <v>0</v>
      </c>
      <c r="AP453" s="5">
        <f t="shared" si="1717"/>
        <v>0</v>
      </c>
      <c r="AQ453" s="5">
        <f t="shared" si="1718"/>
        <v>0</v>
      </c>
      <c r="AR453" s="5">
        <f t="shared" si="1719"/>
        <v>0</v>
      </c>
      <c r="AS453" s="5">
        <f t="shared" si="1720"/>
        <v>0</v>
      </c>
      <c r="AT453" s="5">
        <f t="shared" si="1721"/>
        <v>0</v>
      </c>
      <c r="AU453" s="5">
        <f t="shared" si="1722"/>
        <v>0</v>
      </c>
      <c r="AV453" s="5">
        <f t="shared" si="1723"/>
        <v>0</v>
      </c>
      <c r="AW453" s="5">
        <f t="shared" si="1724"/>
        <v>0</v>
      </c>
      <c r="AX453" s="5">
        <f t="shared" si="1725"/>
        <v>0</v>
      </c>
      <c r="AY453" s="5">
        <f t="shared" si="1726"/>
        <v>0</v>
      </c>
      <c r="AZ453" s="5">
        <f t="shared" si="1727"/>
        <v>0</v>
      </c>
      <c r="BA453" s="5">
        <f t="shared" si="1728"/>
        <v>0</v>
      </c>
      <c r="BB453" s="5">
        <f t="shared" si="1729"/>
        <v>0</v>
      </c>
      <c r="BC453" s="5">
        <f t="shared" si="1730"/>
        <v>0</v>
      </c>
      <c r="BD453" s="5">
        <f t="shared" si="1731"/>
        <v>0</v>
      </c>
      <c r="BE453" s="5">
        <f t="shared" si="1732"/>
        <v>0</v>
      </c>
      <c r="BF453" s="5">
        <f t="shared" si="1733"/>
        <v>0</v>
      </c>
      <c r="BG453" s="5">
        <f t="shared" si="1734"/>
        <v>0</v>
      </c>
      <c r="BH453" s="5">
        <f t="shared" si="1735"/>
        <v>0</v>
      </c>
      <c r="BI453" s="11">
        <f t="shared" si="1736"/>
        <v>0</v>
      </c>
      <c r="BJ453" s="5">
        <f t="shared" si="1737"/>
        <v>0</v>
      </c>
      <c r="BK453" s="5">
        <f t="shared" si="1738"/>
        <v>0</v>
      </c>
      <c r="BL453" s="5">
        <f t="shared" si="1739"/>
        <v>0</v>
      </c>
      <c r="BM453" s="5">
        <f t="shared" si="1740"/>
        <v>0</v>
      </c>
      <c r="BN453" s="5">
        <f t="shared" si="1741"/>
        <v>0</v>
      </c>
      <c r="BO453" s="5">
        <f t="shared" si="1742"/>
        <v>0</v>
      </c>
      <c r="BP453" s="5">
        <f t="shared" si="1743"/>
        <v>0</v>
      </c>
      <c r="BQ453" s="5">
        <f t="shared" si="1744"/>
        <v>0</v>
      </c>
      <c r="BR453" s="5">
        <f t="shared" si="1745"/>
        <v>0</v>
      </c>
      <c r="BS453" s="5">
        <f t="shared" si="1746"/>
        <v>0</v>
      </c>
      <c r="BT453" s="11">
        <f t="shared" si="1747"/>
        <v>0</v>
      </c>
      <c r="BU453" s="11">
        <f t="shared" si="1748"/>
        <v>0</v>
      </c>
      <c r="BV453" s="5">
        <f t="shared" si="1749"/>
        <v>0</v>
      </c>
      <c r="BW453" s="5">
        <f t="shared" si="1750"/>
        <v>0</v>
      </c>
      <c r="BX453" s="5">
        <f t="shared" si="1751"/>
        <v>0</v>
      </c>
      <c r="BY453" s="5">
        <f t="shared" si="1752"/>
        <v>0</v>
      </c>
      <c r="BZ453" s="5">
        <f t="shared" si="1753"/>
        <v>0</v>
      </c>
      <c r="CA453" s="5">
        <f t="shared" si="1754"/>
        <v>0</v>
      </c>
      <c r="CB453" s="5">
        <f t="shared" si="1755"/>
        <v>0</v>
      </c>
      <c r="CC453" s="5">
        <f t="shared" si="1756"/>
        <v>0</v>
      </c>
      <c r="CD453" s="5">
        <f t="shared" si="1757"/>
        <v>0</v>
      </c>
      <c r="CE453" s="5">
        <f t="shared" si="1758"/>
        <v>0</v>
      </c>
      <c r="CF453" s="5">
        <f t="shared" si="1759"/>
        <v>0</v>
      </c>
      <c r="CG453" s="48">
        <f t="shared" si="1760"/>
        <v>42</v>
      </c>
      <c r="CH453" s="5">
        <f t="shared" si="1761"/>
        <v>0</v>
      </c>
      <c r="CI453" s="5">
        <f t="shared" si="1762"/>
        <v>0</v>
      </c>
      <c r="CJ453" s="5">
        <f t="shared" si="1763"/>
        <v>0</v>
      </c>
      <c r="CK453" s="5">
        <f t="shared" si="1764"/>
        <v>0</v>
      </c>
      <c r="CL453" s="5">
        <f t="shared" si="1765"/>
        <v>0</v>
      </c>
      <c r="CM453" s="5">
        <f t="shared" si="1766"/>
        <v>0</v>
      </c>
      <c r="CN453" s="5">
        <f t="shared" si="1767"/>
        <v>0</v>
      </c>
      <c r="CO453" s="5">
        <f t="shared" si="1768"/>
        <v>0</v>
      </c>
      <c r="CP453" s="5">
        <f t="shared" si="1769"/>
        <v>0</v>
      </c>
      <c r="CQ453" s="5">
        <f t="shared" si="1770"/>
        <v>0</v>
      </c>
      <c r="CR453" s="5">
        <f t="shared" si="1771"/>
        <v>0</v>
      </c>
      <c r="CS453" s="5">
        <f t="shared" si="1772"/>
        <v>0</v>
      </c>
      <c r="CT453" s="11">
        <f t="shared" si="1773"/>
        <v>0</v>
      </c>
      <c r="CU453" s="5">
        <f t="shared" si="1774"/>
        <v>0</v>
      </c>
      <c r="CV453" s="5">
        <f t="shared" si="1775"/>
        <v>0</v>
      </c>
      <c r="CW453" s="5">
        <f t="shared" si="1776"/>
        <v>0</v>
      </c>
      <c r="CX453" s="41">
        <f t="shared" si="1777"/>
        <v>0</v>
      </c>
      <c r="CY453" s="41">
        <f t="shared" si="1778"/>
        <v>0</v>
      </c>
      <c r="CZ453" s="41">
        <f t="shared" si="1779"/>
        <v>0</v>
      </c>
      <c r="DA453" s="41">
        <f t="shared" si="1780"/>
        <v>0</v>
      </c>
      <c r="DB453" s="28"/>
    </row>
    <row r="454" spans="1:106" s="16" customFormat="1" ht="29.25" customHeight="1" thickTop="1" thickBot="1" x14ac:dyDescent="0.35">
      <c r="A454" s="3">
        <v>44787</v>
      </c>
      <c r="B454" s="4" t="s">
        <v>7</v>
      </c>
      <c r="C454" s="4" t="s">
        <v>25</v>
      </c>
      <c r="D454" s="8" t="s">
        <v>10</v>
      </c>
      <c r="E454" s="4" t="s">
        <v>110</v>
      </c>
      <c r="F454" s="4" t="s">
        <v>104</v>
      </c>
      <c r="G454" s="18" t="s">
        <v>561</v>
      </c>
      <c r="H454" s="25">
        <v>43.5</v>
      </c>
      <c r="I454" s="33">
        <v>43.5</v>
      </c>
      <c r="J454" s="11">
        <v>41.5</v>
      </c>
      <c r="K454" s="11">
        <f t="shared" si="1781"/>
        <v>1083.4000000000001</v>
      </c>
      <c r="L454" s="11"/>
      <c r="M454" s="11"/>
      <c r="N454" s="33"/>
      <c r="O454" s="11"/>
      <c r="P454" s="11"/>
      <c r="Q454" s="11"/>
      <c r="R454" s="47">
        <v>41.5</v>
      </c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37"/>
      <c r="AD454" s="37"/>
      <c r="AE454" s="71" t="s">
        <v>7</v>
      </c>
      <c r="AF454" s="11">
        <f t="shared" si="1708"/>
        <v>0</v>
      </c>
      <c r="AG454" s="48">
        <f t="shared" si="1709"/>
        <v>41.5</v>
      </c>
      <c r="AH454" s="11">
        <f t="shared" si="1710"/>
        <v>0</v>
      </c>
      <c r="AI454" s="11">
        <f t="shared" si="1711"/>
        <v>0</v>
      </c>
      <c r="AJ454" s="13">
        <f t="shared" si="1712"/>
        <v>41.5</v>
      </c>
      <c r="AK454" s="13"/>
      <c r="AL454" s="5">
        <f t="shared" si="1713"/>
        <v>0</v>
      </c>
      <c r="AM454" s="5">
        <f t="shared" si="1714"/>
        <v>0</v>
      </c>
      <c r="AN454" s="11">
        <f t="shared" si="1715"/>
        <v>0</v>
      </c>
      <c r="AO454" s="11">
        <f t="shared" si="1716"/>
        <v>0</v>
      </c>
      <c r="AP454" s="5">
        <f t="shared" si="1717"/>
        <v>0</v>
      </c>
      <c r="AQ454" s="5">
        <f t="shared" si="1718"/>
        <v>0</v>
      </c>
      <c r="AR454" s="5">
        <f t="shared" si="1719"/>
        <v>0</v>
      </c>
      <c r="AS454" s="5">
        <f t="shared" si="1720"/>
        <v>0</v>
      </c>
      <c r="AT454" s="5">
        <f t="shared" si="1721"/>
        <v>0</v>
      </c>
      <c r="AU454" s="5">
        <f t="shared" si="1722"/>
        <v>0</v>
      </c>
      <c r="AV454" s="5">
        <f t="shared" si="1723"/>
        <v>0</v>
      </c>
      <c r="AW454" s="5">
        <f t="shared" si="1724"/>
        <v>0</v>
      </c>
      <c r="AX454" s="5">
        <f t="shared" si="1725"/>
        <v>0</v>
      </c>
      <c r="AY454" s="5">
        <f t="shared" si="1726"/>
        <v>0</v>
      </c>
      <c r="AZ454" s="5">
        <f t="shared" si="1727"/>
        <v>0</v>
      </c>
      <c r="BA454" s="5">
        <f t="shared" si="1728"/>
        <v>0</v>
      </c>
      <c r="BB454" s="5">
        <f t="shared" si="1729"/>
        <v>0</v>
      </c>
      <c r="BC454" s="5">
        <f t="shared" si="1730"/>
        <v>0</v>
      </c>
      <c r="BD454" s="5">
        <f t="shared" si="1731"/>
        <v>0</v>
      </c>
      <c r="BE454" s="5">
        <f t="shared" si="1732"/>
        <v>0</v>
      </c>
      <c r="BF454" s="5">
        <f t="shared" si="1733"/>
        <v>0</v>
      </c>
      <c r="BG454" s="5">
        <f t="shared" si="1734"/>
        <v>0</v>
      </c>
      <c r="BH454" s="5">
        <f t="shared" si="1735"/>
        <v>0</v>
      </c>
      <c r="BI454" s="11">
        <f t="shared" si="1736"/>
        <v>0</v>
      </c>
      <c r="BJ454" s="5">
        <f t="shared" si="1737"/>
        <v>0</v>
      </c>
      <c r="BK454" s="48">
        <f t="shared" si="1738"/>
        <v>41.5</v>
      </c>
      <c r="BL454" s="5">
        <f t="shared" si="1739"/>
        <v>0</v>
      </c>
      <c r="BM454" s="5">
        <f t="shared" si="1740"/>
        <v>0</v>
      </c>
      <c r="BN454" s="5">
        <f t="shared" si="1741"/>
        <v>0</v>
      </c>
      <c r="BO454" s="5">
        <f t="shared" si="1742"/>
        <v>0</v>
      </c>
      <c r="BP454" s="5">
        <f t="shared" si="1743"/>
        <v>0</v>
      </c>
      <c r="BQ454" s="5">
        <f t="shared" si="1744"/>
        <v>0</v>
      </c>
      <c r="BR454" s="5">
        <f t="shared" si="1745"/>
        <v>0</v>
      </c>
      <c r="BS454" s="5">
        <f t="shared" si="1746"/>
        <v>0</v>
      </c>
      <c r="BT454" s="11">
        <f t="shared" si="1747"/>
        <v>0</v>
      </c>
      <c r="BU454" s="11">
        <f t="shared" si="1748"/>
        <v>0</v>
      </c>
      <c r="BV454" s="5">
        <f t="shared" si="1749"/>
        <v>0</v>
      </c>
      <c r="BW454" s="5">
        <f t="shared" si="1750"/>
        <v>0</v>
      </c>
      <c r="BX454" s="5">
        <f t="shared" si="1751"/>
        <v>0</v>
      </c>
      <c r="BY454" s="5">
        <f t="shared" si="1752"/>
        <v>0</v>
      </c>
      <c r="BZ454" s="5">
        <f t="shared" si="1753"/>
        <v>0</v>
      </c>
      <c r="CA454" s="5">
        <f t="shared" si="1754"/>
        <v>0</v>
      </c>
      <c r="CB454" s="5">
        <f t="shared" si="1755"/>
        <v>0</v>
      </c>
      <c r="CC454" s="5">
        <f t="shared" si="1756"/>
        <v>0</v>
      </c>
      <c r="CD454" s="5">
        <f t="shared" si="1757"/>
        <v>0</v>
      </c>
      <c r="CE454" s="5">
        <f t="shared" si="1758"/>
        <v>0</v>
      </c>
      <c r="CF454" s="5">
        <f t="shared" si="1759"/>
        <v>0</v>
      </c>
      <c r="CG454" s="5">
        <f t="shared" si="1760"/>
        <v>0</v>
      </c>
      <c r="CH454" s="5">
        <f t="shared" si="1761"/>
        <v>0</v>
      </c>
      <c r="CI454" s="5">
        <f t="shared" si="1762"/>
        <v>0</v>
      </c>
      <c r="CJ454" s="5">
        <f t="shared" si="1763"/>
        <v>0</v>
      </c>
      <c r="CK454" s="5">
        <f t="shared" si="1764"/>
        <v>0</v>
      </c>
      <c r="CL454" s="5">
        <f t="shared" si="1765"/>
        <v>0</v>
      </c>
      <c r="CM454" s="5">
        <f t="shared" si="1766"/>
        <v>0</v>
      </c>
      <c r="CN454" s="5">
        <f t="shared" si="1767"/>
        <v>0</v>
      </c>
      <c r="CO454" s="5">
        <f t="shared" si="1768"/>
        <v>0</v>
      </c>
      <c r="CP454" s="5">
        <f t="shared" si="1769"/>
        <v>0</v>
      </c>
      <c r="CQ454" s="5">
        <f t="shared" si="1770"/>
        <v>0</v>
      </c>
      <c r="CR454" s="5">
        <f t="shared" si="1771"/>
        <v>0</v>
      </c>
      <c r="CS454" s="5">
        <f t="shared" si="1772"/>
        <v>0</v>
      </c>
      <c r="CT454" s="11">
        <f t="shared" si="1773"/>
        <v>0</v>
      </c>
      <c r="CU454" s="5">
        <f t="shared" si="1774"/>
        <v>0</v>
      </c>
      <c r="CV454" s="5">
        <f t="shared" si="1775"/>
        <v>0</v>
      </c>
      <c r="CW454" s="5">
        <f t="shared" si="1776"/>
        <v>0</v>
      </c>
      <c r="CX454" s="41">
        <f t="shared" si="1777"/>
        <v>0</v>
      </c>
      <c r="CY454" s="41">
        <f t="shared" si="1778"/>
        <v>0</v>
      </c>
      <c r="CZ454" s="41">
        <f t="shared" si="1779"/>
        <v>0</v>
      </c>
      <c r="DA454" s="41">
        <f t="shared" si="1780"/>
        <v>0</v>
      </c>
      <c r="DB454" s="28"/>
    </row>
    <row r="455" spans="1:106" s="16" customFormat="1" ht="29.25" customHeight="1" thickTop="1" thickBot="1" x14ac:dyDescent="0.35">
      <c r="A455" s="3">
        <v>44787</v>
      </c>
      <c r="B455" s="4" t="s">
        <v>0</v>
      </c>
      <c r="C455" s="4" t="s">
        <v>70</v>
      </c>
      <c r="D455" s="8" t="s">
        <v>10</v>
      </c>
      <c r="E455" s="4" t="s">
        <v>110</v>
      </c>
      <c r="F455" s="4" t="s">
        <v>104</v>
      </c>
      <c r="G455" s="18" t="s">
        <v>560</v>
      </c>
      <c r="H455" s="25">
        <v>50.5</v>
      </c>
      <c r="I455" s="33">
        <v>50.5</v>
      </c>
      <c r="J455" s="11">
        <v>48.5</v>
      </c>
      <c r="K455" s="11">
        <f t="shared" si="1781"/>
        <v>1131.9000000000001</v>
      </c>
      <c r="L455" s="11"/>
      <c r="M455" s="11"/>
      <c r="N455" s="33"/>
      <c r="O455" s="11"/>
      <c r="P455" s="11"/>
      <c r="Q455" s="11"/>
      <c r="R455" s="11"/>
      <c r="S455" s="11"/>
      <c r="T455" s="11"/>
      <c r="U455" s="47">
        <v>48.5</v>
      </c>
      <c r="V455" s="11"/>
      <c r="W455" s="11"/>
      <c r="X455" s="11"/>
      <c r="Y455" s="11"/>
      <c r="Z455" s="11"/>
      <c r="AA455" s="11"/>
      <c r="AB455" s="11"/>
      <c r="AC455" s="37"/>
      <c r="AD455" s="37"/>
      <c r="AE455" s="71" t="s">
        <v>0</v>
      </c>
      <c r="AF455" s="11">
        <f t="shared" si="1708"/>
        <v>0</v>
      </c>
      <c r="AG455" s="5">
        <f t="shared" si="1709"/>
        <v>0</v>
      </c>
      <c r="AH455" s="11">
        <f t="shared" si="1710"/>
        <v>0</v>
      </c>
      <c r="AI455" s="47">
        <f t="shared" si="1711"/>
        <v>48.5</v>
      </c>
      <c r="AJ455" s="13">
        <f t="shared" si="1712"/>
        <v>48.5</v>
      </c>
      <c r="AK455" s="13"/>
      <c r="AL455" s="5">
        <f t="shared" si="1713"/>
        <v>0</v>
      </c>
      <c r="AM455" s="5">
        <f t="shared" si="1714"/>
        <v>0</v>
      </c>
      <c r="AN455" s="11">
        <f t="shared" si="1715"/>
        <v>0</v>
      </c>
      <c r="AO455" s="11">
        <f t="shared" si="1716"/>
        <v>0</v>
      </c>
      <c r="AP455" s="5">
        <f t="shared" si="1717"/>
        <v>0</v>
      </c>
      <c r="AQ455" s="5">
        <f t="shared" si="1718"/>
        <v>0</v>
      </c>
      <c r="AR455" s="5">
        <f t="shared" si="1719"/>
        <v>0</v>
      </c>
      <c r="AS455" s="5">
        <f t="shared" si="1720"/>
        <v>0</v>
      </c>
      <c r="AT455" s="5">
        <f t="shared" si="1721"/>
        <v>0</v>
      </c>
      <c r="AU455" s="5">
        <f t="shared" si="1722"/>
        <v>0</v>
      </c>
      <c r="AV455" s="5">
        <f t="shared" si="1723"/>
        <v>0</v>
      </c>
      <c r="AW455" s="5">
        <f t="shared" si="1724"/>
        <v>0</v>
      </c>
      <c r="AX455" s="5">
        <f t="shared" si="1725"/>
        <v>0</v>
      </c>
      <c r="AY455" s="5">
        <f t="shared" si="1726"/>
        <v>0</v>
      </c>
      <c r="AZ455" s="5">
        <f t="shared" si="1727"/>
        <v>0</v>
      </c>
      <c r="BA455" s="5">
        <f t="shared" si="1728"/>
        <v>0</v>
      </c>
      <c r="BB455" s="5">
        <f t="shared" si="1729"/>
        <v>0</v>
      </c>
      <c r="BC455" s="5">
        <f t="shared" si="1730"/>
        <v>0</v>
      </c>
      <c r="BD455" s="5">
        <f t="shared" si="1731"/>
        <v>0</v>
      </c>
      <c r="BE455" s="5">
        <f t="shared" si="1732"/>
        <v>0</v>
      </c>
      <c r="BF455" s="5">
        <f t="shared" si="1733"/>
        <v>0</v>
      </c>
      <c r="BG455" s="5">
        <f t="shared" si="1734"/>
        <v>0</v>
      </c>
      <c r="BH455" s="5">
        <f t="shared" si="1735"/>
        <v>0</v>
      </c>
      <c r="BI455" s="11">
        <f t="shared" si="1736"/>
        <v>0</v>
      </c>
      <c r="BJ455" s="5">
        <f t="shared" si="1737"/>
        <v>0</v>
      </c>
      <c r="BK455" s="5">
        <f t="shared" si="1738"/>
        <v>0</v>
      </c>
      <c r="BL455" s="5">
        <f t="shared" si="1739"/>
        <v>0</v>
      </c>
      <c r="BM455" s="5">
        <f t="shared" si="1740"/>
        <v>0</v>
      </c>
      <c r="BN455" s="5">
        <f t="shared" si="1741"/>
        <v>0</v>
      </c>
      <c r="BO455" s="5">
        <f t="shared" si="1742"/>
        <v>0</v>
      </c>
      <c r="BP455" s="5">
        <f t="shared" si="1743"/>
        <v>0</v>
      </c>
      <c r="BQ455" s="5">
        <f t="shared" si="1744"/>
        <v>0</v>
      </c>
      <c r="BR455" s="5">
        <f t="shared" si="1745"/>
        <v>0</v>
      </c>
      <c r="BS455" s="5">
        <f t="shared" si="1746"/>
        <v>0</v>
      </c>
      <c r="BT455" s="11">
        <f t="shared" si="1747"/>
        <v>0</v>
      </c>
      <c r="BU455" s="11">
        <f t="shared" si="1748"/>
        <v>0</v>
      </c>
      <c r="BV455" s="5">
        <f t="shared" si="1749"/>
        <v>0</v>
      </c>
      <c r="BW455" s="5">
        <f t="shared" si="1750"/>
        <v>0</v>
      </c>
      <c r="BX455" s="5">
        <f t="shared" si="1751"/>
        <v>0</v>
      </c>
      <c r="BY455" s="48">
        <f t="shared" si="1752"/>
        <v>48.5</v>
      </c>
      <c r="BZ455" s="5">
        <f t="shared" si="1753"/>
        <v>0</v>
      </c>
      <c r="CA455" s="5">
        <f t="shared" si="1754"/>
        <v>0</v>
      </c>
      <c r="CB455" s="5">
        <f t="shared" si="1755"/>
        <v>0</v>
      </c>
      <c r="CC455" s="5">
        <f t="shared" si="1756"/>
        <v>0</v>
      </c>
      <c r="CD455" s="5">
        <f t="shared" si="1757"/>
        <v>0</v>
      </c>
      <c r="CE455" s="5">
        <f t="shared" si="1758"/>
        <v>0</v>
      </c>
      <c r="CF455" s="5">
        <f t="shared" si="1759"/>
        <v>0</v>
      </c>
      <c r="CG455" s="5">
        <f t="shared" si="1760"/>
        <v>0</v>
      </c>
      <c r="CH455" s="5">
        <f t="shared" si="1761"/>
        <v>0</v>
      </c>
      <c r="CI455" s="5">
        <f t="shared" si="1762"/>
        <v>0</v>
      </c>
      <c r="CJ455" s="5">
        <f t="shared" si="1763"/>
        <v>0</v>
      </c>
      <c r="CK455" s="5">
        <f t="shared" si="1764"/>
        <v>0</v>
      </c>
      <c r="CL455" s="5">
        <f t="shared" si="1765"/>
        <v>0</v>
      </c>
      <c r="CM455" s="5">
        <f t="shared" si="1766"/>
        <v>0</v>
      </c>
      <c r="CN455" s="5">
        <f t="shared" si="1767"/>
        <v>0</v>
      </c>
      <c r="CO455" s="5">
        <f t="shared" si="1768"/>
        <v>0</v>
      </c>
      <c r="CP455" s="5">
        <f t="shared" si="1769"/>
        <v>0</v>
      </c>
      <c r="CQ455" s="5">
        <f t="shared" si="1770"/>
        <v>0</v>
      </c>
      <c r="CR455" s="5">
        <f t="shared" si="1771"/>
        <v>0</v>
      </c>
      <c r="CS455" s="5">
        <f t="shared" si="1772"/>
        <v>0</v>
      </c>
      <c r="CT455" s="11">
        <f t="shared" si="1773"/>
        <v>0</v>
      </c>
      <c r="CU455" s="5">
        <f t="shared" si="1774"/>
        <v>0</v>
      </c>
      <c r="CV455" s="5">
        <f t="shared" si="1775"/>
        <v>0</v>
      </c>
      <c r="CW455" s="5">
        <f t="shared" si="1776"/>
        <v>0</v>
      </c>
      <c r="CX455" s="41">
        <f t="shared" si="1777"/>
        <v>0</v>
      </c>
      <c r="CY455" s="41">
        <f t="shared" si="1778"/>
        <v>0</v>
      </c>
      <c r="CZ455" s="41">
        <f t="shared" si="1779"/>
        <v>0</v>
      </c>
      <c r="DA455" s="41">
        <f t="shared" si="1780"/>
        <v>0</v>
      </c>
      <c r="DB455" s="28"/>
    </row>
    <row r="456" spans="1:106" s="16" customFormat="1" ht="29.25" customHeight="1" thickTop="1" thickBot="1" x14ac:dyDescent="0.35">
      <c r="A456" s="3">
        <v>44788</v>
      </c>
      <c r="B456" s="4" t="s">
        <v>9</v>
      </c>
      <c r="C456" s="4" t="s">
        <v>70</v>
      </c>
      <c r="D456" s="8" t="s">
        <v>10</v>
      </c>
      <c r="E456" s="4" t="s">
        <v>110</v>
      </c>
      <c r="F456" s="4" t="s">
        <v>104</v>
      </c>
      <c r="G456" s="18" t="s">
        <v>562</v>
      </c>
      <c r="H456" s="25">
        <v>49.75</v>
      </c>
      <c r="I456" s="44">
        <v>-50.25</v>
      </c>
      <c r="J456" s="45">
        <v>-51.25</v>
      </c>
      <c r="K456" s="11">
        <f t="shared" si="1781"/>
        <v>1080.6500000000001</v>
      </c>
      <c r="L456" s="11"/>
      <c r="M456" s="11"/>
      <c r="N456" s="33"/>
      <c r="O456" s="11"/>
      <c r="P456" s="11"/>
      <c r="Q456" s="11"/>
      <c r="R456" s="11"/>
      <c r="S456" s="11"/>
      <c r="T456" s="45">
        <v>-51.25</v>
      </c>
      <c r="U456" s="11"/>
      <c r="V456" s="11"/>
      <c r="W456" s="11"/>
      <c r="X456" s="11"/>
      <c r="Y456" s="11"/>
      <c r="Z456" s="11"/>
      <c r="AA456" s="11"/>
      <c r="AB456" s="11"/>
      <c r="AC456" s="37"/>
      <c r="AD456" s="37"/>
      <c r="AE456" s="71" t="s">
        <v>9</v>
      </c>
      <c r="AF456" s="11">
        <f t="shared" ref="AF456:AF461" si="1782">IF(C456="HF",J456,0)</f>
        <v>0</v>
      </c>
      <c r="AG456" s="5">
        <f t="shared" ref="AG456:AG461" si="1783">IF(C456="HF2",J456,0)</f>
        <v>0</v>
      </c>
      <c r="AH456" s="11">
        <f t="shared" ref="AH456:AH461" si="1784">IF(C456="HF3",J456,0)</f>
        <v>0</v>
      </c>
      <c r="AI456" s="45">
        <f t="shared" ref="AI456:AI461" si="1785">IF(C456="DP",J456,0)</f>
        <v>-51.25</v>
      </c>
      <c r="AJ456" s="13">
        <f t="shared" si="1712"/>
        <v>-51.25</v>
      </c>
      <c r="AK456" s="13"/>
      <c r="AL456" s="5">
        <f t="shared" ref="AL456:AL461" si="1786">IF(B456="AUD/JPY",AF456,0)</f>
        <v>0</v>
      </c>
      <c r="AM456" s="5">
        <f t="shared" ref="AM456:AM461" si="1787">IF(B456="AUD/JPY",AG456,0)</f>
        <v>0</v>
      </c>
      <c r="AN456" s="11">
        <f t="shared" ref="AN456:AN461" si="1788">IF(B456="AUD/JPY",AH456,0)</f>
        <v>0</v>
      </c>
      <c r="AO456" s="11">
        <f t="shared" ref="AO456:AO461" si="1789">IF(B456="AUD/JPY",AI456,0)</f>
        <v>0</v>
      </c>
      <c r="AP456" s="5">
        <f t="shared" ref="AP456:AP461" si="1790">IF(B456="AUD/USD",AF456,0)</f>
        <v>0</v>
      </c>
      <c r="AQ456" s="5">
        <f t="shared" ref="AQ456:AQ461" si="1791">IF(B456="AUD/USD",AG456,0)</f>
        <v>0</v>
      </c>
      <c r="AR456" s="5">
        <f t="shared" ref="AR456:AR461" si="1792">IF(B456="AUD/USD",AH456,0)</f>
        <v>0</v>
      </c>
      <c r="AS456" s="5">
        <f t="shared" ref="AS456:AS461" si="1793">IF(B456="AUD/USD",AI456,0)</f>
        <v>0</v>
      </c>
      <c r="AT456" s="5">
        <f t="shared" ref="AT456:AT461" si="1794">IF(B456="EUR/GBP",AF456,0)</f>
        <v>0</v>
      </c>
      <c r="AU456" s="5">
        <f t="shared" ref="AU456:AU461" si="1795">IF(B456="EUR/GBP",AG456,0)</f>
        <v>0</v>
      </c>
      <c r="AV456" s="5">
        <f t="shared" ref="AV456:AV461" si="1796">IF(B456="EUR/GBP",AH456,0)</f>
        <v>0</v>
      </c>
      <c r="AW456" s="5">
        <f t="shared" ref="AW456:AW461" si="1797">IF(B456="EUR/GBP",AI456,0)</f>
        <v>0</v>
      </c>
      <c r="AX456" s="5">
        <f t="shared" ref="AX456:AX461" si="1798">IF(B456="EUR/JPY",AF456,0)</f>
        <v>0</v>
      </c>
      <c r="AY456" s="5">
        <f t="shared" ref="AY456:AY461" si="1799">IF(B456="EUR/JPY",AG456,0)</f>
        <v>0</v>
      </c>
      <c r="AZ456" s="5">
        <f t="shared" ref="AZ456:AZ461" si="1800">IF(B456="EUR/JPY",AH456,0)</f>
        <v>0</v>
      </c>
      <c r="BA456" s="5">
        <f t="shared" ref="BA456:BA461" si="1801">IF(B456="EUR/JPY",AI456,0)</f>
        <v>0</v>
      </c>
      <c r="BB456" s="5">
        <f t="shared" ref="BB456:BB461" si="1802">IF(B456="EUR/USD",AF456,0)</f>
        <v>0</v>
      </c>
      <c r="BC456" s="5">
        <f t="shared" ref="BC456:BC461" si="1803">IF(B456="EUR/USD",AG456,0)</f>
        <v>0</v>
      </c>
      <c r="BD456" s="5">
        <f t="shared" ref="BD456:BD461" si="1804">IF(B456="EUR/USD",AH456,0)</f>
        <v>0</v>
      </c>
      <c r="BE456" s="5">
        <f t="shared" ref="BE456:BE461" si="1805">IF(B456="EUR/USD",AI456,0)</f>
        <v>0</v>
      </c>
      <c r="BF456" s="5">
        <f t="shared" ref="BF456:BF461" si="1806">IF(B456="GBP/JPY",AF456,0)</f>
        <v>0</v>
      </c>
      <c r="BG456" s="5">
        <f t="shared" ref="BG456:BG461" si="1807">IF(B456="GBP/JPY",AG456,0)</f>
        <v>0</v>
      </c>
      <c r="BH456" s="5">
        <f t="shared" ref="BH456:BH461" si="1808">IF(B456="GBP/JPY",AH456,0)</f>
        <v>0</v>
      </c>
      <c r="BI456" s="11">
        <f t="shared" ref="BI456:BI461" si="1809">IF(B456="GBP/JPY",AI456,0)</f>
        <v>0</v>
      </c>
      <c r="BJ456" s="5">
        <f t="shared" ref="BJ456:BJ461" si="1810">IF(B456="GBP/USD",AF456,0)</f>
        <v>0</v>
      </c>
      <c r="BK456" s="5">
        <f t="shared" ref="BK456:BK461" si="1811">IF(B456="GBP/USD",AG456,0)</f>
        <v>0</v>
      </c>
      <c r="BL456" s="5">
        <f t="shared" ref="BL456:BL461" si="1812">IF(B456="GBP/USD",AH456,0)</f>
        <v>0</v>
      </c>
      <c r="BM456" s="5">
        <f t="shared" ref="BM456:BM461" si="1813">IF(B456="GBP/USD",AI456,0)</f>
        <v>0</v>
      </c>
      <c r="BN456" s="5">
        <f t="shared" ref="BN456:BN461" si="1814">IF(B456="USD/CAD",AF456,0)</f>
        <v>0</v>
      </c>
      <c r="BO456" s="5">
        <f t="shared" ref="BO456:BO461" si="1815">IF(B456="USD/CAD",AG456,0)</f>
        <v>0</v>
      </c>
      <c r="BP456" s="5">
        <f t="shared" ref="BP456:BP461" si="1816">IF(B456="USD/CAD",AH456,0)</f>
        <v>0</v>
      </c>
      <c r="BQ456" s="5">
        <f t="shared" ref="BQ456:BQ461" si="1817">IF(B456="USD/CAD",AI456,0)</f>
        <v>0</v>
      </c>
      <c r="BR456" s="5">
        <f t="shared" ref="BR456:BR461" si="1818">IF(B456="USD/CHF",AF456,0)</f>
        <v>0</v>
      </c>
      <c r="BS456" s="5">
        <f t="shared" ref="BS456:BS461" si="1819">IF(B456="USD/CHF",AG456,0)</f>
        <v>0</v>
      </c>
      <c r="BT456" s="11">
        <f t="shared" ref="BT456:BT461" si="1820">IF(B456="USD/CHF",AH456,0)</f>
        <v>0</v>
      </c>
      <c r="BU456" s="45">
        <f t="shared" ref="BU456:BU461" si="1821">IF(B456="USD/CHF",AI456,0)</f>
        <v>-51.25</v>
      </c>
      <c r="BV456" s="5">
        <f t="shared" ref="BV456:BV461" si="1822">IF(B456="USD/JPY",AF456,0)</f>
        <v>0</v>
      </c>
      <c r="BW456" s="5">
        <f t="shared" ref="BW456:BW461" si="1823">IF(B456="USD/JPY",AG456,0)</f>
        <v>0</v>
      </c>
      <c r="BX456" s="5">
        <f t="shared" ref="BX456:BX461" si="1824">IF(B456="USD/JPY",AH456,0)</f>
        <v>0</v>
      </c>
      <c r="BY456" s="5">
        <f t="shared" ref="BY456:BY461" si="1825">IF(B456="USD/JPY",AI456,0)</f>
        <v>0</v>
      </c>
      <c r="BZ456" s="5">
        <f t="shared" ref="BZ456:BZ461" si="1826">IF(B456="CRUDE",AF456,0)</f>
        <v>0</v>
      </c>
      <c r="CA456" s="5">
        <f t="shared" ref="CA456:CA461" si="1827">IF(B456="CRUDE",AG456,0)</f>
        <v>0</v>
      </c>
      <c r="CB456" s="5">
        <f t="shared" ref="CB456:CB461" si="1828">IF(B456="CRUDE",AH456,0)</f>
        <v>0</v>
      </c>
      <c r="CC456" s="5">
        <f t="shared" ref="CC456:CC461" si="1829">IF(B456="CRUDE",AI456,0)</f>
        <v>0</v>
      </c>
      <c r="CD456" s="5">
        <f t="shared" ref="CD456:CD461" si="1830">IF(B456="GOLD",AF456,0)</f>
        <v>0</v>
      </c>
      <c r="CE456" s="5">
        <f t="shared" ref="CE456:CE461" si="1831">IF(B456="GOLD",AG456,0)</f>
        <v>0</v>
      </c>
      <c r="CF456" s="5">
        <f t="shared" ref="CF456:CF461" si="1832">IF(B456="GOLD",AH456,0)</f>
        <v>0</v>
      </c>
      <c r="CG456" s="5">
        <f t="shared" ref="CG456:CG461" si="1833">IF(B456="GOLD",AI456,0)</f>
        <v>0</v>
      </c>
      <c r="CH456" s="5">
        <f t="shared" ref="CH456:CH461" si="1834">IF(B456="US 500",AF456,0)</f>
        <v>0</v>
      </c>
      <c r="CI456" s="5">
        <f t="shared" ref="CI456:CI461" si="1835">IF(B456="US 500",AG456,0)</f>
        <v>0</v>
      </c>
      <c r="CJ456" s="5">
        <f t="shared" ref="CJ456:CJ461" si="1836">IF(B456="US 500",AH456,0)</f>
        <v>0</v>
      </c>
      <c r="CK456" s="5">
        <f t="shared" ref="CK456:CK461" si="1837">IF(B456="US 500",AI456,0)</f>
        <v>0</v>
      </c>
      <c r="CL456" s="5">
        <f t="shared" ref="CL456:CL461" si="1838">IF(B456="N GAS",AF456,0)</f>
        <v>0</v>
      </c>
      <c r="CM456" s="5">
        <f t="shared" ref="CM456:CM461" si="1839">IF(B456="N GAS",AG456,0)</f>
        <v>0</v>
      </c>
      <c r="CN456" s="5">
        <f t="shared" ref="CN456:CN461" si="1840">IF(B456="N GAS",AH456,0)</f>
        <v>0</v>
      </c>
      <c r="CO456" s="5">
        <f t="shared" ref="CO456:CO461" si="1841">IF(B456="N GAS",AI456,0)</f>
        <v>0</v>
      </c>
      <c r="CP456" s="5">
        <f t="shared" ref="CP456:CP461" si="1842">IF(B456="SMALLCAP 2000",AF456,0)</f>
        <v>0</v>
      </c>
      <c r="CQ456" s="5">
        <f t="shared" ref="CQ456:CQ461" si="1843">IF(B456="SMALLCAP 2000",AG456,0)</f>
        <v>0</v>
      </c>
      <c r="CR456" s="5">
        <f t="shared" ref="CR456:CR461" si="1844">IF(B456="SMALLCAP 2000",AH456,0)</f>
        <v>0</v>
      </c>
      <c r="CS456" s="5">
        <f t="shared" ref="CS456:CS461" si="1845">IF(B456="SMALLCAP 2000",AI456,0)</f>
        <v>0</v>
      </c>
      <c r="CT456" s="11">
        <f t="shared" ref="CT456:CT461" si="1846">IF(B456="US TECH",AF456,0)</f>
        <v>0</v>
      </c>
      <c r="CU456" s="5">
        <f t="shared" ref="CU456:CU461" si="1847">IF(B456="US TECH",AG456,0)</f>
        <v>0</v>
      </c>
      <c r="CV456" s="5">
        <f t="shared" ref="CV456:CV461" si="1848">IF(B456="US TECH",AH456,0)</f>
        <v>0</v>
      </c>
      <c r="CW456" s="5">
        <f t="shared" ref="CW456:CW461" si="1849">IF(B456="US TECH",AI456,0)</f>
        <v>0</v>
      </c>
      <c r="CX456" s="41">
        <f t="shared" ref="CX456:CX461" si="1850">IF(B456="WALL ST 30",AF456,0)</f>
        <v>0</v>
      </c>
      <c r="CY456" s="41">
        <f t="shared" ref="CY456:CY461" si="1851">IF(B456="WALL ST 30",AG456,0)</f>
        <v>0</v>
      </c>
      <c r="CZ456" s="41">
        <f t="shared" ref="CZ456:CZ461" si="1852">IF(B456="WALL ST 30",AH456,0)</f>
        <v>0</v>
      </c>
      <c r="DA456" s="41">
        <f t="shared" ref="DA456:DA461" si="1853">IF(B456="WALL ST 30",AI456,0)</f>
        <v>0</v>
      </c>
      <c r="DB456" s="28"/>
    </row>
    <row r="457" spans="1:106" s="16" customFormat="1" ht="29.25" customHeight="1" thickTop="1" thickBot="1" x14ac:dyDescent="0.35">
      <c r="A457" s="3">
        <v>44790</v>
      </c>
      <c r="B457" s="4" t="s">
        <v>5</v>
      </c>
      <c r="C457" s="4" t="s">
        <v>70</v>
      </c>
      <c r="D457" s="8" t="s">
        <v>10</v>
      </c>
      <c r="E457" s="4" t="s">
        <v>110</v>
      </c>
      <c r="F457" s="4" t="s">
        <v>104</v>
      </c>
      <c r="G457" s="18" t="s">
        <v>563</v>
      </c>
      <c r="H457" s="25">
        <v>46.25</v>
      </c>
      <c r="I457" s="33">
        <v>46.25</v>
      </c>
      <c r="J457" s="11">
        <v>44.25</v>
      </c>
      <c r="K457" s="11">
        <f t="shared" si="1781"/>
        <v>1124.9000000000001</v>
      </c>
      <c r="L457" s="11"/>
      <c r="M457" s="11"/>
      <c r="N457" s="33"/>
      <c r="O457" s="11"/>
      <c r="P457" s="47">
        <v>44.25</v>
      </c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37"/>
      <c r="AD457" s="37"/>
      <c r="AE457" s="71" t="s">
        <v>5</v>
      </c>
      <c r="AF457" s="11">
        <f t="shared" si="1782"/>
        <v>0</v>
      </c>
      <c r="AG457" s="5">
        <f t="shared" si="1783"/>
        <v>0</v>
      </c>
      <c r="AH457" s="11">
        <f t="shared" si="1784"/>
        <v>0</v>
      </c>
      <c r="AI457" s="47">
        <f t="shared" si="1785"/>
        <v>44.25</v>
      </c>
      <c r="AJ457" s="13">
        <f t="shared" ref="AJ457:AJ461" si="1854">+SUM(AF457+AG457+AH457+AI457)</f>
        <v>44.25</v>
      </c>
      <c r="AK457" s="13"/>
      <c r="AL457" s="5">
        <f t="shared" si="1786"/>
        <v>0</v>
      </c>
      <c r="AM457" s="5">
        <f t="shared" si="1787"/>
        <v>0</v>
      </c>
      <c r="AN457" s="11">
        <f t="shared" si="1788"/>
        <v>0</v>
      </c>
      <c r="AO457" s="11">
        <f t="shared" si="1789"/>
        <v>0</v>
      </c>
      <c r="AP457" s="5">
        <f t="shared" si="1790"/>
        <v>0</v>
      </c>
      <c r="AQ457" s="5">
        <f t="shared" si="1791"/>
        <v>0</v>
      </c>
      <c r="AR457" s="5">
        <f t="shared" si="1792"/>
        <v>0</v>
      </c>
      <c r="AS457" s="5">
        <f t="shared" si="1793"/>
        <v>0</v>
      </c>
      <c r="AT457" s="5">
        <f t="shared" si="1794"/>
        <v>0</v>
      </c>
      <c r="AU457" s="5">
        <f t="shared" si="1795"/>
        <v>0</v>
      </c>
      <c r="AV457" s="5">
        <f t="shared" si="1796"/>
        <v>0</v>
      </c>
      <c r="AW457" s="5">
        <f t="shared" si="1797"/>
        <v>0</v>
      </c>
      <c r="AX457" s="5">
        <f t="shared" si="1798"/>
        <v>0</v>
      </c>
      <c r="AY457" s="5">
        <f t="shared" si="1799"/>
        <v>0</v>
      </c>
      <c r="AZ457" s="5">
        <f t="shared" si="1800"/>
        <v>0</v>
      </c>
      <c r="BA457" s="5">
        <f t="shared" si="1801"/>
        <v>0</v>
      </c>
      <c r="BB457" s="5">
        <f t="shared" si="1802"/>
        <v>0</v>
      </c>
      <c r="BC457" s="5">
        <f t="shared" si="1803"/>
        <v>0</v>
      </c>
      <c r="BD457" s="5">
        <f t="shared" si="1804"/>
        <v>0</v>
      </c>
      <c r="BE457" s="48">
        <f t="shared" si="1805"/>
        <v>44.25</v>
      </c>
      <c r="BF457" s="5">
        <f t="shared" si="1806"/>
        <v>0</v>
      </c>
      <c r="BG457" s="5">
        <f t="shared" si="1807"/>
        <v>0</v>
      </c>
      <c r="BH457" s="5">
        <f t="shared" si="1808"/>
        <v>0</v>
      </c>
      <c r="BI457" s="11">
        <f t="shared" si="1809"/>
        <v>0</v>
      </c>
      <c r="BJ457" s="5">
        <f t="shared" si="1810"/>
        <v>0</v>
      </c>
      <c r="BK457" s="5">
        <f t="shared" si="1811"/>
        <v>0</v>
      </c>
      <c r="BL457" s="5">
        <f t="shared" si="1812"/>
        <v>0</v>
      </c>
      <c r="BM457" s="5">
        <f t="shared" si="1813"/>
        <v>0</v>
      </c>
      <c r="BN457" s="5">
        <f t="shared" si="1814"/>
        <v>0</v>
      </c>
      <c r="BO457" s="5">
        <f t="shared" si="1815"/>
        <v>0</v>
      </c>
      <c r="BP457" s="5">
        <f t="shared" si="1816"/>
        <v>0</v>
      </c>
      <c r="BQ457" s="5">
        <f t="shared" si="1817"/>
        <v>0</v>
      </c>
      <c r="BR457" s="5">
        <f t="shared" si="1818"/>
        <v>0</v>
      </c>
      <c r="BS457" s="5">
        <f t="shared" si="1819"/>
        <v>0</v>
      </c>
      <c r="BT457" s="11">
        <f t="shared" si="1820"/>
        <v>0</v>
      </c>
      <c r="BU457" s="11">
        <f t="shared" si="1821"/>
        <v>0</v>
      </c>
      <c r="BV457" s="5">
        <f t="shared" si="1822"/>
        <v>0</v>
      </c>
      <c r="BW457" s="5">
        <f t="shared" si="1823"/>
        <v>0</v>
      </c>
      <c r="BX457" s="5">
        <f t="shared" si="1824"/>
        <v>0</v>
      </c>
      <c r="BY457" s="5">
        <f t="shared" si="1825"/>
        <v>0</v>
      </c>
      <c r="BZ457" s="5">
        <f t="shared" si="1826"/>
        <v>0</v>
      </c>
      <c r="CA457" s="5">
        <f t="shared" si="1827"/>
        <v>0</v>
      </c>
      <c r="CB457" s="5">
        <f t="shared" si="1828"/>
        <v>0</v>
      </c>
      <c r="CC457" s="5">
        <f t="shared" si="1829"/>
        <v>0</v>
      </c>
      <c r="CD457" s="5">
        <f t="shared" si="1830"/>
        <v>0</v>
      </c>
      <c r="CE457" s="5">
        <f t="shared" si="1831"/>
        <v>0</v>
      </c>
      <c r="CF457" s="5">
        <f t="shared" si="1832"/>
        <v>0</v>
      </c>
      <c r="CG457" s="5">
        <f t="shared" si="1833"/>
        <v>0</v>
      </c>
      <c r="CH457" s="5">
        <f t="shared" si="1834"/>
        <v>0</v>
      </c>
      <c r="CI457" s="5">
        <f t="shared" si="1835"/>
        <v>0</v>
      </c>
      <c r="CJ457" s="5">
        <f t="shared" si="1836"/>
        <v>0</v>
      </c>
      <c r="CK457" s="5">
        <f t="shared" si="1837"/>
        <v>0</v>
      </c>
      <c r="CL457" s="5">
        <f t="shared" si="1838"/>
        <v>0</v>
      </c>
      <c r="CM457" s="5">
        <f t="shared" si="1839"/>
        <v>0</v>
      </c>
      <c r="CN457" s="5">
        <f t="shared" si="1840"/>
        <v>0</v>
      </c>
      <c r="CO457" s="5">
        <f t="shared" si="1841"/>
        <v>0</v>
      </c>
      <c r="CP457" s="5">
        <f t="shared" si="1842"/>
        <v>0</v>
      </c>
      <c r="CQ457" s="5">
        <f t="shared" si="1843"/>
        <v>0</v>
      </c>
      <c r="CR457" s="5">
        <f t="shared" si="1844"/>
        <v>0</v>
      </c>
      <c r="CS457" s="5">
        <f t="shared" si="1845"/>
        <v>0</v>
      </c>
      <c r="CT457" s="11">
        <f t="shared" si="1846"/>
        <v>0</v>
      </c>
      <c r="CU457" s="5">
        <f t="shared" si="1847"/>
        <v>0</v>
      </c>
      <c r="CV457" s="5">
        <f t="shared" si="1848"/>
        <v>0</v>
      </c>
      <c r="CW457" s="5">
        <f t="shared" si="1849"/>
        <v>0</v>
      </c>
      <c r="CX457" s="41">
        <f t="shared" si="1850"/>
        <v>0</v>
      </c>
      <c r="CY457" s="41">
        <f t="shared" si="1851"/>
        <v>0</v>
      </c>
      <c r="CZ457" s="41">
        <f t="shared" si="1852"/>
        <v>0</v>
      </c>
      <c r="DA457" s="41">
        <f t="shared" si="1853"/>
        <v>0</v>
      </c>
      <c r="DB457" s="28"/>
    </row>
    <row r="458" spans="1:106" s="16" customFormat="1" ht="29.25" customHeight="1" thickTop="1" thickBot="1" x14ac:dyDescent="0.35">
      <c r="A458" s="3">
        <v>44791</v>
      </c>
      <c r="B458" s="4" t="s">
        <v>92</v>
      </c>
      <c r="C458" s="4" t="s">
        <v>70</v>
      </c>
      <c r="D458" s="8" t="s">
        <v>10</v>
      </c>
      <c r="E458" s="4" t="s">
        <v>102</v>
      </c>
      <c r="F458" s="4" t="s">
        <v>24</v>
      </c>
      <c r="G458" s="18" t="s">
        <v>564</v>
      </c>
      <c r="H458" s="25">
        <v>53</v>
      </c>
      <c r="I458" s="44">
        <v>-53</v>
      </c>
      <c r="J458" s="45">
        <v>-54</v>
      </c>
      <c r="K458" s="11">
        <f t="shared" si="1781"/>
        <v>1070.9000000000001</v>
      </c>
      <c r="L458" s="11"/>
      <c r="M458" s="11"/>
      <c r="N458" s="33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45">
        <v>-54</v>
      </c>
      <c r="AC458" s="37"/>
      <c r="AD458" s="37"/>
      <c r="AE458" s="71" t="s">
        <v>92</v>
      </c>
      <c r="AF458" s="11">
        <f t="shared" si="1782"/>
        <v>0</v>
      </c>
      <c r="AG458" s="5">
        <f t="shared" si="1783"/>
        <v>0</v>
      </c>
      <c r="AH458" s="11">
        <f t="shared" si="1784"/>
        <v>0</v>
      </c>
      <c r="AI458" s="45">
        <f t="shared" si="1785"/>
        <v>-54</v>
      </c>
      <c r="AJ458" s="13">
        <f t="shared" si="1854"/>
        <v>-54</v>
      </c>
      <c r="AK458" s="13"/>
      <c r="AL458" s="5">
        <f t="shared" si="1786"/>
        <v>0</v>
      </c>
      <c r="AM458" s="5">
        <f t="shared" si="1787"/>
        <v>0</v>
      </c>
      <c r="AN458" s="11">
        <f t="shared" si="1788"/>
        <v>0</v>
      </c>
      <c r="AO458" s="11">
        <f t="shared" si="1789"/>
        <v>0</v>
      </c>
      <c r="AP458" s="5">
        <f t="shared" si="1790"/>
        <v>0</v>
      </c>
      <c r="AQ458" s="5">
        <f t="shared" si="1791"/>
        <v>0</v>
      </c>
      <c r="AR458" s="5">
        <f t="shared" si="1792"/>
        <v>0</v>
      </c>
      <c r="AS458" s="5">
        <f t="shared" si="1793"/>
        <v>0</v>
      </c>
      <c r="AT458" s="5">
        <f t="shared" si="1794"/>
        <v>0</v>
      </c>
      <c r="AU458" s="5">
        <f t="shared" si="1795"/>
        <v>0</v>
      </c>
      <c r="AV458" s="5">
        <f t="shared" si="1796"/>
        <v>0</v>
      </c>
      <c r="AW458" s="5">
        <f t="shared" si="1797"/>
        <v>0</v>
      </c>
      <c r="AX458" s="5">
        <f t="shared" si="1798"/>
        <v>0</v>
      </c>
      <c r="AY458" s="5">
        <f t="shared" si="1799"/>
        <v>0</v>
      </c>
      <c r="AZ458" s="5">
        <f t="shared" si="1800"/>
        <v>0</v>
      </c>
      <c r="BA458" s="5">
        <f t="shared" si="1801"/>
        <v>0</v>
      </c>
      <c r="BB458" s="5">
        <f t="shared" si="1802"/>
        <v>0</v>
      </c>
      <c r="BC458" s="5">
        <f t="shared" si="1803"/>
        <v>0</v>
      </c>
      <c r="BD458" s="5">
        <f t="shared" si="1804"/>
        <v>0</v>
      </c>
      <c r="BE458" s="5">
        <f t="shared" si="1805"/>
        <v>0</v>
      </c>
      <c r="BF458" s="5">
        <f t="shared" si="1806"/>
        <v>0</v>
      </c>
      <c r="BG458" s="5">
        <f t="shared" si="1807"/>
        <v>0</v>
      </c>
      <c r="BH458" s="5">
        <f t="shared" si="1808"/>
        <v>0</v>
      </c>
      <c r="BI458" s="11">
        <f t="shared" si="1809"/>
        <v>0</v>
      </c>
      <c r="BJ458" s="5">
        <f t="shared" si="1810"/>
        <v>0</v>
      </c>
      <c r="BK458" s="5">
        <f t="shared" si="1811"/>
        <v>0</v>
      </c>
      <c r="BL458" s="5">
        <f t="shared" si="1812"/>
        <v>0</v>
      </c>
      <c r="BM458" s="5">
        <f t="shared" si="1813"/>
        <v>0</v>
      </c>
      <c r="BN458" s="5">
        <f t="shared" si="1814"/>
        <v>0</v>
      </c>
      <c r="BO458" s="5">
        <f t="shared" si="1815"/>
        <v>0</v>
      </c>
      <c r="BP458" s="5">
        <f t="shared" si="1816"/>
        <v>0</v>
      </c>
      <c r="BQ458" s="5">
        <f t="shared" si="1817"/>
        <v>0</v>
      </c>
      <c r="BR458" s="5">
        <f t="shared" si="1818"/>
        <v>0</v>
      </c>
      <c r="BS458" s="5">
        <f t="shared" si="1819"/>
        <v>0</v>
      </c>
      <c r="BT458" s="11">
        <f t="shared" si="1820"/>
        <v>0</v>
      </c>
      <c r="BU458" s="11">
        <f t="shared" si="1821"/>
        <v>0</v>
      </c>
      <c r="BV458" s="5">
        <f t="shared" si="1822"/>
        <v>0</v>
      </c>
      <c r="BW458" s="5">
        <f t="shared" si="1823"/>
        <v>0</v>
      </c>
      <c r="BX458" s="5">
        <f t="shared" si="1824"/>
        <v>0</v>
      </c>
      <c r="BY458" s="5">
        <f t="shared" si="1825"/>
        <v>0</v>
      </c>
      <c r="BZ458" s="5">
        <f t="shared" si="1826"/>
        <v>0</v>
      </c>
      <c r="CA458" s="5">
        <f t="shared" si="1827"/>
        <v>0</v>
      </c>
      <c r="CB458" s="5">
        <f t="shared" si="1828"/>
        <v>0</v>
      </c>
      <c r="CC458" s="5">
        <f t="shared" si="1829"/>
        <v>0</v>
      </c>
      <c r="CD458" s="5">
        <f t="shared" si="1830"/>
        <v>0</v>
      </c>
      <c r="CE458" s="5">
        <f t="shared" si="1831"/>
        <v>0</v>
      </c>
      <c r="CF458" s="5">
        <f t="shared" si="1832"/>
        <v>0</v>
      </c>
      <c r="CG458" s="5">
        <f t="shared" si="1833"/>
        <v>0</v>
      </c>
      <c r="CH458" s="5">
        <f t="shared" si="1834"/>
        <v>0</v>
      </c>
      <c r="CI458" s="5">
        <f t="shared" si="1835"/>
        <v>0</v>
      </c>
      <c r="CJ458" s="5">
        <f t="shared" si="1836"/>
        <v>0</v>
      </c>
      <c r="CK458" s="5">
        <f t="shared" si="1837"/>
        <v>0</v>
      </c>
      <c r="CL458" s="5">
        <f t="shared" si="1838"/>
        <v>0</v>
      </c>
      <c r="CM458" s="5">
        <f t="shared" si="1839"/>
        <v>0</v>
      </c>
      <c r="CN458" s="5">
        <f t="shared" si="1840"/>
        <v>0</v>
      </c>
      <c r="CO458" s="5">
        <f t="shared" si="1841"/>
        <v>0</v>
      </c>
      <c r="CP458" s="5">
        <f t="shared" si="1842"/>
        <v>0</v>
      </c>
      <c r="CQ458" s="5">
        <f t="shared" si="1843"/>
        <v>0</v>
      </c>
      <c r="CR458" s="5">
        <f t="shared" si="1844"/>
        <v>0</v>
      </c>
      <c r="CS458" s="5">
        <f t="shared" si="1845"/>
        <v>0</v>
      </c>
      <c r="CT458" s="11">
        <f t="shared" si="1846"/>
        <v>0</v>
      </c>
      <c r="CU458" s="5">
        <f t="shared" si="1847"/>
        <v>0</v>
      </c>
      <c r="CV458" s="5">
        <f t="shared" si="1848"/>
        <v>0</v>
      </c>
      <c r="CW458" s="5">
        <f t="shared" si="1849"/>
        <v>0</v>
      </c>
      <c r="CX458" s="41">
        <f t="shared" si="1850"/>
        <v>0</v>
      </c>
      <c r="CY458" s="41">
        <f t="shared" si="1851"/>
        <v>0</v>
      </c>
      <c r="CZ458" s="41">
        <f t="shared" si="1852"/>
        <v>0</v>
      </c>
      <c r="DA458" s="52">
        <f t="shared" si="1853"/>
        <v>-54</v>
      </c>
      <c r="DB458" s="28"/>
    </row>
    <row r="459" spans="1:106" s="16" customFormat="1" ht="29.25" customHeight="1" thickTop="1" thickBot="1" x14ac:dyDescent="0.35">
      <c r="A459" s="3">
        <v>44791</v>
      </c>
      <c r="B459" s="4" t="s">
        <v>18</v>
      </c>
      <c r="C459" s="4" t="s">
        <v>26</v>
      </c>
      <c r="D459" s="8" t="s">
        <v>10</v>
      </c>
      <c r="E459" s="4" t="s">
        <v>103</v>
      </c>
      <c r="F459" s="4" t="s">
        <v>24</v>
      </c>
      <c r="G459" s="18" t="s">
        <v>565</v>
      </c>
      <c r="H459" s="25">
        <v>52</v>
      </c>
      <c r="I459" s="33">
        <v>48</v>
      </c>
      <c r="J459" s="11">
        <v>46</v>
      </c>
      <c r="K459" s="11">
        <f t="shared" si="1781"/>
        <v>1116.9000000000001</v>
      </c>
      <c r="L459" s="11"/>
      <c r="M459" s="11"/>
      <c r="N459" s="33"/>
      <c r="O459" s="11"/>
      <c r="P459" s="11"/>
      <c r="Q459" s="11"/>
      <c r="R459" s="11"/>
      <c r="S459" s="11"/>
      <c r="T459" s="11"/>
      <c r="U459" s="11"/>
      <c r="V459" s="47">
        <v>46</v>
      </c>
      <c r="W459" s="11"/>
      <c r="X459" s="11"/>
      <c r="Y459" s="11"/>
      <c r="Z459" s="11"/>
      <c r="AA459" s="11"/>
      <c r="AB459" s="11"/>
      <c r="AC459" s="37"/>
      <c r="AD459" s="37"/>
      <c r="AE459" s="71" t="s">
        <v>18</v>
      </c>
      <c r="AF459" s="11">
        <f t="shared" si="1782"/>
        <v>0</v>
      </c>
      <c r="AG459" s="5">
        <f t="shared" si="1783"/>
        <v>0</v>
      </c>
      <c r="AH459" s="47">
        <f t="shared" si="1784"/>
        <v>46</v>
      </c>
      <c r="AI459" s="11">
        <f t="shared" si="1785"/>
        <v>0</v>
      </c>
      <c r="AJ459" s="13">
        <f t="shared" si="1854"/>
        <v>46</v>
      </c>
      <c r="AK459" s="13"/>
      <c r="AL459" s="5">
        <f t="shared" si="1786"/>
        <v>0</v>
      </c>
      <c r="AM459" s="5">
        <f t="shared" si="1787"/>
        <v>0</v>
      </c>
      <c r="AN459" s="11">
        <f t="shared" si="1788"/>
        <v>0</v>
      </c>
      <c r="AO459" s="11">
        <f t="shared" si="1789"/>
        <v>0</v>
      </c>
      <c r="AP459" s="5">
        <f t="shared" si="1790"/>
        <v>0</v>
      </c>
      <c r="AQ459" s="5">
        <f t="shared" si="1791"/>
        <v>0</v>
      </c>
      <c r="AR459" s="5">
        <f t="shared" si="1792"/>
        <v>0</v>
      </c>
      <c r="AS459" s="5">
        <f t="shared" si="1793"/>
        <v>0</v>
      </c>
      <c r="AT459" s="5">
        <f t="shared" si="1794"/>
        <v>0</v>
      </c>
      <c r="AU459" s="5">
        <f t="shared" si="1795"/>
        <v>0</v>
      </c>
      <c r="AV459" s="5">
        <f t="shared" si="1796"/>
        <v>0</v>
      </c>
      <c r="AW459" s="5">
        <f t="shared" si="1797"/>
        <v>0</v>
      </c>
      <c r="AX459" s="5">
        <f t="shared" si="1798"/>
        <v>0</v>
      </c>
      <c r="AY459" s="5">
        <f t="shared" si="1799"/>
        <v>0</v>
      </c>
      <c r="AZ459" s="5">
        <f t="shared" si="1800"/>
        <v>0</v>
      </c>
      <c r="BA459" s="5">
        <f t="shared" si="1801"/>
        <v>0</v>
      </c>
      <c r="BB459" s="5">
        <f t="shared" si="1802"/>
        <v>0</v>
      </c>
      <c r="BC459" s="5">
        <f t="shared" si="1803"/>
        <v>0</v>
      </c>
      <c r="BD459" s="5">
        <f t="shared" si="1804"/>
        <v>0</v>
      </c>
      <c r="BE459" s="5">
        <f t="shared" si="1805"/>
        <v>0</v>
      </c>
      <c r="BF459" s="5">
        <f t="shared" si="1806"/>
        <v>0</v>
      </c>
      <c r="BG459" s="5">
        <f t="shared" si="1807"/>
        <v>0</v>
      </c>
      <c r="BH459" s="5">
        <f t="shared" si="1808"/>
        <v>0</v>
      </c>
      <c r="BI459" s="11">
        <f t="shared" si="1809"/>
        <v>0</v>
      </c>
      <c r="BJ459" s="5">
        <f t="shared" si="1810"/>
        <v>0</v>
      </c>
      <c r="BK459" s="5">
        <f t="shared" si="1811"/>
        <v>0</v>
      </c>
      <c r="BL459" s="5">
        <f t="shared" si="1812"/>
        <v>0</v>
      </c>
      <c r="BM459" s="5">
        <f t="shared" si="1813"/>
        <v>0</v>
      </c>
      <c r="BN459" s="5">
        <f t="shared" si="1814"/>
        <v>0</v>
      </c>
      <c r="BO459" s="5">
        <f t="shared" si="1815"/>
        <v>0</v>
      </c>
      <c r="BP459" s="5">
        <f t="shared" si="1816"/>
        <v>0</v>
      </c>
      <c r="BQ459" s="5">
        <f t="shared" si="1817"/>
        <v>0</v>
      </c>
      <c r="BR459" s="5">
        <f t="shared" si="1818"/>
        <v>0</v>
      </c>
      <c r="BS459" s="5">
        <f t="shared" si="1819"/>
        <v>0</v>
      </c>
      <c r="BT459" s="11">
        <f t="shared" si="1820"/>
        <v>0</v>
      </c>
      <c r="BU459" s="11">
        <f t="shared" si="1821"/>
        <v>0</v>
      </c>
      <c r="BV459" s="5">
        <f t="shared" si="1822"/>
        <v>0</v>
      </c>
      <c r="BW459" s="5">
        <f t="shared" si="1823"/>
        <v>0</v>
      </c>
      <c r="BX459" s="5">
        <f t="shared" si="1824"/>
        <v>0</v>
      </c>
      <c r="BY459" s="5">
        <f t="shared" si="1825"/>
        <v>0</v>
      </c>
      <c r="BZ459" s="5">
        <f t="shared" si="1826"/>
        <v>0</v>
      </c>
      <c r="CA459" s="5">
        <f t="shared" si="1827"/>
        <v>0</v>
      </c>
      <c r="CB459" s="48">
        <f t="shared" si="1828"/>
        <v>46</v>
      </c>
      <c r="CC459" s="5">
        <f t="shared" si="1829"/>
        <v>0</v>
      </c>
      <c r="CD459" s="5">
        <f t="shared" si="1830"/>
        <v>0</v>
      </c>
      <c r="CE459" s="5">
        <f t="shared" si="1831"/>
        <v>0</v>
      </c>
      <c r="CF459" s="5">
        <f t="shared" si="1832"/>
        <v>0</v>
      </c>
      <c r="CG459" s="5">
        <f t="shared" si="1833"/>
        <v>0</v>
      </c>
      <c r="CH459" s="5">
        <f t="shared" si="1834"/>
        <v>0</v>
      </c>
      <c r="CI459" s="5">
        <f t="shared" si="1835"/>
        <v>0</v>
      </c>
      <c r="CJ459" s="5">
        <f t="shared" si="1836"/>
        <v>0</v>
      </c>
      <c r="CK459" s="5">
        <f t="shared" si="1837"/>
        <v>0</v>
      </c>
      <c r="CL459" s="5">
        <f t="shared" si="1838"/>
        <v>0</v>
      </c>
      <c r="CM459" s="5">
        <f t="shared" si="1839"/>
        <v>0</v>
      </c>
      <c r="CN459" s="5">
        <f t="shared" si="1840"/>
        <v>0</v>
      </c>
      <c r="CO459" s="5">
        <f t="shared" si="1841"/>
        <v>0</v>
      </c>
      <c r="CP459" s="5">
        <f t="shared" si="1842"/>
        <v>0</v>
      </c>
      <c r="CQ459" s="5">
        <f t="shared" si="1843"/>
        <v>0</v>
      </c>
      <c r="CR459" s="5">
        <f t="shared" si="1844"/>
        <v>0</v>
      </c>
      <c r="CS459" s="5">
        <f t="shared" si="1845"/>
        <v>0</v>
      </c>
      <c r="CT459" s="11">
        <f t="shared" si="1846"/>
        <v>0</v>
      </c>
      <c r="CU459" s="5">
        <f t="shared" si="1847"/>
        <v>0</v>
      </c>
      <c r="CV459" s="5">
        <f t="shared" si="1848"/>
        <v>0</v>
      </c>
      <c r="CW459" s="5">
        <f t="shared" si="1849"/>
        <v>0</v>
      </c>
      <c r="CX459" s="41">
        <f t="shared" si="1850"/>
        <v>0</v>
      </c>
      <c r="CY459" s="41">
        <f t="shared" si="1851"/>
        <v>0</v>
      </c>
      <c r="CZ459" s="41">
        <f t="shared" si="1852"/>
        <v>0</v>
      </c>
      <c r="DA459" s="41">
        <f t="shared" si="1853"/>
        <v>0</v>
      </c>
      <c r="DB459" s="28"/>
    </row>
    <row r="460" spans="1:106" s="16" customFormat="1" ht="29.25" customHeight="1" thickTop="1" thickBot="1" x14ac:dyDescent="0.35">
      <c r="A460" s="3">
        <v>44791</v>
      </c>
      <c r="B460" s="4" t="s">
        <v>3</v>
      </c>
      <c r="C460" s="4" t="s">
        <v>26</v>
      </c>
      <c r="D460" s="8" t="s">
        <v>10</v>
      </c>
      <c r="E460" s="4" t="s">
        <v>110</v>
      </c>
      <c r="F460" s="4" t="s">
        <v>24</v>
      </c>
      <c r="G460" s="18" t="s">
        <v>566</v>
      </c>
      <c r="H460" s="25">
        <v>54</v>
      </c>
      <c r="I460" s="33">
        <v>46</v>
      </c>
      <c r="J460" s="11">
        <v>44</v>
      </c>
      <c r="K460" s="11">
        <f t="shared" si="1781"/>
        <v>1160.9000000000001</v>
      </c>
      <c r="L460" s="11"/>
      <c r="M460" s="11"/>
      <c r="N460" s="47">
        <v>44</v>
      </c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37"/>
      <c r="AD460" s="37"/>
      <c r="AE460" s="71" t="s">
        <v>3</v>
      </c>
      <c r="AF460" s="11">
        <f t="shared" si="1782"/>
        <v>0</v>
      </c>
      <c r="AG460" s="5">
        <f t="shared" si="1783"/>
        <v>0</v>
      </c>
      <c r="AH460" s="47">
        <f t="shared" si="1784"/>
        <v>44</v>
      </c>
      <c r="AI460" s="11">
        <f t="shared" si="1785"/>
        <v>0</v>
      </c>
      <c r="AJ460" s="13">
        <f t="shared" si="1854"/>
        <v>44</v>
      </c>
      <c r="AK460" s="13"/>
      <c r="AL460" s="5">
        <f t="shared" si="1786"/>
        <v>0</v>
      </c>
      <c r="AM460" s="5">
        <f t="shared" si="1787"/>
        <v>0</v>
      </c>
      <c r="AN460" s="11">
        <f t="shared" si="1788"/>
        <v>0</v>
      </c>
      <c r="AO460" s="11">
        <f t="shared" si="1789"/>
        <v>0</v>
      </c>
      <c r="AP460" s="5">
        <f t="shared" si="1790"/>
        <v>0</v>
      </c>
      <c r="AQ460" s="5">
        <f t="shared" si="1791"/>
        <v>0</v>
      </c>
      <c r="AR460" s="5">
        <f t="shared" si="1792"/>
        <v>0</v>
      </c>
      <c r="AS460" s="5">
        <f t="shared" si="1793"/>
        <v>0</v>
      </c>
      <c r="AT460" s="5">
        <f t="shared" si="1794"/>
        <v>0</v>
      </c>
      <c r="AU460" s="5">
        <f t="shared" si="1795"/>
        <v>0</v>
      </c>
      <c r="AV460" s="48">
        <f t="shared" si="1796"/>
        <v>44</v>
      </c>
      <c r="AW460" s="5">
        <f t="shared" si="1797"/>
        <v>0</v>
      </c>
      <c r="AX460" s="5">
        <f t="shared" si="1798"/>
        <v>0</v>
      </c>
      <c r="AY460" s="5">
        <f t="shared" si="1799"/>
        <v>0</v>
      </c>
      <c r="AZ460" s="5">
        <f t="shared" si="1800"/>
        <v>0</v>
      </c>
      <c r="BA460" s="5">
        <f t="shared" si="1801"/>
        <v>0</v>
      </c>
      <c r="BB460" s="5">
        <f t="shared" si="1802"/>
        <v>0</v>
      </c>
      <c r="BC460" s="5">
        <f t="shared" si="1803"/>
        <v>0</v>
      </c>
      <c r="BD460" s="5">
        <f t="shared" si="1804"/>
        <v>0</v>
      </c>
      <c r="BE460" s="5">
        <f t="shared" si="1805"/>
        <v>0</v>
      </c>
      <c r="BF460" s="5">
        <f t="shared" si="1806"/>
        <v>0</v>
      </c>
      <c r="BG460" s="5">
        <f t="shared" si="1807"/>
        <v>0</v>
      </c>
      <c r="BH460" s="5">
        <f t="shared" si="1808"/>
        <v>0</v>
      </c>
      <c r="BI460" s="11">
        <f t="shared" si="1809"/>
        <v>0</v>
      </c>
      <c r="BJ460" s="5">
        <f t="shared" si="1810"/>
        <v>0</v>
      </c>
      <c r="BK460" s="5">
        <f t="shared" si="1811"/>
        <v>0</v>
      </c>
      <c r="BL460" s="5">
        <f t="shared" si="1812"/>
        <v>0</v>
      </c>
      <c r="BM460" s="5">
        <f t="shared" si="1813"/>
        <v>0</v>
      </c>
      <c r="BN460" s="5">
        <f t="shared" si="1814"/>
        <v>0</v>
      </c>
      <c r="BO460" s="5">
        <f t="shared" si="1815"/>
        <v>0</v>
      </c>
      <c r="BP460" s="5">
        <f t="shared" si="1816"/>
        <v>0</v>
      </c>
      <c r="BQ460" s="5">
        <f t="shared" si="1817"/>
        <v>0</v>
      </c>
      <c r="BR460" s="5">
        <f t="shared" si="1818"/>
        <v>0</v>
      </c>
      <c r="BS460" s="5">
        <f t="shared" si="1819"/>
        <v>0</v>
      </c>
      <c r="BT460" s="11">
        <f t="shared" si="1820"/>
        <v>0</v>
      </c>
      <c r="BU460" s="11">
        <f t="shared" si="1821"/>
        <v>0</v>
      </c>
      <c r="BV460" s="5">
        <f t="shared" si="1822"/>
        <v>0</v>
      </c>
      <c r="BW460" s="5">
        <f t="shared" si="1823"/>
        <v>0</v>
      </c>
      <c r="BX460" s="5">
        <f t="shared" si="1824"/>
        <v>0</v>
      </c>
      <c r="BY460" s="5">
        <f t="shared" si="1825"/>
        <v>0</v>
      </c>
      <c r="BZ460" s="5">
        <f t="shared" si="1826"/>
        <v>0</v>
      </c>
      <c r="CA460" s="5">
        <f t="shared" si="1827"/>
        <v>0</v>
      </c>
      <c r="CB460" s="5">
        <f t="shared" si="1828"/>
        <v>0</v>
      </c>
      <c r="CC460" s="5">
        <f t="shared" si="1829"/>
        <v>0</v>
      </c>
      <c r="CD460" s="5">
        <f t="shared" si="1830"/>
        <v>0</v>
      </c>
      <c r="CE460" s="5">
        <f t="shared" si="1831"/>
        <v>0</v>
      </c>
      <c r="CF460" s="5">
        <f t="shared" si="1832"/>
        <v>0</v>
      </c>
      <c r="CG460" s="5">
        <f t="shared" si="1833"/>
        <v>0</v>
      </c>
      <c r="CH460" s="5">
        <f t="shared" si="1834"/>
        <v>0</v>
      </c>
      <c r="CI460" s="5">
        <f t="shared" si="1835"/>
        <v>0</v>
      </c>
      <c r="CJ460" s="5">
        <f t="shared" si="1836"/>
        <v>0</v>
      </c>
      <c r="CK460" s="5">
        <f t="shared" si="1837"/>
        <v>0</v>
      </c>
      <c r="CL460" s="5">
        <f t="shared" si="1838"/>
        <v>0</v>
      </c>
      <c r="CM460" s="5">
        <f t="shared" si="1839"/>
        <v>0</v>
      </c>
      <c r="CN460" s="5">
        <f t="shared" si="1840"/>
        <v>0</v>
      </c>
      <c r="CO460" s="5">
        <f t="shared" si="1841"/>
        <v>0</v>
      </c>
      <c r="CP460" s="5">
        <f t="shared" si="1842"/>
        <v>0</v>
      </c>
      <c r="CQ460" s="5">
        <f t="shared" si="1843"/>
        <v>0</v>
      </c>
      <c r="CR460" s="5">
        <f t="shared" si="1844"/>
        <v>0</v>
      </c>
      <c r="CS460" s="5">
        <f t="shared" si="1845"/>
        <v>0</v>
      </c>
      <c r="CT460" s="11">
        <f t="shared" si="1846"/>
        <v>0</v>
      </c>
      <c r="CU460" s="5">
        <f t="shared" si="1847"/>
        <v>0</v>
      </c>
      <c r="CV460" s="5">
        <f t="shared" si="1848"/>
        <v>0</v>
      </c>
      <c r="CW460" s="5">
        <f t="shared" si="1849"/>
        <v>0</v>
      </c>
      <c r="CX460" s="41">
        <f t="shared" si="1850"/>
        <v>0</v>
      </c>
      <c r="CY460" s="41">
        <f t="shared" si="1851"/>
        <v>0</v>
      </c>
      <c r="CZ460" s="41">
        <f t="shared" si="1852"/>
        <v>0</v>
      </c>
      <c r="DA460" s="41">
        <f t="shared" si="1853"/>
        <v>0</v>
      </c>
      <c r="DB460" s="28"/>
    </row>
    <row r="461" spans="1:106" s="16" customFormat="1" ht="29.25" customHeight="1" thickTop="1" thickBot="1" x14ac:dyDescent="0.35">
      <c r="A461" s="3">
        <v>44791</v>
      </c>
      <c r="B461" s="4" t="s">
        <v>6</v>
      </c>
      <c r="C461" s="4" t="s">
        <v>25</v>
      </c>
      <c r="D461" s="8" t="s">
        <v>10</v>
      </c>
      <c r="E461" s="4" t="s">
        <v>110</v>
      </c>
      <c r="F461" s="4" t="s">
        <v>104</v>
      </c>
      <c r="G461" s="18" t="s">
        <v>567</v>
      </c>
      <c r="H461" s="25">
        <v>47</v>
      </c>
      <c r="I461" s="33">
        <v>47</v>
      </c>
      <c r="J461" s="11">
        <v>45</v>
      </c>
      <c r="K461" s="11">
        <f t="shared" si="1781"/>
        <v>1205.9000000000001</v>
      </c>
      <c r="L461" s="11"/>
      <c r="M461" s="11"/>
      <c r="N461" s="33"/>
      <c r="O461" s="11"/>
      <c r="P461" s="11"/>
      <c r="Q461" s="47">
        <v>45</v>
      </c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37"/>
      <c r="AD461" s="37"/>
      <c r="AE461" s="71" t="s">
        <v>6</v>
      </c>
      <c r="AF461" s="11">
        <f t="shared" si="1782"/>
        <v>0</v>
      </c>
      <c r="AG461" s="48">
        <f t="shared" si="1783"/>
        <v>45</v>
      </c>
      <c r="AH461" s="11">
        <f t="shared" si="1784"/>
        <v>0</v>
      </c>
      <c r="AI461" s="11">
        <f t="shared" si="1785"/>
        <v>0</v>
      </c>
      <c r="AJ461" s="13">
        <f t="shared" si="1854"/>
        <v>45</v>
      </c>
      <c r="AK461" s="13"/>
      <c r="AL461" s="5">
        <f t="shared" si="1786"/>
        <v>0</v>
      </c>
      <c r="AM461" s="5">
        <f t="shared" si="1787"/>
        <v>0</v>
      </c>
      <c r="AN461" s="11">
        <f t="shared" si="1788"/>
        <v>0</v>
      </c>
      <c r="AO461" s="11">
        <f t="shared" si="1789"/>
        <v>0</v>
      </c>
      <c r="AP461" s="5">
        <f t="shared" si="1790"/>
        <v>0</v>
      </c>
      <c r="AQ461" s="5">
        <f t="shared" si="1791"/>
        <v>0</v>
      </c>
      <c r="AR461" s="5">
        <f t="shared" si="1792"/>
        <v>0</v>
      </c>
      <c r="AS461" s="5">
        <f t="shared" si="1793"/>
        <v>0</v>
      </c>
      <c r="AT461" s="5">
        <f t="shared" si="1794"/>
        <v>0</v>
      </c>
      <c r="AU461" s="5">
        <f t="shared" si="1795"/>
        <v>0</v>
      </c>
      <c r="AV461" s="5">
        <f t="shared" si="1796"/>
        <v>0</v>
      </c>
      <c r="AW461" s="5">
        <f t="shared" si="1797"/>
        <v>0</v>
      </c>
      <c r="AX461" s="5">
        <f t="shared" si="1798"/>
        <v>0</v>
      </c>
      <c r="AY461" s="5">
        <f t="shared" si="1799"/>
        <v>0</v>
      </c>
      <c r="AZ461" s="5">
        <f t="shared" si="1800"/>
        <v>0</v>
      </c>
      <c r="BA461" s="5">
        <f t="shared" si="1801"/>
        <v>0</v>
      </c>
      <c r="BB461" s="5">
        <f t="shared" si="1802"/>
        <v>0</v>
      </c>
      <c r="BC461" s="5">
        <f t="shared" si="1803"/>
        <v>0</v>
      </c>
      <c r="BD461" s="5">
        <f t="shared" si="1804"/>
        <v>0</v>
      </c>
      <c r="BE461" s="5">
        <f t="shared" si="1805"/>
        <v>0</v>
      </c>
      <c r="BF461" s="5">
        <f t="shared" si="1806"/>
        <v>0</v>
      </c>
      <c r="BG461" s="48">
        <f t="shared" si="1807"/>
        <v>45</v>
      </c>
      <c r="BH461" s="5">
        <f t="shared" si="1808"/>
        <v>0</v>
      </c>
      <c r="BI461" s="11">
        <f t="shared" si="1809"/>
        <v>0</v>
      </c>
      <c r="BJ461" s="5">
        <f t="shared" si="1810"/>
        <v>0</v>
      </c>
      <c r="BK461" s="5">
        <f t="shared" si="1811"/>
        <v>0</v>
      </c>
      <c r="BL461" s="5">
        <f t="shared" si="1812"/>
        <v>0</v>
      </c>
      <c r="BM461" s="5">
        <f t="shared" si="1813"/>
        <v>0</v>
      </c>
      <c r="BN461" s="5">
        <f t="shared" si="1814"/>
        <v>0</v>
      </c>
      <c r="BO461" s="5">
        <f t="shared" si="1815"/>
        <v>0</v>
      </c>
      <c r="BP461" s="5">
        <f t="shared" si="1816"/>
        <v>0</v>
      </c>
      <c r="BQ461" s="5">
        <f t="shared" si="1817"/>
        <v>0</v>
      </c>
      <c r="BR461" s="5">
        <f t="shared" si="1818"/>
        <v>0</v>
      </c>
      <c r="BS461" s="5">
        <f t="shared" si="1819"/>
        <v>0</v>
      </c>
      <c r="BT461" s="11">
        <f t="shared" si="1820"/>
        <v>0</v>
      </c>
      <c r="BU461" s="11">
        <f t="shared" si="1821"/>
        <v>0</v>
      </c>
      <c r="BV461" s="5">
        <f t="shared" si="1822"/>
        <v>0</v>
      </c>
      <c r="BW461" s="5">
        <f t="shared" si="1823"/>
        <v>0</v>
      </c>
      <c r="BX461" s="5">
        <f t="shared" si="1824"/>
        <v>0</v>
      </c>
      <c r="BY461" s="5">
        <f t="shared" si="1825"/>
        <v>0</v>
      </c>
      <c r="BZ461" s="5">
        <f t="shared" si="1826"/>
        <v>0</v>
      </c>
      <c r="CA461" s="5">
        <f t="shared" si="1827"/>
        <v>0</v>
      </c>
      <c r="CB461" s="5">
        <f t="shared" si="1828"/>
        <v>0</v>
      </c>
      <c r="CC461" s="5">
        <f t="shared" si="1829"/>
        <v>0</v>
      </c>
      <c r="CD461" s="5">
        <f t="shared" si="1830"/>
        <v>0</v>
      </c>
      <c r="CE461" s="5">
        <f t="shared" si="1831"/>
        <v>0</v>
      </c>
      <c r="CF461" s="5">
        <f t="shared" si="1832"/>
        <v>0</v>
      </c>
      <c r="CG461" s="5">
        <f t="shared" si="1833"/>
        <v>0</v>
      </c>
      <c r="CH461" s="5">
        <f t="shared" si="1834"/>
        <v>0</v>
      </c>
      <c r="CI461" s="5">
        <f t="shared" si="1835"/>
        <v>0</v>
      </c>
      <c r="CJ461" s="5">
        <f t="shared" si="1836"/>
        <v>0</v>
      </c>
      <c r="CK461" s="5">
        <f t="shared" si="1837"/>
        <v>0</v>
      </c>
      <c r="CL461" s="5">
        <f t="shared" si="1838"/>
        <v>0</v>
      </c>
      <c r="CM461" s="5">
        <f t="shared" si="1839"/>
        <v>0</v>
      </c>
      <c r="CN461" s="5">
        <f t="shared" si="1840"/>
        <v>0</v>
      </c>
      <c r="CO461" s="5">
        <f t="shared" si="1841"/>
        <v>0</v>
      </c>
      <c r="CP461" s="5">
        <f t="shared" si="1842"/>
        <v>0</v>
      </c>
      <c r="CQ461" s="5">
        <f t="shared" si="1843"/>
        <v>0</v>
      </c>
      <c r="CR461" s="5">
        <f t="shared" si="1844"/>
        <v>0</v>
      </c>
      <c r="CS461" s="5">
        <f t="shared" si="1845"/>
        <v>0</v>
      </c>
      <c r="CT461" s="11">
        <f t="shared" si="1846"/>
        <v>0</v>
      </c>
      <c r="CU461" s="5">
        <f t="shared" si="1847"/>
        <v>0</v>
      </c>
      <c r="CV461" s="5">
        <f t="shared" si="1848"/>
        <v>0</v>
      </c>
      <c r="CW461" s="5">
        <f t="shared" si="1849"/>
        <v>0</v>
      </c>
      <c r="CX461" s="41">
        <f t="shared" si="1850"/>
        <v>0</v>
      </c>
      <c r="CY461" s="41">
        <f t="shared" si="1851"/>
        <v>0</v>
      </c>
      <c r="CZ461" s="41">
        <f t="shared" si="1852"/>
        <v>0</v>
      </c>
      <c r="DA461" s="41">
        <f t="shared" si="1853"/>
        <v>0</v>
      </c>
      <c r="DB461" s="28"/>
    </row>
    <row r="462" spans="1:106" s="16" customFormat="1" ht="29.25" customHeight="1" thickTop="1" thickBot="1" x14ac:dyDescent="0.35">
      <c r="A462" s="3">
        <v>44794</v>
      </c>
      <c r="B462" s="4" t="s">
        <v>6</v>
      </c>
      <c r="C462" s="4" t="s">
        <v>25</v>
      </c>
      <c r="D462" s="8" t="s">
        <v>10</v>
      </c>
      <c r="E462" s="4" t="s">
        <v>110</v>
      </c>
      <c r="F462" s="4" t="s">
        <v>104</v>
      </c>
      <c r="G462" s="18" t="s">
        <v>568</v>
      </c>
      <c r="H462" s="25">
        <v>48.75</v>
      </c>
      <c r="I462" s="33">
        <v>48.75</v>
      </c>
      <c r="J462" s="11">
        <v>46.75</v>
      </c>
      <c r="K462" s="11">
        <f t="shared" si="1781"/>
        <v>1252.6500000000001</v>
      </c>
      <c r="L462" s="11"/>
      <c r="M462" s="11"/>
      <c r="N462" s="33"/>
      <c r="O462" s="11"/>
      <c r="P462" s="11"/>
      <c r="Q462" s="47">
        <v>46.75</v>
      </c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37"/>
      <c r="AD462" s="37"/>
      <c r="AE462" s="71" t="s">
        <v>6</v>
      </c>
      <c r="AF462" s="11">
        <f t="shared" ref="AF462" si="1855">IF(C462="HF",J462,0)</f>
        <v>0</v>
      </c>
      <c r="AG462" s="48">
        <f t="shared" ref="AG462" si="1856">IF(C462="HF2",J462,0)</f>
        <v>46.75</v>
      </c>
      <c r="AH462" s="11">
        <f t="shared" ref="AH462" si="1857">IF(C462="HF3",J462,0)</f>
        <v>0</v>
      </c>
      <c r="AI462" s="11">
        <f t="shared" ref="AI462" si="1858">IF(C462="DP",J462,0)</f>
        <v>0</v>
      </c>
      <c r="AJ462" s="13">
        <f t="shared" ref="AJ462:AJ467" si="1859">+SUM(AF462+AG462+AH462+AI462)</f>
        <v>46.75</v>
      </c>
      <c r="AK462" s="13"/>
      <c r="AL462" s="5">
        <f t="shared" ref="AL462:AL463" si="1860">IF(B462="AUD/JPY",AF462,0)</f>
        <v>0</v>
      </c>
      <c r="AM462" s="5">
        <f t="shared" ref="AM462:AM463" si="1861">IF(B462="AUD/JPY",AG462,0)</f>
        <v>0</v>
      </c>
      <c r="AN462" s="11">
        <f t="shared" ref="AN462:AN463" si="1862">IF(B462="AUD/JPY",AH462,0)</f>
        <v>0</v>
      </c>
      <c r="AO462" s="11">
        <f t="shared" ref="AO462:AO463" si="1863">IF(B462="AUD/JPY",AI462,0)</f>
        <v>0</v>
      </c>
      <c r="AP462" s="5">
        <f t="shared" ref="AP462:AP463" si="1864">IF(B462="AUD/USD",AF462,0)</f>
        <v>0</v>
      </c>
      <c r="AQ462" s="5">
        <f t="shared" ref="AQ462:AQ463" si="1865">IF(B462="AUD/USD",AG462,0)</f>
        <v>0</v>
      </c>
      <c r="AR462" s="5">
        <f t="shared" ref="AR462:AR463" si="1866">IF(B462="AUD/USD",AH462,0)</f>
        <v>0</v>
      </c>
      <c r="AS462" s="5">
        <f t="shared" ref="AS462:AS463" si="1867">IF(B462="AUD/USD",AI462,0)</f>
        <v>0</v>
      </c>
      <c r="AT462" s="5">
        <f t="shared" ref="AT462:AT463" si="1868">IF(B462="EUR/GBP",AF462,0)</f>
        <v>0</v>
      </c>
      <c r="AU462" s="5">
        <f t="shared" ref="AU462:AU463" si="1869">IF(B462="EUR/GBP",AG462,0)</f>
        <v>0</v>
      </c>
      <c r="AV462" s="5">
        <f t="shared" ref="AV462:AV463" si="1870">IF(B462="EUR/GBP",AH462,0)</f>
        <v>0</v>
      </c>
      <c r="AW462" s="5">
        <f t="shared" ref="AW462:AW463" si="1871">IF(B462="EUR/GBP",AI462,0)</f>
        <v>0</v>
      </c>
      <c r="AX462" s="5">
        <f t="shared" ref="AX462:AX463" si="1872">IF(B462="EUR/JPY",AF462,0)</f>
        <v>0</v>
      </c>
      <c r="AY462" s="5">
        <f t="shared" ref="AY462:AY463" si="1873">IF(B462="EUR/JPY",AG462,0)</f>
        <v>0</v>
      </c>
      <c r="AZ462" s="5">
        <f t="shared" ref="AZ462:AZ463" si="1874">IF(B462="EUR/JPY",AH462,0)</f>
        <v>0</v>
      </c>
      <c r="BA462" s="5">
        <f t="shared" ref="BA462:BA463" si="1875">IF(B462="EUR/JPY",AI462,0)</f>
        <v>0</v>
      </c>
      <c r="BB462" s="5">
        <f t="shared" ref="BB462:BB463" si="1876">IF(B462="EUR/USD",AF462,0)</f>
        <v>0</v>
      </c>
      <c r="BC462" s="5">
        <f t="shared" ref="BC462:BC463" si="1877">IF(B462="EUR/USD",AG462,0)</f>
        <v>0</v>
      </c>
      <c r="BD462" s="5">
        <f t="shared" ref="BD462:BD463" si="1878">IF(B462="EUR/USD",AH462,0)</f>
        <v>0</v>
      </c>
      <c r="BE462" s="5">
        <f t="shared" ref="BE462:BE463" si="1879">IF(B462="EUR/USD",AI462,0)</f>
        <v>0</v>
      </c>
      <c r="BF462" s="5">
        <f t="shared" ref="BF462:BF463" si="1880">IF(B462="GBP/JPY",AF462,0)</f>
        <v>0</v>
      </c>
      <c r="BG462" s="48">
        <f t="shared" ref="BG462:BG463" si="1881">IF(B462="GBP/JPY",AG462,0)</f>
        <v>46.75</v>
      </c>
      <c r="BH462" s="5">
        <f t="shared" ref="BH462:BH463" si="1882">IF(B462="GBP/JPY",AH462,0)</f>
        <v>0</v>
      </c>
      <c r="BI462" s="11">
        <f t="shared" ref="BI462:BI463" si="1883">IF(B462="GBP/JPY",AI462,0)</f>
        <v>0</v>
      </c>
      <c r="BJ462" s="5">
        <f t="shared" ref="BJ462:BJ463" si="1884">IF(B462="GBP/USD",AF462,0)</f>
        <v>0</v>
      </c>
      <c r="BK462" s="5">
        <f t="shared" ref="BK462:BK463" si="1885">IF(B462="GBP/USD",AG462,0)</f>
        <v>0</v>
      </c>
      <c r="BL462" s="5">
        <f t="shared" ref="BL462:BL463" si="1886">IF(B462="GBP/USD",AH462,0)</f>
        <v>0</v>
      </c>
      <c r="BM462" s="5">
        <f t="shared" ref="BM462:BM463" si="1887">IF(B462="GBP/USD",AI462,0)</f>
        <v>0</v>
      </c>
      <c r="BN462" s="5">
        <f t="shared" ref="BN462:BN463" si="1888">IF(B462="USD/CAD",AF462,0)</f>
        <v>0</v>
      </c>
      <c r="BO462" s="5">
        <f t="shared" ref="BO462:BO463" si="1889">IF(B462="USD/CAD",AG462,0)</f>
        <v>0</v>
      </c>
      <c r="BP462" s="5">
        <f t="shared" ref="BP462:BP463" si="1890">IF(B462="USD/CAD",AH462,0)</f>
        <v>0</v>
      </c>
      <c r="BQ462" s="5">
        <f t="shared" ref="BQ462:BQ463" si="1891">IF(B462="USD/CAD",AI462,0)</f>
        <v>0</v>
      </c>
      <c r="BR462" s="5">
        <f t="shared" ref="BR462:BR463" si="1892">IF(B462="USD/CHF",AF462,0)</f>
        <v>0</v>
      </c>
      <c r="BS462" s="5">
        <f t="shared" ref="BS462:BS463" si="1893">IF(B462="USD/CHF",AG462,0)</f>
        <v>0</v>
      </c>
      <c r="BT462" s="11">
        <f t="shared" ref="BT462:BT463" si="1894">IF(B462="USD/CHF",AH462,0)</f>
        <v>0</v>
      </c>
      <c r="BU462" s="11">
        <f t="shared" ref="BU462:BU463" si="1895">IF(B462="USD/CHF",AI462,0)</f>
        <v>0</v>
      </c>
      <c r="BV462" s="5">
        <f t="shared" ref="BV462:BV463" si="1896">IF(B462="USD/JPY",AF462,0)</f>
        <v>0</v>
      </c>
      <c r="BW462" s="5">
        <f t="shared" ref="BW462:BW463" si="1897">IF(B462="USD/JPY",AG462,0)</f>
        <v>0</v>
      </c>
      <c r="BX462" s="5">
        <f t="shared" ref="BX462:BX463" si="1898">IF(B462="USD/JPY",AH462,0)</f>
        <v>0</v>
      </c>
      <c r="BY462" s="5">
        <f t="shared" ref="BY462:BY463" si="1899">IF(B462="USD/JPY",AI462,0)</f>
        <v>0</v>
      </c>
      <c r="BZ462" s="5">
        <f t="shared" ref="BZ462:BZ463" si="1900">IF(B462="CRUDE",AF462,0)</f>
        <v>0</v>
      </c>
      <c r="CA462" s="5">
        <f t="shared" ref="CA462:CA463" si="1901">IF(B462="CRUDE",AG462,0)</f>
        <v>0</v>
      </c>
      <c r="CB462" s="5">
        <f t="shared" ref="CB462:CB463" si="1902">IF(B462="CRUDE",AH462,0)</f>
        <v>0</v>
      </c>
      <c r="CC462" s="5">
        <f t="shared" ref="CC462:CC463" si="1903">IF(B462="CRUDE",AI462,0)</f>
        <v>0</v>
      </c>
      <c r="CD462" s="5">
        <f t="shared" ref="CD462:CD463" si="1904">IF(B462="GOLD",AF462,0)</f>
        <v>0</v>
      </c>
      <c r="CE462" s="5">
        <f t="shared" ref="CE462:CE463" si="1905">IF(B462="GOLD",AG462,0)</f>
        <v>0</v>
      </c>
      <c r="CF462" s="5">
        <f t="shared" ref="CF462:CF463" si="1906">IF(B462="GOLD",AH462,0)</f>
        <v>0</v>
      </c>
      <c r="CG462" s="5">
        <f t="shared" ref="CG462:CG463" si="1907">IF(B462="GOLD",AI462,0)</f>
        <v>0</v>
      </c>
      <c r="CH462" s="5">
        <f t="shared" ref="CH462:CH463" si="1908">IF(B462="US 500",AF462,0)</f>
        <v>0</v>
      </c>
      <c r="CI462" s="5">
        <f t="shared" ref="CI462:CI463" si="1909">IF(B462="US 500",AG462,0)</f>
        <v>0</v>
      </c>
      <c r="CJ462" s="5">
        <f t="shared" ref="CJ462:CJ463" si="1910">IF(B462="US 500",AH462,0)</f>
        <v>0</v>
      </c>
      <c r="CK462" s="5">
        <f t="shared" ref="CK462:CK463" si="1911">IF(B462="US 500",AI462,0)</f>
        <v>0</v>
      </c>
      <c r="CL462" s="5">
        <f t="shared" ref="CL462:CL463" si="1912">IF(B462="N GAS",AF462,0)</f>
        <v>0</v>
      </c>
      <c r="CM462" s="5">
        <f t="shared" ref="CM462:CM463" si="1913">IF(B462="N GAS",AG462,0)</f>
        <v>0</v>
      </c>
      <c r="CN462" s="5">
        <f t="shared" ref="CN462:CN463" si="1914">IF(B462="N GAS",AH462,0)</f>
        <v>0</v>
      </c>
      <c r="CO462" s="5">
        <f t="shared" ref="CO462:CO463" si="1915">IF(B462="N GAS",AI462,0)</f>
        <v>0</v>
      </c>
      <c r="CP462" s="5">
        <f t="shared" ref="CP462:CP463" si="1916">IF(B462="SMALLCAP 2000",AF462,0)</f>
        <v>0</v>
      </c>
      <c r="CQ462" s="5">
        <f t="shared" ref="CQ462:CQ463" si="1917">IF(B462="SMALLCAP 2000",AG462,0)</f>
        <v>0</v>
      </c>
      <c r="CR462" s="5">
        <f t="shared" ref="CR462:CR463" si="1918">IF(B462="SMALLCAP 2000",AH462,0)</f>
        <v>0</v>
      </c>
      <c r="CS462" s="5">
        <f t="shared" ref="CS462:CS463" si="1919">IF(B462="SMALLCAP 2000",AI462,0)</f>
        <v>0</v>
      </c>
      <c r="CT462" s="11">
        <f t="shared" ref="CT462:CT463" si="1920">IF(B462="US TECH",AF462,0)</f>
        <v>0</v>
      </c>
      <c r="CU462" s="5">
        <f t="shared" ref="CU462:CU463" si="1921">IF(B462="US TECH",AG462,0)</f>
        <v>0</v>
      </c>
      <c r="CV462" s="5">
        <f t="shared" ref="CV462:CV463" si="1922">IF(B462="US TECH",AH462,0)</f>
        <v>0</v>
      </c>
      <c r="CW462" s="5">
        <f t="shared" ref="CW462:CW463" si="1923">IF(B462="US TECH",AI462,0)</f>
        <v>0</v>
      </c>
      <c r="CX462" s="41">
        <f t="shared" ref="CX462:CX463" si="1924">IF(B462="WALL ST 30",AF462,0)</f>
        <v>0</v>
      </c>
      <c r="CY462" s="41">
        <f t="shared" ref="CY462:CY463" si="1925">IF(B462="WALL ST 30",AG462,0)</f>
        <v>0</v>
      </c>
      <c r="CZ462" s="41">
        <f t="shared" ref="CZ462:CZ463" si="1926">IF(B462="WALL ST 30",AH462,0)</f>
        <v>0</v>
      </c>
      <c r="DA462" s="41">
        <f t="shared" ref="DA462:DA463" si="1927">IF(B462="WALL ST 30",AI462,0)</f>
        <v>0</v>
      </c>
      <c r="DB462" s="28"/>
    </row>
    <row r="463" spans="1:106" s="16" customFormat="1" ht="29.25" customHeight="1" thickTop="1" thickBot="1" x14ac:dyDescent="0.35">
      <c r="A463" s="3">
        <v>44795</v>
      </c>
      <c r="B463" s="4" t="s">
        <v>4</v>
      </c>
      <c r="C463" s="4" t="s">
        <v>26</v>
      </c>
      <c r="D463" s="8" t="s">
        <v>10</v>
      </c>
      <c r="E463" s="4" t="s">
        <v>110</v>
      </c>
      <c r="F463" s="4" t="s">
        <v>104</v>
      </c>
      <c r="G463" s="18" t="s">
        <v>569</v>
      </c>
      <c r="H463" s="25">
        <v>47.75</v>
      </c>
      <c r="I463" s="33">
        <v>47.75</v>
      </c>
      <c r="J463" s="11">
        <v>45.75</v>
      </c>
      <c r="K463" s="11">
        <f t="shared" si="1781"/>
        <v>1298.4000000000001</v>
      </c>
      <c r="L463" s="11"/>
      <c r="M463" s="11"/>
      <c r="N463" s="33"/>
      <c r="O463" s="47">
        <v>45.75</v>
      </c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37"/>
      <c r="AD463" s="37"/>
      <c r="AE463" s="71" t="s">
        <v>4</v>
      </c>
      <c r="AF463" s="11">
        <f t="shared" ref="AF463:AF467" si="1928">IF(C463="HF",J463,0)</f>
        <v>0</v>
      </c>
      <c r="AG463" s="5">
        <f t="shared" ref="AG463:AG467" si="1929">IF(C463="HF2",J463,0)</f>
        <v>0</v>
      </c>
      <c r="AH463" s="47">
        <f t="shared" ref="AH463:AH467" si="1930">IF(C463="HF3",J463,0)</f>
        <v>45.75</v>
      </c>
      <c r="AI463" s="11">
        <f t="shared" ref="AI463:AI467" si="1931">IF(C463="DP",J463,0)</f>
        <v>0</v>
      </c>
      <c r="AJ463" s="13">
        <f t="shared" si="1859"/>
        <v>45.75</v>
      </c>
      <c r="AK463" s="13"/>
      <c r="AL463" s="5">
        <f t="shared" si="1860"/>
        <v>0</v>
      </c>
      <c r="AM463" s="5">
        <f t="shared" si="1861"/>
        <v>0</v>
      </c>
      <c r="AN463" s="11">
        <f t="shared" si="1862"/>
        <v>0</v>
      </c>
      <c r="AO463" s="11">
        <f t="shared" si="1863"/>
        <v>0</v>
      </c>
      <c r="AP463" s="5">
        <f t="shared" si="1864"/>
        <v>0</v>
      </c>
      <c r="AQ463" s="5">
        <f t="shared" si="1865"/>
        <v>0</v>
      </c>
      <c r="AR463" s="5">
        <f t="shared" si="1866"/>
        <v>0</v>
      </c>
      <c r="AS463" s="5">
        <f t="shared" si="1867"/>
        <v>0</v>
      </c>
      <c r="AT463" s="5">
        <f t="shared" si="1868"/>
        <v>0</v>
      </c>
      <c r="AU463" s="5">
        <f t="shared" si="1869"/>
        <v>0</v>
      </c>
      <c r="AV463" s="5">
        <f t="shared" si="1870"/>
        <v>0</v>
      </c>
      <c r="AW463" s="5">
        <f t="shared" si="1871"/>
        <v>0</v>
      </c>
      <c r="AX463" s="5">
        <f t="shared" si="1872"/>
        <v>0</v>
      </c>
      <c r="AY463" s="5">
        <f t="shared" si="1873"/>
        <v>0</v>
      </c>
      <c r="AZ463" s="48">
        <f t="shared" si="1874"/>
        <v>45.75</v>
      </c>
      <c r="BA463" s="5">
        <f t="shared" si="1875"/>
        <v>0</v>
      </c>
      <c r="BB463" s="5">
        <f t="shared" si="1876"/>
        <v>0</v>
      </c>
      <c r="BC463" s="5">
        <f t="shared" si="1877"/>
        <v>0</v>
      </c>
      <c r="BD463" s="5">
        <f t="shared" si="1878"/>
        <v>0</v>
      </c>
      <c r="BE463" s="5">
        <f t="shared" si="1879"/>
        <v>0</v>
      </c>
      <c r="BF463" s="5">
        <f t="shared" si="1880"/>
        <v>0</v>
      </c>
      <c r="BG463" s="5">
        <f t="shared" si="1881"/>
        <v>0</v>
      </c>
      <c r="BH463" s="5">
        <f t="shared" si="1882"/>
        <v>0</v>
      </c>
      <c r="BI463" s="11">
        <f t="shared" si="1883"/>
        <v>0</v>
      </c>
      <c r="BJ463" s="5">
        <f t="shared" si="1884"/>
        <v>0</v>
      </c>
      <c r="BK463" s="5">
        <f t="shared" si="1885"/>
        <v>0</v>
      </c>
      <c r="BL463" s="5">
        <f t="shared" si="1886"/>
        <v>0</v>
      </c>
      <c r="BM463" s="5">
        <f t="shared" si="1887"/>
        <v>0</v>
      </c>
      <c r="BN463" s="5">
        <f t="shared" si="1888"/>
        <v>0</v>
      </c>
      <c r="BO463" s="5">
        <f t="shared" si="1889"/>
        <v>0</v>
      </c>
      <c r="BP463" s="5">
        <f t="shared" si="1890"/>
        <v>0</v>
      </c>
      <c r="BQ463" s="5">
        <f t="shared" si="1891"/>
        <v>0</v>
      </c>
      <c r="BR463" s="5">
        <f t="shared" si="1892"/>
        <v>0</v>
      </c>
      <c r="BS463" s="5">
        <f t="shared" si="1893"/>
        <v>0</v>
      </c>
      <c r="BT463" s="11">
        <f t="shared" si="1894"/>
        <v>0</v>
      </c>
      <c r="BU463" s="11">
        <f t="shared" si="1895"/>
        <v>0</v>
      </c>
      <c r="BV463" s="5">
        <f t="shared" si="1896"/>
        <v>0</v>
      </c>
      <c r="BW463" s="5">
        <f t="shared" si="1897"/>
        <v>0</v>
      </c>
      <c r="BX463" s="5">
        <f t="shared" si="1898"/>
        <v>0</v>
      </c>
      <c r="BY463" s="5">
        <f t="shared" si="1899"/>
        <v>0</v>
      </c>
      <c r="BZ463" s="5">
        <f t="shared" si="1900"/>
        <v>0</v>
      </c>
      <c r="CA463" s="5">
        <f t="shared" si="1901"/>
        <v>0</v>
      </c>
      <c r="CB463" s="5">
        <f t="shared" si="1902"/>
        <v>0</v>
      </c>
      <c r="CC463" s="5">
        <f t="shared" si="1903"/>
        <v>0</v>
      </c>
      <c r="CD463" s="5">
        <f t="shared" si="1904"/>
        <v>0</v>
      </c>
      <c r="CE463" s="5">
        <f t="shared" si="1905"/>
        <v>0</v>
      </c>
      <c r="CF463" s="5">
        <f t="shared" si="1906"/>
        <v>0</v>
      </c>
      <c r="CG463" s="5">
        <f t="shared" si="1907"/>
        <v>0</v>
      </c>
      <c r="CH463" s="5">
        <f t="shared" si="1908"/>
        <v>0</v>
      </c>
      <c r="CI463" s="5">
        <f t="shared" si="1909"/>
        <v>0</v>
      </c>
      <c r="CJ463" s="5">
        <f t="shared" si="1910"/>
        <v>0</v>
      </c>
      <c r="CK463" s="5">
        <f t="shared" si="1911"/>
        <v>0</v>
      </c>
      <c r="CL463" s="5">
        <f t="shared" si="1912"/>
        <v>0</v>
      </c>
      <c r="CM463" s="5">
        <f t="shared" si="1913"/>
        <v>0</v>
      </c>
      <c r="CN463" s="5">
        <f t="shared" si="1914"/>
        <v>0</v>
      </c>
      <c r="CO463" s="5">
        <f t="shared" si="1915"/>
        <v>0</v>
      </c>
      <c r="CP463" s="5">
        <f t="shared" si="1916"/>
        <v>0</v>
      </c>
      <c r="CQ463" s="5">
        <f t="shared" si="1917"/>
        <v>0</v>
      </c>
      <c r="CR463" s="5">
        <f t="shared" si="1918"/>
        <v>0</v>
      </c>
      <c r="CS463" s="5">
        <f t="shared" si="1919"/>
        <v>0</v>
      </c>
      <c r="CT463" s="11">
        <f t="shared" si="1920"/>
        <v>0</v>
      </c>
      <c r="CU463" s="5">
        <f t="shared" si="1921"/>
        <v>0</v>
      </c>
      <c r="CV463" s="5">
        <f t="shared" si="1922"/>
        <v>0</v>
      </c>
      <c r="CW463" s="5">
        <f t="shared" si="1923"/>
        <v>0</v>
      </c>
      <c r="CX463" s="41">
        <f t="shared" si="1924"/>
        <v>0</v>
      </c>
      <c r="CY463" s="41">
        <f t="shared" si="1925"/>
        <v>0</v>
      </c>
      <c r="CZ463" s="41">
        <f t="shared" si="1926"/>
        <v>0</v>
      </c>
      <c r="DA463" s="41">
        <f t="shared" si="1927"/>
        <v>0</v>
      </c>
      <c r="DB463" s="28"/>
    </row>
    <row r="464" spans="1:106" s="16" customFormat="1" ht="29.25" customHeight="1" thickTop="1" thickBot="1" x14ac:dyDescent="0.35">
      <c r="A464" s="3">
        <v>44796</v>
      </c>
      <c r="B464" s="4" t="s">
        <v>1</v>
      </c>
      <c r="C464" s="4" t="s">
        <v>70</v>
      </c>
      <c r="D464" s="8" t="s">
        <v>10</v>
      </c>
      <c r="E464" s="4" t="s">
        <v>110</v>
      </c>
      <c r="F464" s="4" t="s">
        <v>104</v>
      </c>
      <c r="G464" s="18" t="s">
        <v>570</v>
      </c>
      <c r="H464" s="25">
        <v>56.25</v>
      </c>
      <c r="I464" s="33">
        <v>56.25</v>
      </c>
      <c r="J464" s="11">
        <v>54.25</v>
      </c>
      <c r="K464" s="11">
        <f t="shared" si="1781"/>
        <v>1352.65</v>
      </c>
      <c r="L464" s="11"/>
      <c r="M464" s="47">
        <v>54.25</v>
      </c>
      <c r="N464" s="33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37"/>
      <c r="AD464" s="37"/>
      <c r="AE464" s="71" t="s">
        <v>1</v>
      </c>
      <c r="AF464" s="11">
        <f t="shared" si="1928"/>
        <v>0</v>
      </c>
      <c r="AG464" s="5">
        <f t="shared" si="1929"/>
        <v>0</v>
      </c>
      <c r="AH464" s="11">
        <f t="shared" si="1930"/>
        <v>0</v>
      </c>
      <c r="AI464" s="47">
        <f t="shared" si="1931"/>
        <v>54.25</v>
      </c>
      <c r="AJ464" s="13">
        <f t="shared" si="1859"/>
        <v>54.25</v>
      </c>
      <c r="AK464" s="13"/>
      <c r="AL464" s="5">
        <f t="shared" ref="AL464:AL467" si="1932">IF(B464="AUD/JPY",AF464,0)</f>
        <v>0</v>
      </c>
      <c r="AM464" s="5">
        <f t="shared" ref="AM464:AM467" si="1933">IF(B464="AUD/JPY",AG464,0)</f>
        <v>0</v>
      </c>
      <c r="AN464" s="11">
        <f t="shared" ref="AN464:AN467" si="1934">IF(B464="AUD/JPY",AH464,0)</f>
        <v>0</v>
      </c>
      <c r="AO464" s="11">
        <f t="shared" ref="AO464:AO467" si="1935">IF(B464="AUD/JPY",AI464,0)</f>
        <v>0</v>
      </c>
      <c r="AP464" s="5">
        <f t="shared" ref="AP464:AP467" si="1936">IF(B464="AUD/USD",AF464,0)</f>
        <v>0</v>
      </c>
      <c r="AQ464" s="5">
        <f t="shared" ref="AQ464:AQ467" si="1937">IF(B464="AUD/USD",AG464,0)</f>
        <v>0</v>
      </c>
      <c r="AR464" s="5">
        <f t="shared" ref="AR464:AR467" si="1938">IF(B464="AUD/USD",AH464,0)</f>
        <v>0</v>
      </c>
      <c r="AS464" s="48">
        <f t="shared" ref="AS464:AS467" si="1939">IF(B464="AUD/USD",AI464,0)</f>
        <v>54.25</v>
      </c>
      <c r="AT464" s="5">
        <f t="shared" ref="AT464:AT467" si="1940">IF(B464="EUR/GBP",AF464,0)</f>
        <v>0</v>
      </c>
      <c r="AU464" s="5">
        <f t="shared" ref="AU464:AU467" si="1941">IF(B464="EUR/GBP",AG464,0)</f>
        <v>0</v>
      </c>
      <c r="AV464" s="5">
        <f t="shared" ref="AV464:AV467" si="1942">IF(B464="EUR/GBP",AH464,0)</f>
        <v>0</v>
      </c>
      <c r="AW464" s="5">
        <f t="shared" ref="AW464:AW467" si="1943">IF(B464="EUR/GBP",AI464,0)</f>
        <v>0</v>
      </c>
      <c r="AX464" s="5">
        <f t="shared" ref="AX464:AX467" si="1944">IF(B464="EUR/JPY",AF464,0)</f>
        <v>0</v>
      </c>
      <c r="AY464" s="5">
        <f t="shared" ref="AY464:AY467" si="1945">IF(B464="EUR/JPY",AG464,0)</f>
        <v>0</v>
      </c>
      <c r="AZ464" s="5">
        <f t="shared" ref="AZ464:AZ467" si="1946">IF(B464="EUR/JPY",AH464,0)</f>
        <v>0</v>
      </c>
      <c r="BA464" s="5">
        <f t="shared" ref="BA464:BA467" si="1947">IF(B464="EUR/JPY",AI464,0)</f>
        <v>0</v>
      </c>
      <c r="BB464" s="5">
        <f t="shared" ref="BB464:BB467" si="1948">IF(B464="EUR/USD",AF464,0)</f>
        <v>0</v>
      </c>
      <c r="BC464" s="5">
        <f t="shared" ref="BC464:BC467" si="1949">IF(B464="EUR/USD",AG464,0)</f>
        <v>0</v>
      </c>
      <c r="BD464" s="5">
        <f t="shared" ref="BD464:BD467" si="1950">IF(B464="EUR/USD",AH464,0)</f>
        <v>0</v>
      </c>
      <c r="BE464" s="5">
        <f t="shared" ref="BE464:BE467" si="1951">IF(B464="EUR/USD",AI464,0)</f>
        <v>0</v>
      </c>
      <c r="BF464" s="5">
        <f t="shared" ref="BF464:BF467" si="1952">IF(B464="GBP/JPY",AF464,0)</f>
        <v>0</v>
      </c>
      <c r="BG464" s="5">
        <f t="shared" ref="BG464:BG467" si="1953">IF(B464="GBP/JPY",AG464,0)</f>
        <v>0</v>
      </c>
      <c r="BH464" s="5">
        <f t="shared" ref="BH464:BH467" si="1954">IF(B464="GBP/JPY",AH464,0)</f>
        <v>0</v>
      </c>
      <c r="BI464" s="11">
        <f t="shared" ref="BI464:BI467" si="1955">IF(B464="GBP/JPY",AI464,0)</f>
        <v>0</v>
      </c>
      <c r="BJ464" s="5">
        <f t="shared" ref="BJ464:BJ467" si="1956">IF(B464="GBP/USD",AF464,0)</f>
        <v>0</v>
      </c>
      <c r="BK464" s="5">
        <f t="shared" ref="BK464:BK467" si="1957">IF(B464="GBP/USD",AG464,0)</f>
        <v>0</v>
      </c>
      <c r="BL464" s="5">
        <f t="shared" ref="BL464:BL467" si="1958">IF(B464="GBP/USD",AH464,0)</f>
        <v>0</v>
      </c>
      <c r="BM464" s="5">
        <f t="shared" ref="BM464:BM467" si="1959">IF(B464="GBP/USD",AI464,0)</f>
        <v>0</v>
      </c>
      <c r="BN464" s="5">
        <f t="shared" ref="BN464:BN467" si="1960">IF(B464="USD/CAD",AF464,0)</f>
        <v>0</v>
      </c>
      <c r="BO464" s="5">
        <f t="shared" ref="BO464:BO467" si="1961">IF(B464="USD/CAD",AG464,0)</f>
        <v>0</v>
      </c>
      <c r="BP464" s="5">
        <f t="shared" ref="BP464:BP467" si="1962">IF(B464="USD/CAD",AH464,0)</f>
        <v>0</v>
      </c>
      <c r="BQ464" s="5">
        <f t="shared" ref="BQ464:BQ467" si="1963">IF(B464="USD/CAD",AI464,0)</f>
        <v>0</v>
      </c>
      <c r="BR464" s="5">
        <f t="shared" ref="BR464:BR467" si="1964">IF(B464="USD/CHF",AF464,0)</f>
        <v>0</v>
      </c>
      <c r="BS464" s="5">
        <f t="shared" ref="BS464:BS467" si="1965">IF(B464="USD/CHF",AG464,0)</f>
        <v>0</v>
      </c>
      <c r="BT464" s="11">
        <f t="shared" ref="BT464:BT467" si="1966">IF(B464="USD/CHF",AH464,0)</f>
        <v>0</v>
      </c>
      <c r="BU464" s="11">
        <f t="shared" ref="BU464:BU467" si="1967">IF(B464="USD/CHF",AI464,0)</f>
        <v>0</v>
      </c>
      <c r="BV464" s="5">
        <f t="shared" ref="BV464:BV467" si="1968">IF(B464="USD/JPY",AF464,0)</f>
        <v>0</v>
      </c>
      <c r="BW464" s="5">
        <f t="shared" ref="BW464:BW467" si="1969">IF(B464="USD/JPY",AG464,0)</f>
        <v>0</v>
      </c>
      <c r="BX464" s="5">
        <f t="shared" ref="BX464:BX467" si="1970">IF(B464="USD/JPY",AH464,0)</f>
        <v>0</v>
      </c>
      <c r="BY464" s="5">
        <f t="shared" ref="BY464:BY467" si="1971">IF(B464="USD/JPY",AI464,0)</f>
        <v>0</v>
      </c>
      <c r="BZ464" s="5">
        <f t="shared" ref="BZ464:BZ467" si="1972">IF(B464="CRUDE",AF464,0)</f>
        <v>0</v>
      </c>
      <c r="CA464" s="5">
        <f t="shared" ref="CA464:CA467" si="1973">IF(B464="CRUDE",AG464,0)</f>
        <v>0</v>
      </c>
      <c r="CB464" s="5">
        <f t="shared" ref="CB464:CB467" si="1974">IF(B464="CRUDE",AH464,0)</f>
        <v>0</v>
      </c>
      <c r="CC464" s="5">
        <f t="shared" ref="CC464:CC467" si="1975">IF(B464="CRUDE",AI464,0)</f>
        <v>0</v>
      </c>
      <c r="CD464" s="5">
        <f t="shared" ref="CD464:CD467" si="1976">IF(B464="GOLD",AF464,0)</f>
        <v>0</v>
      </c>
      <c r="CE464" s="5">
        <f t="shared" ref="CE464:CE467" si="1977">IF(B464="GOLD",AG464,0)</f>
        <v>0</v>
      </c>
      <c r="CF464" s="5">
        <f t="shared" ref="CF464:CF467" si="1978">IF(B464="GOLD",AH464,0)</f>
        <v>0</v>
      </c>
      <c r="CG464" s="5">
        <f t="shared" ref="CG464:CG467" si="1979">IF(B464="GOLD",AI464,0)</f>
        <v>0</v>
      </c>
      <c r="CH464" s="5">
        <f t="shared" ref="CH464:CH467" si="1980">IF(B464="US 500",AF464,0)</f>
        <v>0</v>
      </c>
      <c r="CI464" s="5">
        <f t="shared" ref="CI464:CI467" si="1981">IF(B464="US 500",AG464,0)</f>
        <v>0</v>
      </c>
      <c r="CJ464" s="5">
        <f t="shared" ref="CJ464:CJ467" si="1982">IF(B464="US 500",AH464,0)</f>
        <v>0</v>
      </c>
      <c r="CK464" s="5">
        <f t="shared" ref="CK464:CK467" si="1983">IF(B464="US 500",AI464,0)</f>
        <v>0</v>
      </c>
      <c r="CL464" s="5">
        <f t="shared" ref="CL464:CL467" si="1984">IF(B464="N GAS",AF464,0)</f>
        <v>0</v>
      </c>
      <c r="CM464" s="5">
        <f t="shared" ref="CM464:CM467" si="1985">IF(B464="N GAS",AG464,0)</f>
        <v>0</v>
      </c>
      <c r="CN464" s="5">
        <f t="shared" ref="CN464:CN467" si="1986">IF(B464="N GAS",AH464,0)</f>
        <v>0</v>
      </c>
      <c r="CO464" s="5">
        <f t="shared" ref="CO464:CO467" si="1987">IF(B464="N GAS",AI464,0)</f>
        <v>0</v>
      </c>
      <c r="CP464" s="5">
        <f t="shared" ref="CP464:CP467" si="1988">IF(B464="SMALLCAP 2000",AF464,0)</f>
        <v>0</v>
      </c>
      <c r="CQ464" s="5">
        <f t="shared" ref="CQ464:CQ467" si="1989">IF(B464="SMALLCAP 2000",AG464,0)</f>
        <v>0</v>
      </c>
      <c r="CR464" s="5">
        <f t="shared" ref="CR464:CR467" si="1990">IF(B464="SMALLCAP 2000",AH464,0)</f>
        <v>0</v>
      </c>
      <c r="CS464" s="5">
        <f t="shared" ref="CS464:CS467" si="1991">IF(B464="SMALLCAP 2000",AI464,0)</f>
        <v>0</v>
      </c>
      <c r="CT464" s="11">
        <f t="shared" ref="CT464:CT467" si="1992">IF(B464="US TECH",AF464,0)</f>
        <v>0</v>
      </c>
      <c r="CU464" s="5">
        <f t="shared" ref="CU464:CU467" si="1993">IF(B464="US TECH",AG464,0)</f>
        <v>0</v>
      </c>
      <c r="CV464" s="5">
        <f t="shared" ref="CV464:CV467" si="1994">IF(B464="US TECH",AH464,0)</f>
        <v>0</v>
      </c>
      <c r="CW464" s="5">
        <f t="shared" ref="CW464:CW467" si="1995">IF(B464="US TECH",AI464,0)</f>
        <v>0</v>
      </c>
      <c r="CX464" s="41">
        <f t="shared" ref="CX464:CX467" si="1996">IF(B464="WALL ST 30",AF464,0)</f>
        <v>0</v>
      </c>
      <c r="CY464" s="41">
        <f t="shared" ref="CY464:CY467" si="1997">IF(B464="WALL ST 30",AG464,0)</f>
        <v>0</v>
      </c>
      <c r="CZ464" s="41">
        <f t="shared" ref="CZ464:CZ467" si="1998">IF(B464="WALL ST 30",AH464,0)</f>
        <v>0</v>
      </c>
      <c r="DA464" s="41">
        <f t="shared" ref="DA464:DA467" si="1999">IF(B464="WALL ST 30",AI464,0)</f>
        <v>0</v>
      </c>
      <c r="DB464" s="28"/>
    </row>
    <row r="465" spans="1:106" s="16" customFormat="1" ht="29.25" customHeight="1" thickTop="1" thickBot="1" x14ac:dyDescent="0.35">
      <c r="A465" s="3">
        <v>44796</v>
      </c>
      <c r="B465" s="4" t="s">
        <v>3</v>
      </c>
      <c r="C465" s="4" t="s">
        <v>26</v>
      </c>
      <c r="D465" s="8" t="s">
        <v>10</v>
      </c>
      <c r="E465" s="4" t="s">
        <v>110</v>
      </c>
      <c r="F465" s="4" t="s">
        <v>104</v>
      </c>
      <c r="G465" s="18" t="s">
        <v>572</v>
      </c>
      <c r="H465" s="25">
        <v>52.75</v>
      </c>
      <c r="I465" s="33">
        <v>-47.25</v>
      </c>
      <c r="J465" s="11">
        <v>-48.25</v>
      </c>
      <c r="K465" s="11">
        <f t="shared" si="1781"/>
        <v>1304.4000000000001</v>
      </c>
      <c r="L465" s="11"/>
      <c r="M465" s="11"/>
      <c r="N465" s="45">
        <v>-48.25</v>
      </c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37"/>
      <c r="AD465" s="37"/>
      <c r="AE465" s="71" t="s">
        <v>3</v>
      </c>
      <c r="AF465" s="11">
        <f t="shared" si="1928"/>
        <v>0</v>
      </c>
      <c r="AG465" s="5">
        <f t="shared" si="1929"/>
        <v>0</v>
      </c>
      <c r="AH465" s="45">
        <f t="shared" si="1930"/>
        <v>-48.25</v>
      </c>
      <c r="AI465" s="11">
        <f t="shared" si="1931"/>
        <v>0</v>
      </c>
      <c r="AJ465" s="13">
        <f t="shared" si="1859"/>
        <v>-48.25</v>
      </c>
      <c r="AK465" s="13"/>
      <c r="AL465" s="5">
        <f t="shared" si="1932"/>
        <v>0</v>
      </c>
      <c r="AM465" s="5">
        <f t="shared" si="1933"/>
        <v>0</v>
      </c>
      <c r="AN465" s="11">
        <f t="shared" si="1934"/>
        <v>0</v>
      </c>
      <c r="AO465" s="11">
        <f t="shared" si="1935"/>
        <v>0</v>
      </c>
      <c r="AP465" s="5">
        <f t="shared" si="1936"/>
        <v>0</v>
      </c>
      <c r="AQ465" s="5">
        <f t="shared" si="1937"/>
        <v>0</v>
      </c>
      <c r="AR465" s="5">
        <f t="shared" si="1938"/>
        <v>0</v>
      </c>
      <c r="AS465" s="5">
        <f t="shared" si="1939"/>
        <v>0</v>
      </c>
      <c r="AT465" s="5">
        <f t="shared" si="1940"/>
        <v>0</v>
      </c>
      <c r="AU465" s="5">
        <f t="shared" si="1941"/>
        <v>0</v>
      </c>
      <c r="AV465" s="46">
        <f t="shared" si="1942"/>
        <v>-48.25</v>
      </c>
      <c r="AW465" s="5">
        <f t="shared" si="1943"/>
        <v>0</v>
      </c>
      <c r="AX465" s="5">
        <f t="shared" si="1944"/>
        <v>0</v>
      </c>
      <c r="AY465" s="5">
        <f t="shared" si="1945"/>
        <v>0</v>
      </c>
      <c r="AZ465" s="5">
        <f t="shared" si="1946"/>
        <v>0</v>
      </c>
      <c r="BA465" s="5">
        <f t="shared" si="1947"/>
        <v>0</v>
      </c>
      <c r="BB465" s="5">
        <f t="shared" si="1948"/>
        <v>0</v>
      </c>
      <c r="BC465" s="5">
        <f t="shared" si="1949"/>
        <v>0</v>
      </c>
      <c r="BD465" s="5">
        <f t="shared" si="1950"/>
        <v>0</v>
      </c>
      <c r="BE465" s="5">
        <f t="shared" si="1951"/>
        <v>0</v>
      </c>
      <c r="BF465" s="5">
        <f t="shared" si="1952"/>
        <v>0</v>
      </c>
      <c r="BG465" s="5">
        <f t="shared" si="1953"/>
        <v>0</v>
      </c>
      <c r="BH465" s="5">
        <f t="shared" si="1954"/>
        <v>0</v>
      </c>
      <c r="BI465" s="11">
        <f t="shared" si="1955"/>
        <v>0</v>
      </c>
      <c r="BJ465" s="5">
        <f t="shared" si="1956"/>
        <v>0</v>
      </c>
      <c r="BK465" s="5">
        <f t="shared" si="1957"/>
        <v>0</v>
      </c>
      <c r="BL465" s="5">
        <f t="shared" si="1958"/>
        <v>0</v>
      </c>
      <c r="BM465" s="5">
        <f t="shared" si="1959"/>
        <v>0</v>
      </c>
      <c r="BN465" s="5">
        <f t="shared" si="1960"/>
        <v>0</v>
      </c>
      <c r="BO465" s="5">
        <f t="shared" si="1961"/>
        <v>0</v>
      </c>
      <c r="BP465" s="5">
        <f t="shared" si="1962"/>
        <v>0</v>
      </c>
      <c r="BQ465" s="5">
        <f t="shared" si="1963"/>
        <v>0</v>
      </c>
      <c r="BR465" s="5">
        <f t="shared" si="1964"/>
        <v>0</v>
      </c>
      <c r="BS465" s="5">
        <f t="shared" si="1965"/>
        <v>0</v>
      </c>
      <c r="BT465" s="11">
        <f t="shared" si="1966"/>
        <v>0</v>
      </c>
      <c r="BU465" s="11">
        <f t="shared" si="1967"/>
        <v>0</v>
      </c>
      <c r="BV465" s="5">
        <f t="shared" si="1968"/>
        <v>0</v>
      </c>
      <c r="BW465" s="5">
        <f t="shared" si="1969"/>
        <v>0</v>
      </c>
      <c r="BX465" s="5">
        <f t="shared" si="1970"/>
        <v>0</v>
      </c>
      <c r="BY465" s="5">
        <f t="shared" si="1971"/>
        <v>0</v>
      </c>
      <c r="BZ465" s="5">
        <f t="shared" si="1972"/>
        <v>0</v>
      </c>
      <c r="CA465" s="5">
        <f t="shared" si="1973"/>
        <v>0</v>
      </c>
      <c r="CB465" s="5">
        <f t="shared" si="1974"/>
        <v>0</v>
      </c>
      <c r="CC465" s="5">
        <f t="shared" si="1975"/>
        <v>0</v>
      </c>
      <c r="CD465" s="5">
        <f t="shared" si="1976"/>
        <v>0</v>
      </c>
      <c r="CE465" s="5">
        <f t="shared" si="1977"/>
        <v>0</v>
      </c>
      <c r="CF465" s="5">
        <f t="shared" si="1978"/>
        <v>0</v>
      </c>
      <c r="CG465" s="5">
        <f t="shared" si="1979"/>
        <v>0</v>
      </c>
      <c r="CH465" s="5">
        <f t="shared" si="1980"/>
        <v>0</v>
      </c>
      <c r="CI465" s="5">
        <f t="shared" si="1981"/>
        <v>0</v>
      </c>
      <c r="CJ465" s="5">
        <f t="shared" si="1982"/>
        <v>0</v>
      </c>
      <c r="CK465" s="5">
        <f t="shared" si="1983"/>
        <v>0</v>
      </c>
      <c r="CL465" s="5">
        <f t="shared" si="1984"/>
        <v>0</v>
      </c>
      <c r="CM465" s="5">
        <f t="shared" si="1985"/>
        <v>0</v>
      </c>
      <c r="CN465" s="5">
        <f t="shared" si="1986"/>
        <v>0</v>
      </c>
      <c r="CO465" s="5">
        <f t="shared" si="1987"/>
        <v>0</v>
      </c>
      <c r="CP465" s="5">
        <f t="shared" si="1988"/>
        <v>0</v>
      </c>
      <c r="CQ465" s="5">
        <f t="shared" si="1989"/>
        <v>0</v>
      </c>
      <c r="CR465" s="5">
        <f t="shared" si="1990"/>
        <v>0</v>
      </c>
      <c r="CS465" s="5">
        <f t="shared" si="1991"/>
        <v>0</v>
      </c>
      <c r="CT465" s="11">
        <f t="shared" si="1992"/>
        <v>0</v>
      </c>
      <c r="CU465" s="5">
        <f t="shared" si="1993"/>
        <v>0</v>
      </c>
      <c r="CV465" s="5">
        <f t="shared" si="1994"/>
        <v>0</v>
      </c>
      <c r="CW465" s="5">
        <f t="shared" si="1995"/>
        <v>0</v>
      </c>
      <c r="CX465" s="41">
        <f t="shared" si="1996"/>
        <v>0</v>
      </c>
      <c r="CY465" s="41">
        <f t="shared" si="1997"/>
        <v>0</v>
      </c>
      <c r="CZ465" s="41">
        <f t="shared" si="1998"/>
        <v>0</v>
      </c>
      <c r="DA465" s="41">
        <f t="shared" si="1999"/>
        <v>0</v>
      </c>
      <c r="DB465" s="28"/>
    </row>
    <row r="466" spans="1:106" s="16" customFormat="1" ht="29.25" customHeight="1" thickTop="1" thickBot="1" x14ac:dyDescent="0.35">
      <c r="A466" s="3">
        <v>44796</v>
      </c>
      <c r="B466" s="4" t="s">
        <v>6</v>
      </c>
      <c r="C466" s="4" t="s">
        <v>70</v>
      </c>
      <c r="D466" s="8" t="s">
        <v>10</v>
      </c>
      <c r="E466" s="4" t="s">
        <v>110</v>
      </c>
      <c r="F466" s="4" t="s">
        <v>104</v>
      </c>
      <c r="G466" s="18" t="s">
        <v>571</v>
      </c>
      <c r="H466" s="25">
        <v>50.5</v>
      </c>
      <c r="I466" s="33">
        <v>50.5</v>
      </c>
      <c r="J466" s="11">
        <v>48.5</v>
      </c>
      <c r="K466" s="11">
        <f t="shared" si="1781"/>
        <v>1352.9</v>
      </c>
      <c r="L466" s="11"/>
      <c r="M466" s="11"/>
      <c r="N466" s="33"/>
      <c r="O466" s="11"/>
      <c r="P466" s="11"/>
      <c r="Q466" s="47">
        <v>48.5</v>
      </c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37"/>
      <c r="AD466" s="37"/>
      <c r="AE466" s="71" t="s">
        <v>6</v>
      </c>
      <c r="AF466" s="11">
        <f t="shared" si="1928"/>
        <v>0</v>
      </c>
      <c r="AG466" s="5">
        <f t="shared" si="1929"/>
        <v>0</v>
      </c>
      <c r="AH466" s="11">
        <f t="shared" si="1930"/>
        <v>0</v>
      </c>
      <c r="AI466" s="47">
        <f t="shared" si="1931"/>
        <v>48.5</v>
      </c>
      <c r="AJ466" s="13">
        <f t="shared" si="1859"/>
        <v>48.5</v>
      </c>
      <c r="AK466" s="13"/>
      <c r="AL466" s="5">
        <f t="shared" si="1932"/>
        <v>0</v>
      </c>
      <c r="AM466" s="5">
        <f t="shared" si="1933"/>
        <v>0</v>
      </c>
      <c r="AN466" s="11">
        <f t="shared" si="1934"/>
        <v>0</v>
      </c>
      <c r="AO466" s="11">
        <f t="shared" si="1935"/>
        <v>0</v>
      </c>
      <c r="AP466" s="5">
        <f t="shared" si="1936"/>
        <v>0</v>
      </c>
      <c r="AQ466" s="5">
        <f t="shared" si="1937"/>
        <v>0</v>
      </c>
      <c r="AR466" s="5">
        <f t="shared" si="1938"/>
        <v>0</v>
      </c>
      <c r="AS466" s="5">
        <f t="shared" si="1939"/>
        <v>0</v>
      </c>
      <c r="AT466" s="5">
        <f t="shared" si="1940"/>
        <v>0</v>
      </c>
      <c r="AU466" s="5">
        <f t="shared" si="1941"/>
        <v>0</v>
      </c>
      <c r="AV466" s="5">
        <f t="shared" si="1942"/>
        <v>0</v>
      </c>
      <c r="AW466" s="5">
        <f t="shared" si="1943"/>
        <v>0</v>
      </c>
      <c r="AX466" s="5">
        <f t="shared" si="1944"/>
        <v>0</v>
      </c>
      <c r="AY466" s="5">
        <f t="shared" si="1945"/>
        <v>0</v>
      </c>
      <c r="AZ466" s="5">
        <f t="shared" si="1946"/>
        <v>0</v>
      </c>
      <c r="BA466" s="5">
        <f t="shared" si="1947"/>
        <v>0</v>
      </c>
      <c r="BB466" s="5">
        <f t="shared" si="1948"/>
        <v>0</v>
      </c>
      <c r="BC466" s="5">
        <f t="shared" si="1949"/>
        <v>0</v>
      </c>
      <c r="BD466" s="5">
        <f t="shared" si="1950"/>
        <v>0</v>
      </c>
      <c r="BE466" s="5">
        <f t="shared" si="1951"/>
        <v>0</v>
      </c>
      <c r="BF466" s="5">
        <f t="shared" si="1952"/>
        <v>0</v>
      </c>
      <c r="BG466" s="5">
        <f t="shared" si="1953"/>
        <v>0</v>
      </c>
      <c r="BH466" s="5">
        <f t="shared" si="1954"/>
        <v>0</v>
      </c>
      <c r="BI466" s="47">
        <f t="shared" si="1955"/>
        <v>48.5</v>
      </c>
      <c r="BJ466" s="5">
        <f t="shared" si="1956"/>
        <v>0</v>
      </c>
      <c r="BK466" s="5">
        <f t="shared" si="1957"/>
        <v>0</v>
      </c>
      <c r="BL466" s="5">
        <f t="shared" si="1958"/>
        <v>0</v>
      </c>
      <c r="BM466" s="5">
        <f t="shared" si="1959"/>
        <v>0</v>
      </c>
      <c r="BN466" s="5">
        <f t="shared" si="1960"/>
        <v>0</v>
      </c>
      <c r="BO466" s="5">
        <f t="shared" si="1961"/>
        <v>0</v>
      </c>
      <c r="BP466" s="5">
        <f t="shared" si="1962"/>
        <v>0</v>
      </c>
      <c r="BQ466" s="5">
        <f t="shared" si="1963"/>
        <v>0</v>
      </c>
      <c r="BR466" s="5">
        <f t="shared" si="1964"/>
        <v>0</v>
      </c>
      <c r="BS466" s="5">
        <f t="shared" si="1965"/>
        <v>0</v>
      </c>
      <c r="BT466" s="11">
        <f t="shared" si="1966"/>
        <v>0</v>
      </c>
      <c r="BU466" s="11">
        <f t="shared" si="1967"/>
        <v>0</v>
      </c>
      <c r="BV466" s="5">
        <f t="shared" si="1968"/>
        <v>0</v>
      </c>
      <c r="BW466" s="5">
        <f t="shared" si="1969"/>
        <v>0</v>
      </c>
      <c r="BX466" s="5">
        <f t="shared" si="1970"/>
        <v>0</v>
      </c>
      <c r="BY466" s="5">
        <f t="shared" si="1971"/>
        <v>0</v>
      </c>
      <c r="BZ466" s="5">
        <f t="shared" si="1972"/>
        <v>0</v>
      </c>
      <c r="CA466" s="5">
        <f t="shared" si="1973"/>
        <v>0</v>
      </c>
      <c r="CB466" s="5">
        <f t="shared" si="1974"/>
        <v>0</v>
      </c>
      <c r="CC466" s="5">
        <f t="shared" si="1975"/>
        <v>0</v>
      </c>
      <c r="CD466" s="5">
        <f t="shared" si="1976"/>
        <v>0</v>
      </c>
      <c r="CE466" s="5">
        <f t="shared" si="1977"/>
        <v>0</v>
      </c>
      <c r="CF466" s="5">
        <f t="shared" si="1978"/>
        <v>0</v>
      </c>
      <c r="CG466" s="5">
        <f t="shared" si="1979"/>
        <v>0</v>
      </c>
      <c r="CH466" s="5">
        <f t="shared" si="1980"/>
        <v>0</v>
      </c>
      <c r="CI466" s="5">
        <f t="shared" si="1981"/>
        <v>0</v>
      </c>
      <c r="CJ466" s="5">
        <f t="shared" si="1982"/>
        <v>0</v>
      </c>
      <c r="CK466" s="5">
        <f t="shared" si="1983"/>
        <v>0</v>
      </c>
      <c r="CL466" s="5">
        <f t="shared" si="1984"/>
        <v>0</v>
      </c>
      <c r="CM466" s="5">
        <f t="shared" si="1985"/>
        <v>0</v>
      </c>
      <c r="CN466" s="5">
        <f t="shared" si="1986"/>
        <v>0</v>
      </c>
      <c r="CO466" s="5">
        <f t="shared" si="1987"/>
        <v>0</v>
      </c>
      <c r="CP466" s="5">
        <f t="shared" si="1988"/>
        <v>0</v>
      </c>
      <c r="CQ466" s="5">
        <f t="shared" si="1989"/>
        <v>0</v>
      </c>
      <c r="CR466" s="5">
        <f t="shared" si="1990"/>
        <v>0</v>
      </c>
      <c r="CS466" s="5">
        <f t="shared" si="1991"/>
        <v>0</v>
      </c>
      <c r="CT466" s="11">
        <f t="shared" si="1992"/>
        <v>0</v>
      </c>
      <c r="CU466" s="5">
        <f t="shared" si="1993"/>
        <v>0</v>
      </c>
      <c r="CV466" s="5">
        <f t="shared" si="1994"/>
        <v>0</v>
      </c>
      <c r="CW466" s="5">
        <f t="shared" si="1995"/>
        <v>0</v>
      </c>
      <c r="CX466" s="41">
        <f t="shared" si="1996"/>
        <v>0</v>
      </c>
      <c r="CY466" s="41">
        <f t="shared" si="1997"/>
        <v>0</v>
      </c>
      <c r="CZ466" s="41">
        <f t="shared" si="1998"/>
        <v>0</v>
      </c>
      <c r="DA466" s="41">
        <f t="shared" si="1999"/>
        <v>0</v>
      </c>
      <c r="DB466" s="28"/>
    </row>
    <row r="467" spans="1:106" s="16" customFormat="1" ht="29.25" customHeight="1" thickTop="1" thickBot="1" x14ac:dyDescent="0.35">
      <c r="A467" s="3">
        <v>44797</v>
      </c>
      <c r="B467" s="4" t="s">
        <v>5</v>
      </c>
      <c r="C467" s="4" t="s">
        <v>70</v>
      </c>
      <c r="D467" s="8" t="s">
        <v>10</v>
      </c>
      <c r="E467" s="4" t="s">
        <v>110</v>
      </c>
      <c r="F467" s="4" t="s">
        <v>104</v>
      </c>
      <c r="G467" s="18" t="s">
        <v>573</v>
      </c>
      <c r="H467" s="25">
        <v>50.25</v>
      </c>
      <c r="I467" s="44">
        <v>-49.75</v>
      </c>
      <c r="J467" s="45">
        <v>-50.75</v>
      </c>
      <c r="K467" s="11">
        <f t="shared" si="1781"/>
        <v>1302.1500000000001</v>
      </c>
      <c r="L467" s="11"/>
      <c r="M467" s="11"/>
      <c r="N467" s="33"/>
      <c r="O467" s="11"/>
      <c r="P467" s="45">
        <v>-50.75</v>
      </c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37"/>
      <c r="AD467" s="37"/>
      <c r="AE467" s="71" t="s">
        <v>5</v>
      </c>
      <c r="AF467" s="11">
        <f t="shared" si="1928"/>
        <v>0</v>
      </c>
      <c r="AG467" s="5">
        <f t="shared" si="1929"/>
        <v>0</v>
      </c>
      <c r="AH467" s="11">
        <f t="shared" si="1930"/>
        <v>0</v>
      </c>
      <c r="AI467" s="45">
        <f t="shared" si="1931"/>
        <v>-50.75</v>
      </c>
      <c r="AJ467" s="13">
        <f t="shared" si="1859"/>
        <v>-50.75</v>
      </c>
      <c r="AK467" s="13"/>
      <c r="AL467" s="5">
        <f t="shared" si="1932"/>
        <v>0</v>
      </c>
      <c r="AM467" s="5">
        <f t="shared" si="1933"/>
        <v>0</v>
      </c>
      <c r="AN467" s="11">
        <f t="shared" si="1934"/>
        <v>0</v>
      </c>
      <c r="AO467" s="11">
        <f t="shared" si="1935"/>
        <v>0</v>
      </c>
      <c r="AP467" s="5">
        <f t="shared" si="1936"/>
        <v>0</v>
      </c>
      <c r="AQ467" s="5">
        <f t="shared" si="1937"/>
        <v>0</v>
      </c>
      <c r="AR467" s="5">
        <f t="shared" si="1938"/>
        <v>0</v>
      </c>
      <c r="AS467" s="5">
        <f t="shared" si="1939"/>
        <v>0</v>
      </c>
      <c r="AT467" s="5">
        <f t="shared" si="1940"/>
        <v>0</v>
      </c>
      <c r="AU467" s="5">
        <f t="shared" si="1941"/>
        <v>0</v>
      </c>
      <c r="AV467" s="5">
        <f t="shared" si="1942"/>
        <v>0</v>
      </c>
      <c r="AW467" s="5">
        <f t="shared" si="1943"/>
        <v>0</v>
      </c>
      <c r="AX467" s="5">
        <f t="shared" si="1944"/>
        <v>0</v>
      </c>
      <c r="AY467" s="5">
        <f t="shared" si="1945"/>
        <v>0</v>
      </c>
      <c r="AZ467" s="5">
        <f t="shared" si="1946"/>
        <v>0</v>
      </c>
      <c r="BA467" s="5">
        <f t="shared" si="1947"/>
        <v>0</v>
      </c>
      <c r="BB467" s="5">
        <f t="shared" si="1948"/>
        <v>0</v>
      </c>
      <c r="BC467" s="5">
        <f t="shared" si="1949"/>
        <v>0</v>
      </c>
      <c r="BD467" s="5">
        <f t="shared" si="1950"/>
        <v>0</v>
      </c>
      <c r="BE467" s="46">
        <f t="shared" si="1951"/>
        <v>-50.75</v>
      </c>
      <c r="BF467" s="5">
        <f t="shared" si="1952"/>
        <v>0</v>
      </c>
      <c r="BG467" s="5">
        <f t="shared" si="1953"/>
        <v>0</v>
      </c>
      <c r="BH467" s="5">
        <f t="shared" si="1954"/>
        <v>0</v>
      </c>
      <c r="BI467" s="11">
        <f t="shared" si="1955"/>
        <v>0</v>
      </c>
      <c r="BJ467" s="5">
        <f t="shared" si="1956"/>
        <v>0</v>
      </c>
      <c r="BK467" s="5">
        <f t="shared" si="1957"/>
        <v>0</v>
      </c>
      <c r="BL467" s="5">
        <f t="shared" si="1958"/>
        <v>0</v>
      </c>
      <c r="BM467" s="5">
        <f t="shared" si="1959"/>
        <v>0</v>
      </c>
      <c r="BN467" s="5">
        <f t="shared" si="1960"/>
        <v>0</v>
      </c>
      <c r="BO467" s="5">
        <f t="shared" si="1961"/>
        <v>0</v>
      </c>
      <c r="BP467" s="5">
        <f t="shared" si="1962"/>
        <v>0</v>
      </c>
      <c r="BQ467" s="5">
        <f t="shared" si="1963"/>
        <v>0</v>
      </c>
      <c r="BR467" s="5">
        <f t="shared" si="1964"/>
        <v>0</v>
      </c>
      <c r="BS467" s="5">
        <f t="shared" si="1965"/>
        <v>0</v>
      </c>
      <c r="BT467" s="11">
        <f t="shared" si="1966"/>
        <v>0</v>
      </c>
      <c r="BU467" s="11">
        <f t="shared" si="1967"/>
        <v>0</v>
      </c>
      <c r="BV467" s="5">
        <f t="shared" si="1968"/>
        <v>0</v>
      </c>
      <c r="BW467" s="5">
        <f t="shared" si="1969"/>
        <v>0</v>
      </c>
      <c r="BX467" s="5">
        <f t="shared" si="1970"/>
        <v>0</v>
      </c>
      <c r="BY467" s="5">
        <f t="shared" si="1971"/>
        <v>0</v>
      </c>
      <c r="BZ467" s="5">
        <f t="shared" si="1972"/>
        <v>0</v>
      </c>
      <c r="CA467" s="5">
        <f t="shared" si="1973"/>
        <v>0</v>
      </c>
      <c r="CB467" s="5">
        <f t="shared" si="1974"/>
        <v>0</v>
      </c>
      <c r="CC467" s="5">
        <f t="shared" si="1975"/>
        <v>0</v>
      </c>
      <c r="CD467" s="5">
        <f t="shared" si="1976"/>
        <v>0</v>
      </c>
      <c r="CE467" s="5">
        <f t="shared" si="1977"/>
        <v>0</v>
      </c>
      <c r="CF467" s="5">
        <f t="shared" si="1978"/>
        <v>0</v>
      </c>
      <c r="CG467" s="5">
        <f t="shared" si="1979"/>
        <v>0</v>
      </c>
      <c r="CH467" s="5">
        <f t="shared" si="1980"/>
        <v>0</v>
      </c>
      <c r="CI467" s="5">
        <f t="shared" si="1981"/>
        <v>0</v>
      </c>
      <c r="CJ467" s="5">
        <f t="shared" si="1982"/>
        <v>0</v>
      </c>
      <c r="CK467" s="5">
        <f t="shared" si="1983"/>
        <v>0</v>
      </c>
      <c r="CL467" s="5">
        <f t="shared" si="1984"/>
        <v>0</v>
      </c>
      <c r="CM467" s="5">
        <f t="shared" si="1985"/>
        <v>0</v>
      </c>
      <c r="CN467" s="5">
        <f t="shared" si="1986"/>
        <v>0</v>
      </c>
      <c r="CO467" s="5">
        <f t="shared" si="1987"/>
        <v>0</v>
      </c>
      <c r="CP467" s="5">
        <f t="shared" si="1988"/>
        <v>0</v>
      </c>
      <c r="CQ467" s="5">
        <f t="shared" si="1989"/>
        <v>0</v>
      </c>
      <c r="CR467" s="5">
        <f t="shared" si="1990"/>
        <v>0</v>
      </c>
      <c r="CS467" s="5">
        <f t="shared" si="1991"/>
        <v>0</v>
      </c>
      <c r="CT467" s="11">
        <f t="shared" si="1992"/>
        <v>0</v>
      </c>
      <c r="CU467" s="5">
        <f t="shared" si="1993"/>
        <v>0</v>
      </c>
      <c r="CV467" s="5">
        <f t="shared" si="1994"/>
        <v>0</v>
      </c>
      <c r="CW467" s="5">
        <f t="shared" si="1995"/>
        <v>0</v>
      </c>
      <c r="CX467" s="41">
        <f t="shared" si="1996"/>
        <v>0</v>
      </c>
      <c r="CY467" s="41">
        <f t="shared" si="1997"/>
        <v>0</v>
      </c>
      <c r="CZ467" s="41">
        <f t="shared" si="1998"/>
        <v>0</v>
      </c>
      <c r="DA467" s="41">
        <f t="shared" si="1999"/>
        <v>0</v>
      </c>
      <c r="DB467" s="28"/>
    </row>
    <row r="468" spans="1:106" s="16" customFormat="1" ht="29.25" customHeight="1" thickTop="1" thickBot="1" x14ac:dyDescent="0.35">
      <c r="A468" s="3">
        <v>44798</v>
      </c>
      <c r="B468" s="4" t="s">
        <v>92</v>
      </c>
      <c r="C468" s="4" t="s">
        <v>70</v>
      </c>
      <c r="D468" s="8" t="s">
        <v>10</v>
      </c>
      <c r="E468" s="4" t="s">
        <v>102</v>
      </c>
      <c r="F468" s="4" t="s">
        <v>104</v>
      </c>
      <c r="G468" s="18" t="s">
        <v>574</v>
      </c>
      <c r="H468" s="25">
        <v>53.75</v>
      </c>
      <c r="I468" s="33">
        <v>53.75</v>
      </c>
      <c r="J468" s="11">
        <v>51.75</v>
      </c>
      <c r="K468" s="11">
        <f t="shared" si="1781"/>
        <v>1353.9</v>
      </c>
      <c r="L468" s="11"/>
      <c r="M468" s="11"/>
      <c r="N468" s="33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47">
        <v>51.75</v>
      </c>
      <c r="AC468" s="37"/>
      <c r="AD468" s="37"/>
      <c r="AE468" s="71" t="s">
        <v>92</v>
      </c>
      <c r="AF468" s="11">
        <f t="shared" ref="AF468:AF470" si="2000">IF(C468="HF",J468,0)</f>
        <v>0</v>
      </c>
      <c r="AG468" s="5">
        <f t="shared" ref="AG468:AG470" si="2001">IF(C468="HF2",J468,0)</f>
        <v>0</v>
      </c>
      <c r="AH468" s="11">
        <f t="shared" ref="AH468:AH470" si="2002">IF(C468="HF3",J468,0)</f>
        <v>0</v>
      </c>
      <c r="AI468" s="47">
        <f t="shared" ref="AI468:AI470" si="2003">IF(C468="DP",J468,0)</f>
        <v>51.75</v>
      </c>
      <c r="AJ468" s="13">
        <f t="shared" ref="AJ468:AJ470" si="2004">+SUM(AF468+AG468+AH468+AI468)</f>
        <v>51.75</v>
      </c>
      <c r="AK468" s="13"/>
      <c r="AL468" s="5">
        <f t="shared" ref="AL468:AL470" si="2005">IF(B468="AUD/JPY",AF468,0)</f>
        <v>0</v>
      </c>
      <c r="AM468" s="5">
        <f t="shared" ref="AM468:AM470" si="2006">IF(B468="AUD/JPY",AG468,0)</f>
        <v>0</v>
      </c>
      <c r="AN468" s="11">
        <f t="shared" ref="AN468:AN470" si="2007">IF(B468="AUD/JPY",AH468,0)</f>
        <v>0</v>
      </c>
      <c r="AO468" s="11">
        <f t="shared" ref="AO468:AO470" si="2008">IF(B468="AUD/JPY",AI468,0)</f>
        <v>0</v>
      </c>
      <c r="AP468" s="5">
        <f t="shared" ref="AP468:AP470" si="2009">IF(B468="AUD/USD",AF468,0)</f>
        <v>0</v>
      </c>
      <c r="AQ468" s="5">
        <f t="shared" ref="AQ468:AQ470" si="2010">IF(B468="AUD/USD",AG468,0)</f>
        <v>0</v>
      </c>
      <c r="AR468" s="5">
        <f t="shared" ref="AR468:AR470" si="2011">IF(B468="AUD/USD",AH468,0)</f>
        <v>0</v>
      </c>
      <c r="AS468" s="5">
        <f t="shared" ref="AS468:AS470" si="2012">IF(B468="AUD/USD",AI468,0)</f>
        <v>0</v>
      </c>
      <c r="AT468" s="5">
        <f t="shared" ref="AT468:AT470" si="2013">IF(B468="EUR/GBP",AF468,0)</f>
        <v>0</v>
      </c>
      <c r="AU468" s="5">
        <f t="shared" ref="AU468:AU470" si="2014">IF(B468="EUR/GBP",AG468,0)</f>
        <v>0</v>
      </c>
      <c r="AV468" s="5">
        <f t="shared" ref="AV468:AV470" si="2015">IF(B468="EUR/GBP",AH468,0)</f>
        <v>0</v>
      </c>
      <c r="AW468" s="5">
        <f t="shared" ref="AW468:AW470" si="2016">IF(B468="EUR/GBP",AI468,0)</f>
        <v>0</v>
      </c>
      <c r="AX468" s="5">
        <f t="shared" ref="AX468:AX470" si="2017">IF(B468="EUR/JPY",AF468,0)</f>
        <v>0</v>
      </c>
      <c r="AY468" s="5">
        <f t="shared" ref="AY468:AY470" si="2018">IF(B468="EUR/JPY",AG468,0)</f>
        <v>0</v>
      </c>
      <c r="AZ468" s="5">
        <f t="shared" ref="AZ468:AZ470" si="2019">IF(B468="EUR/JPY",AH468,0)</f>
        <v>0</v>
      </c>
      <c r="BA468" s="5">
        <f t="shared" ref="BA468:BA470" si="2020">IF(B468="EUR/JPY",AI468,0)</f>
        <v>0</v>
      </c>
      <c r="BB468" s="5">
        <f t="shared" ref="BB468:BB470" si="2021">IF(B468="EUR/USD",AF468,0)</f>
        <v>0</v>
      </c>
      <c r="BC468" s="5">
        <f t="shared" ref="BC468:BC470" si="2022">IF(B468="EUR/USD",AG468,0)</f>
        <v>0</v>
      </c>
      <c r="BD468" s="5">
        <f t="shared" ref="BD468:BD470" si="2023">IF(B468="EUR/USD",AH468,0)</f>
        <v>0</v>
      </c>
      <c r="BE468" s="5">
        <f t="shared" ref="BE468:BE470" si="2024">IF(B468="EUR/USD",AI468,0)</f>
        <v>0</v>
      </c>
      <c r="BF468" s="5">
        <f t="shared" ref="BF468:BF470" si="2025">IF(B468="GBP/JPY",AF468,0)</f>
        <v>0</v>
      </c>
      <c r="BG468" s="5">
        <f t="shared" ref="BG468:BG470" si="2026">IF(B468="GBP/JPY",AG468,0)</f>
        <v>0</v>
      </c>
      <c r="BH468" s="5">
        <f t="shared" ref="BH468:BH470" si="2027">IF(B468="GBP/JPY",AH468,0)</f>
        <v>0</v>
      </c>
      <c r="BI468" s="11">
        <f t="shared" ref="BI468:BI470" si="2028">IF(B468="GBP/JPY",AI468,0)</f>
        <v>0</v>
      </c>
      <c r="BJ468" s="5">
        <f t="shared" ref="BJ468:BJ470" si="2029">IF(B468="GBP/USD",AF468,0)</f>
        <v>0</v>
      </c>
      <c r="BK468" s="5">
        <f t="shared" ref="BK468:BK470" si="2030">IF(B468="GBP/USD",AG468,0)</f>
        <v>0</v>
      </c>
      <c r="BL468" s="5">
        <f t="shared" ref="BL468:BL470" si="2031">IF(B468="GBP/USD",AH468,0)</f>
        <v>0</v>
      </c>
      <c r="BM468" s="5">
        <f t="shared" ref="BM468:BM470" si="2032">IF(B468="GBP/USD",AI468,0)</f>
        <v>0</v>
      </c>
      <c r="BN468" s="5">
        <f t="shared" ref="BN468:BN470" si="2033">IF(B468="USD/CAD",AF468,0)</f>
        <v>0</v>
      </c>
      <c r="BO468" s="5">
        <f t="shared" ref="BO468:BO470" si="2034">IF(B468="USD/CAD",AG468,0)</f>
        <v>0</v>
      </c>
      <c r="BP468" s="5">
        <f t="shared" ref="BP468:BP470" si="2035">IF(B468="USD/CAD",AH468,0)</f>
        <v>0</v>
      </c>
      <c r="BQ468" s="5">
        <f t="shared" ref="BQ468:BQ470" si="2036">IF(B468="USD/CAD",AI468,0)</f>
        <v>0</v>
      </c>
      <c r="BR468" s="5">
        <f t="shared" ref="BR468:BR470" si="2037">IF(B468="USD/CHF",AF468,0)</f>
        <v>0</v>
      </c>
      <c r="BS468" s="5">
        <f t="shared" ref="BS468:BS470" si="2038">IF(B468="USD/CHF",AG468,0)</f>
        <v>0</v>
      </c>
      <c r="BT468" s="11">
        <f t="shared" ref="BT468:BT470" si="2039">IF(B468="USD/CHF",AH468,0)</f>
        <v>0</v>
      </c>
      <c r="BU468" s="11">
        <f t="shared" ref="BU468:BU470" si="2040">IF(B468="USD/CHF",AI468,0)</f>
        <v>0</v>
      </c>
      <c r="BV468" s="5">
        <f t="shared" ref="BV468:BV470" si="2041">IF(B468="USD/JPY",AF468,0)</f>
        <v>0</v>
      </c>
      <c r="BW468" s="5">
        <f t="shared" ref="BW468:BW470" si="2042">IF(B468="USD/JPY",AG468,0)</f>
        <v>0</v>
      </c>
      <c r="BX468" s="5">
        <f t="shared" ref="BX468:BX470" si="2043">IF(B468="USD/JPY",AH468,0)</f>
        <v>0</v>
      </c>
      <c r="BY468" s="5">
        <f t="shared" ref="BY468:BY470" si="2044">IF(B468="USD/JPY",AI468,0)</f>
        <v>0</v>
      </c>
      <c r="BZ468" s="5">
        <f t="shared" ref="BZ468:BZ470" si="2045">IF(B468="CRUDE",AF468,0)</f>
        <v>0</v>
      </c>
      <c r="CA468" s="5">
        <f t="shared" ref="CA468:CA470" si="2046">IF(B468="CRUDE",AG468,0)</f>
        <v>0</v>
      </c>
      <c r="CB468" s="5">
        <f t="shared" ref="CB468:CB470" si="2047">IF(B468="CRUDE",AH468,0)</f>
        <v>0</v>
      </c>
      <c r="CC468" s="5">
        <f t="shared" ref="CC468:CC470" si="2048">IF(B468="CRUDE",AI468,0)</f>
        <v>0</v>
      </c>
      <c r="CD468" s="5">
        <f t="shared" ref="CD468:CD470" si="2049">IF(B468="GOLD",AF468,0)</f>
        <v>0</v>
      </c>
      <c r="CE468" s="5">
        <f t="shared" ref="CE468:CE470" si="2050">IF(B468="GOLD",AG468,0)</f>
        <v>0</v>
      </c>
      <c r="CF468" s="5">
        <f t="shared" ref="CF468:CF470" si="2051">IF(B468="GOLD",AH468,0)</f>
        <v>0</v>
      </c>
      <c r="CG468" s="5">
        <f t="shared" ref="CG468:CG470" si="2052">IF(B468="GOLD",AI468,0)</f>
        <v>0</v>
      </c>
      <c r="CH468" s="5">
        <f t="shared" ref="CH468:CH470" si="2053">IF(B468="US 500",AF468,0)</f>
        <v>0</v>
      </c>
      <c r="CI468" s="5">
        <f t="shared" ref="CI468:CI470" si="2054">IF(B468="US 500",AG468,0)</f>
        <v>0</v>
      </c>
      <c r="CJ468" s="5">
        <f t="shared" ref="CJ468:CJ470" si="2055">IF(B468="US 500",AH468,0)</f>
        <v>0</v>
      </c>
      <c r="CK468" s="5">
        <f t="shared" ref="CK468:CK470" si="2056">IF(B468="US 500",AI468,0)</f>
        <v>0</v>
      </c>
      <c r="CL468" s="5">
        <f t="shared" ref="CL468:CL470" si="2057">IF(B468="N GAS",AF468,0)</f>
        <v>0</v>
      </c>
      <c r="CM468" s="5">
        <f t="shared" ref="CM468:CM470" si="2058">IF(B468="N GAS",AG468,0)</f>
        <v>0</v>
      </c>
      <c r="CN468" s="5">
        <f t="shared" ref="CN468:CN470" si="2059">IF(B468="N GAS",AH468,0)</f>
        <v>0</v>
      </c>
      <c r="CO468" s="5">
        <f t="shared" ref="CO468:CO470" si="2060">IF(B468="N GAS",AI468,0)</f>
        <v>0</v>
      </c>
      <c r="CP468" s="5">
        <f t="shared" ref="CP468:CP470" si="2061">IF(B468="SMALLCAP 2000",AF468,0)</f>
        <v>0</v>
      </c>
      <c r="CQ468" s="5">
        <f t="shared" ref="CQ468:CQ470" si="2062">IF(B468="SMALLCAP 2000",AG468,0)</f>
        <v>0</v>
      </c>
      <c r="CR468" s="5">
        <f t="shared" ref="CR468:CR470" si="2063">IF(B468="SMALLCAP 2000",AH468,0)</f>
        <v>0</v>
      </c>
      <c r="CS468" s="5">
        <f t="shared" ref="CS468:CS470" si="2064">IF(B468="SMALLCAP 2000",AI468,0)</f>
        <v>0</v>
      </c>
      <c r="CT468" s="11">
        <f t="shared" ref="CT468:CT470" si="2065">IF(B468="US TECH",AF468,0)</f>
        <v>0</v>
      </c>
      <c r="CU468" s="5">
        <f t="shared" ref="CU468:CU470" si="2066">IF(B468="US TECH",AG468,0)</f>
        <v>0</v>
      </c>
      <c r="CV468" s="5">
        <f t="shared" ref="CV468:CV470" si="2067">IF(B468="US TECH",AH468,0)</f>
        <v>0</v>
      </c>
      <c r="CW468" s="5">
        <f t="shared" ref="CW468:CW470" si="2068">IF(B468="US TECH",AI468,0)</f>
        <v>0</v>
      </c>
      <c r="CX468" s="41">
        <f t="shared" ref="CX468:CX470" si="2069">IF(B468="WALL ST 30",AF468,0)</f>
        <v>0</v>
      </c>
      <c r="CY468" s="41">
        <f t="shared" ref="CY468:CY470" si="2070">IF(B468="WALL ST 30",AG468,0)</f>
        <v>0</v>
      </c>
      <c r="CZ468" s="41">
        <f t="shared" ref="CZ468:CZ470" si="2071">IF(B468="WALL ST 30",AH468,0)</f>
        <v>0</v>
      </c>
      <c r="DA468" s="49">
        <f t="shared" ref="DA468:DA470" si="2072">IF(B468="WALL ST 30",AI468,0)</f>
        <v>51.75</v>
      </c>
      <c r="DB468" s="28"/>
    </row>
    <row r="469" spans="1:106" s="16" customFormat="1" ht="29.25" customHeight="1" thickTop="1" thickBot="1" x14ac:dyDescent="0.35">
      <c r="A469" s="3">
        <v>44801</v>
      </c>
      <c r="B469" s="4" t="s">
        <v>22</v>
      </c>
      <c r="C469" s="4" t="s">
        <v>23</v>
      </c>
      <c r="D469" s="8" t="s">
        <v>10</v>
      </c>
      <c r="E469" s="4" t="s">
        <v>102</v>
      </c>
      <c r="F469" s="4" t="s">
        <v>104</v>
      </c>
      <c r="G469" s="18" t="s">
        <v>576</v>
      </c>
      <c r="H469" s="25">
        <v>54.75</v>
      </c>
      <c r="I469" s="44">
        <v>-45.25</v>
      </c>
      <c r="J469" s="45">
        <v>-46.25</v>
      </c>
      <c r="K469" s="11">
        <f t="shared" si="1781"/>
        <v>1307.6500000000001</v>
      </c>
      <c r="L469" s="11"/>
      <c r="M469" s="11"/>
      <c r="N469" s="33"/>
      <c r="O469" s="11"/>
      <c r="P469" s="11"/>
      <c r="Q469" s="11"/>
      <c r="R469" s="11"/>
      <c r="S469" s="11"/>
      <c r="T469" s="11"/>
      <c r="U469" s="11"/>
      <c r="V469" s="11"/>
      <c r="W469" s="11"/>
      <c r="X469" s="45">
        <v>-46.25</v>
      </c>
      <c r="Y469" s="11"/>
      <c r="Z469" s="11"/>
      <c r="AA469" s="11"/>
      <c r="AB469" s="11"/>
      <c r="AC469" s="37"/>
      <c r="AD469" s="37"/>
      <c r="AE469" s="71" t="s">
        <v>22</v>
      </c>
      <c r="AF469" s="45">
        <f t="shared" si="2000"/>
        <v>-46.25</v>
      </c>
      <c r="AG469" s="5">
        <f t="shared" si="2001"/>
        <v>0</v>
      </c>
      <c r="AH469" s="11">
        <f t="shared" si="2002"/>
        <v>0</v>
      </c>
      <c r="AI469" s="11">
        <f t="shared" si="2003"/>
        <v>0</v>
      </c>
      <c r="AJ469" s="13">
        <f t="shared" si="2004"/>
        <v>-46.25</v>
      </c>
      <c r="AK469" s="13"/>
      <c r="AL469" s="5">
        <f t="shared" si="2005"/>
        <v>0</v>
      </c>
      <c r="AM469" s="5">
        <f t="shared" si="2006"/>
        <v>0</v>
      </c>
      <c r="AN469" s="11">
        <f t="shared" si="2007"/>
        <v>0</v>
      </c>
      <c r="AO469" s="11">
        <f t="shared" si="2008"/>
        <v>0</v>
      </c>
      <c r="AP469" s="5">
        <f t="shared" si="2009"/>
        <v>0</v>
      </c>
      <c r="AQ469" s="5">
        <f t="shared" si="2010"/>
        <v>0</v>
      </c>
      <c r="AR469" s="5">
        <f t="shared" si="2011"/>
        <v>0</v>
      </c>
      <c r="AS469" s="5">
        <f t="shared" si="2012"/>
        <v>0</v>
      </c>
      <c r="AT469" s="5">
        <f t="shared" si="2013"/>
        <v>0</v>
      </c>
      <c r="AU469" s="5">
        <f t="shared" si="2014"/>
        <v>0</v>
      </c>
      <c r="AV469" s="5">
        <f t="shared" si="2015"/>
        <v>0</v>
      </c>
      <c r="AW469" s="5">
        <f t="shared" si="2016"/>
        <v>0</v>
      </c>
      <c r="AX469" s="5">
        <f t="shared" si="2017"/>
        <v>0</v>
      </c>
      <c r="AY469" s="5">
        <f t="shared" si="2018"/>
        <v>0</v>
      </c>
      <c r="AZ469" s="5">
        <f t="shared" si="2019"/>
        <v>0</v>
      </c>
      <c r="BA469" s="5">
        <f t="shared" si="2020"/>
        <v>0</v>
      </c>
      <c r="BB469" s="5">
        <f t="shared" si="2021"/>
        <v>0</v>
      </c>
      <c r="BC469" s="5">
        <f t="shared" si="2022"/>
        <v>0</v>
      </c>
      <c r="BD469" s="5">
        <f t="shared" si="2023"/>
        <v>0</v>
      </c>
      <c r="BE469" s="5">
        <f t="shared" si="2024"/>
        <v>0</v>
      </c>
      <c r="BF469" s="5">
        <f t="shared" si="2025"/>
        <v>0</v>
      </c>
      <c r="BG469" s="5">
        <f t="shared" si="2026"/>
        <v>0</v>
      </c>
      <c r="BH469" s="5">
        <f t="shared" si="2027"/>
        <v>0</v>
      </c>
      <c r="BI469" s="11">
        <f t="shared" si="2028"/>
        <v>0</v>
      </c>
      <c r="BJ469" s="5">
        <f t="shared" si="2029"/>
        <v>0</v>
      </c>
      <c r="BK469" s="5">
        <f t="shared" si="2030"/>
        <v>0</v>
      </c>
      <c r="BL469" s="5">
        <f t="shared" si="2031"/>
        <v>0</v>
      </c>
      <c r="BM469" s="5">
        <f t="shared" si="2032"/>
        <v>0</v>
      </c>
      <c r="BN469" s="5">
        <f t="shared" si="2033"/>
        <v>0</v>
      </c>
      <c r="BO469" s="5">
        <f t="shared" si="2034"/>
        <v>0</v>
      </c>
      <c r="BP469" s="5">
        <f t="shared" si="2035"/>
        <v>0</v>
      </c>
      <c r="BQ469" s="5">
        <f t="shared" si="2036"/>
        <v>0</v>
      </c>
      <c r="BR469" s="5">
        <f t="shared" si="2037"/>
        <v>0</v>
      </c>
      <c r="BS469" s="5">
        <f t="shared" si="2038"/>
        <v>0</v>
      </c>
      <c r="BT469" s="11">
        <f t="shared" si="2039"/>
        <v>0</v>
      </c>
      <c r="BU469" s="11">
        <f t="shared" si="2040"/>
        <v>0</v>
      </c>
      <c r="BV469" s="5">
        <f t="shared" si="2041"/>
        <v>0</v>
      </c>
      <c r="BW469" s="5">
        <f t="shared" si="2042"/>
        <v>0</v>
      </c>
      <c r="BX469" s="5">
        <f t="shared" si="2043"/>
        <v>0</v>
      </c>
      <c r="BY469" s="5">
        <f t="shared" si="2044"/>
        <v>0</v>
      </c>
      <c r="BZ469" s="5">
        <f t="shared" si="2045"/>
        <v>0</v>
      </c>
      <c r="CA469" s="5">
        <f t="shared" si="2046"/>
        <v>0</v>
      </c>
      <c r="CB469" s="5">
        <f t="shared" si="2047"/>
        <v>0</v>
      </c>
      <c r="CC469" s="5">
        <f t="shared" si="2048"/>
        <v>0</v>
      </c>
      <c r="CD469" s="5">
        <f t="shared" si="2049"/>
        <v>0</v>
      </c>
      <c r="CE469" s="5">
        <f t="shared" si="2050"/>
        <v>0</v>
      </c>
      <c r="CF469" s="5">
        <f t="shared" si="2051"/>
        <v>0</v>
      </c>
      <c r="CG469" s="5">
        <f t="shared" si="2052"/>
        <v>0</v>
      </c>
      <c r="CH469" s="46">
        <f t="shared" si="2053"/>
        <v>-46.25</v>
      </c>
      <c r="CI469" s="5">
        <f t="shared" si="2054"/>
        <v>0</v>
      </c>
      <c r="CJ469" s="5">
        <f t="shared" si="2055"/>
        <v>0</v>
      </c>
      <c r="CK469" s="5">
        <f t="shared" si="2056"/>
        <v>0</v>
      </c>
      <c r="CL469" s="5">
        <f t="shared" si="2057"/>
        <v>0</v>
      </c>
      <c r="CM469" s="5">
        <f t="shared" si="2058"/>
        <v>0</v>
      </c>
      <c r="CN469" s="5">
        <f t="shared" si="2059"/>
        <v>0</v>
      </c>
      <c r="CO469" s="5">
        <f t="shared" si="2060"/>
        <v>0</v>
      </c>
      <c r="CP469" s="5">
        <f t="shared" si="2061"/>
        <v>0</v>
      </c>
      <c r="CQ469" s="5">
        <f t="shared" si="2062"/>
        <v>0</v>
      </c>
      <c r="CR469" s="5">
        <f t="shared" si="2063"/>
        <v>0</v>
      </c>
      <c r="CS469" s="5">
        <f t="shared" si="2064"/>
        <v>0</v>
      </c>
      <c r="CT469" s="11">
        <f t="shared" si="2065"/>
        <v>0</v>
      </c>
      <c r="CU469" s="5">
        <f t="shared" si="2066"/>
        <v>0</v>
      </c>
      <c r="CV469" s="5">
        <f t="shared" si="2067"/>
        <v>0</v>
      </c>
      <c r="CW469" s="5">
        <f t="shared" si="2068"/>
        <v>0</v>
      </c>
      <c r="CX469" s="41">
        <f t="shared" si="2069"/>
        <v>0</v>
      </c>
      <c r="CY469" s="41">
        <f t="shared" si="2070"/>
        <v>0</v>
      </c>
      <c r="CZ469" s="41">
        <f t="shared" si="2071"/>
        <v>0</v>
      </c>
      <c r="DA469" s="41">
        <f t="shared" si="2072"/>
        <v>0</v>
      </c>
      <c r="DB469" s="28"/>
    </row>
    <row r="470" spans="1:106" s="16" customFormat="1" ht="29.25" customHeight="1" thickTop="1" thickBot="1" x14ac:dyDescent="0.35">
      <c r="A470" s="3">
        <v>44801</v>
      </c>
      <c r="B470" s="4" t="s">
        <v>85</v>
      </c>
      <c r="C470" s="4" t="s">
        <v>23</v>
      </c>
      <c r="D470" s="8" t="s">
        <v>10</v>
      </c>
      <c r="E470" s="4" t="s">
        <v>102</v>
      </c>
      <c r="F470" s="4" t="s">
        <v>104</v>
      </c>
      <c r="G470" s="18" t="s">
        <v>577</v>
      </c>
      <c r="H470" s="25">
        <v>51.5</v>
      </c>
      <c r="I470" s="33">
        <v>51.5</v>
      </c>
      <c r="J470" s="11">
        <v>49.5</v>
      </c>
      <c r="K470" s="11">
        <f t="shared" si="1781"/>
        <v>1357.15</v>
      </c>
      <c r="L470" s="11"/>
      <c r="M470" s="11"/>
      <c r="N470" s="33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47">
        <v>49.5</v>
      </c>
      <c r="AA470" s="11"/>
      <c r="AB470" s="11"/>
      <c r="AC470" s="37"/>
      <c r="AD470" s="37"/>
      <c r="AE470" s="71" t="s">
        <v>85</v>
      </c>
      <c r="AF470" s="47">
        <f t="shared" si="2000"/>
        <v>49.5</v>
      </c>
      <c r="AG470" s="5">
        <f t="shared" si="2001"/>
        <v>0</v>
      </c>
      <c r="AH470" s="11">
        <f t="shared" si="2002"/>
        <v>0</v>
      </c>
      <c r="AI470" s="11">
        <f t="shared" si="2003"/>
        <v>0</v>
      </c>
      <c r="AJ470" s="13">
        <f t="shared" si="2004"/>
        <v>49.5</v>
      </c>
      <c r="AK470" s="13"/>
      <c r="AL470" s="5">
        <f t="shared" si="2005"/>
        <v>0</v>
      </c>
      <c r="AM470" s="5">
        <f t="shared" si="2006"/>
        <v>0</v>
      </c>
      <c r="AN470" s="11">
        <f t="shared" si="2007"/>
        <v>0</v>
      </c>
      <c r="AO470" s="11">
        <f t="shared" si="2008"/>
        <v>0</v>
      </c>
      <c r="AP470" s="5">
        <f t="shared" si="2009"/>
        <v>0</v>
      </c>
      <c r="AQ470" s="5">
        <f t="shared" si="2010"/>
        <v>0</v>
      </c>
      <c r="AR470" s="5">
        <f t="shared" si="2011"/>
        <v>0</v>
      </c>
      <c r="AS470" s="5">
        <f t="shared" si="2012"/>
        <v>0</v>
      </c>
      <c r="AT470" s="5">
        <f t="shared" si="2013"/>
        <v>0</v>
      </c>
      <c r="AU470" s="5">
        <f t="shared" si="2014"/>
        <v>0</v>
      </c>
      <c r="AV470" s="5">
        <f t="shared" si="2015"/>
        <v>0</v>
      </c>
      <c r="AW470" s="5">
        <f t="shared" si="2016"/>
        <v>0</v>
      </c>
      <c r="AX470" s="5">
        <f t="shared" si="2017"/>
        <v>0</v>
      </c>
      <c r="AY470" s="5">
        <f t="shared" si="2018"/>
        <v>0</v>
      </c>
      <c r="AZ470" s="5">
        <f t="shared" si="2019"/>
        <v>0</v>
      </c>
      <c r="BA470" s="5">
        <f t="shared" si="2020"/>
        <v>0</v>
      </c>
      <c r="BB470" s="5">
        <f t="shared" si="2021"/>
        <v>0</v>
      </c>
      <c r="BC470" s="5">
        <f t="shared" si="2022"/>
        <v>0</v>
      </c>
      <c r="BD470" s="5">
        <f t="shared" si="2023"/>
        <v>0</v>
      </c>
      <c r="BE470" s="5">
        <f t="shared" si="2024"/>
        <v>0</v>
      </c>
      <c r="BF470" s="5">
        <f t="shared" si="2025"/>
        <v>0</v>
      </c>
      <c r="BG470" s="5">
        <f t="shared" si="2026"/>
        <v>0</v>
      </c>
      <c r="BH470" s="5">
        <f t="shared" si="2027"/>
        <v>0</v>
      </c>
      <c r="BI470" s="11">
        <f t="shared" si="2028"/>
        <v>0</v>
      </c>
      <c r="BJ470" s="5">
        <f t="shared" si="2029"/>
        <v>0</v>
      </c>
      <c r="BK470" s="5">
        <f t="shared" si="2030"/>
        <v>0</v>
      </c>
      <c r="BL470" s="5">
        <f t="shared" si="2031"/>
        <v>0</v>
      </c>
      <c r="BM470" s="5">
        <f t="shared" si="2032"/>
        <v>0</v>
      </c>
      <c r="BN470" s="5">
        <f t="shared" si="2033"/>
        <v>0</v>
      </c>
      <c r="BO470" s="5">
        <f t="shared" si="2034"/>
        <v>0</v>
      </c>
      <c r="BP470" s="5">
        <f t="shared" si="2035"/>
        <v>0</v>
      </c>
      <c r="BQ470" s="5">
        <f t="shared" si="2036"/>
        <v>0</v>
      </c>
      <c r="BR470" s="5">
        <f t="shared" si="2037"/>
        <v>0</v>
      </c>
      <c r="BS470" s="5">
        <f t="shared" si="2038"/>
        <v>0</v>
      </c>
      <c r="BT470" s="11">
        <f t="shared" si="2039"/>
        <v>0</v>
      </c>
      <c r="BU470" s="11">
        <f t="shared" si="2040"/>
        <v>0</v>
      </c>
      <c r="BV470" s="5">
        <f t="shared" si="2041"/>
        <v>0</v>
      </c>
      <c r="BW470" s="5">
        <f t="shared" si="2042"/>
        <v>0</v>
      </c>
      <c r="BX470" s="5">
        <f t="shared" si="2043"/>
        <v>0</v>
      </c>
      <c r="BY470" s="5">
        <f t="shared" si="2044"/>
        <v>0</v>
      </c>
      <c r="BZ470" s="5">
        <f t="shared" si="2045"/>
        <v>0</v>
      </c>
      <c r="CA470" s="5">
        <f t="shared" si="2046"/>
        <v>0</v>
      </c>
      <c r="CB470" s="5">
        <f t="shared" si="2047"/>
        <v>0</v>
      </c>
      <c r="CC470" s="5">
        <f t="shared" si="2048"/>
        <v>0</v>
      </c>
      <c r="CD470" s="5">
        <f t="shared" si="2049"/>
        <v>0</v>
      </c>
      <c r="CE470" s="5">
        <f t="shared" si="2050"/>
        <v>0</v>
      </c>
      <c r="CF470" s="5">
        <f t="shared" si="2051"/>
        <v>0</v>
      </c>
      <c r="CG470" s="5">
        <f t="shared" si="2052"/>
        <v>0</v>
      </c>
      <c r="CH470" s="5">
        <f t="shared" si="2053"/>
        <v>0</v>
      </c>
      <c r="CI470" s="5">
        <f t="shared" si="2054"/>
        <v>0</v>
      </c>
      <c r="CJ470" s="5">
        <f t="shared" si="2055"/>
        <v>0</v>
      </c>
      <c r="CK470" s="5">
        <f t="shared" si="2056"/>
        <v>0</v>
      </c>
      <c r="CL470" s="5">
        <f t="shared" si="2057"/>
        <v>0</v>
      </c>
      <c r="CM470" s="5">
        <f t="shared" si="2058"/>
        <v>0</v>
      </c>
      <c r="CN470" s="5">
        <f t="shared" si="2059"/>
        <v>0</v>
      </c>
      <c r="CO470" s="5">
        <f t="shared" si="2060"/>
        <v>0</v>
      </c>
      <c r="CP470" s="48">
        <f t="shared" si="2061"/>
        <v>49.5</v>
      </c>
      <c r="CQ470" s="5">
        <f t="shared" si="2062"/>
        <v>0</v>
      </c>
      <c r="CR470" s="5">
        <f t="shared" si="2063"/>
        <v>0</v>
      </c>
      <c r="CS470" s="5">
        <f t="shared" si="2064"/>
        <v>0</v>
      </c>
      <c r="CT470" s="11">
        <f t="shared" si="2065"/>
        <v>0</v>
      </c>
      <c r="CU470" s="5">
        <f t="shared" si="2066"/>
        <v>0</v>
      </c>
      <c r="CV470" s="5">
        <f t="shared" si="2067"/>
        <v>0</v>
      </c>
      <c r="CW470" s="5">
        <f t="shared" si="2068"/>
        <v>0</v>
      </c>
      <c r="CX470" s="41">
        <f t="shared" si="2069"/>
        <v>0</v>
      </c>
      <c r="CY470" s="41">
        <f t="shared" si="2070"/>
        <v>0</v>
      </c>
      <c r="CZ470" s="41">
        <f t="shared" si="2071"/>
        <v>0</v>
      </c>
      <c r="DA470" s="41">
        <f t="shared" si="2072"/>
        <v>0</v>
      </c>
      <c r="DB470" s="28"/>
    </row>
    <row r="471" spans="1:106" s="16" customFormat="1" ht="29.25" customHeight="1" thickTop="1" thickBot="1" x14ac:dyDescent="0.35">
      <c r="A471" s="3">
        <v>44801</v>
      </c>
      <c r="B471" s="4" t="s">
        <v>90</v>
      </c>
      <c r="C471" s="4" t="s">
        <v>23</v>
      </c>
      <c r="D471" s="8" t="s">
        <v>10</v>
      </c>
      <c r="E471" s="4" t="s">
        <v>102</v>
      </c>
      <c r="F471" s="4" t="s">
        <v>104</v>
      </c>
      <c r="G471" s="18" t="s">
        <v>578</v>
      </c>
      <c r="H471" s="25">
        <v>54.5</v>
      </c>
      <c r="I471" s="44">
        <v>-45.5</v>
      </c>
      <c r="J471" s="45">
        <v>-46.5</v>
      </c>
      <c r="K471" s="11">
        <f t="shared" si="1781"/>
        <v>1310.6500000000001</v>
      </c>
      <c r="L471" s="11"/>
      <c r="M471" s="11"/>
      <c r="N471" s="33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45">
        <v>-46.5</v>
      </c>
      <c r="AB471" s="11"/>
      <c r="AC471" s="37"/>
      <c r="AD471" s="37"/>
      <c r="AE471" s="71" t="s">
        <v>90</v>
      </c>
      <c r="AF471" s="11">
        <f t="shared" ref="AF471:AF475" si="2073">IF(C471="HF",J471,0)</f>
        <v>-46.5</v>
      </c>
      <c r="AG471" s="5">
        <f t="shared" ref="AG471:AG475" si="2074">IF(C471="HF2",J471,0)</f>
        <v>0</v>
      </c>
      <c r="AH471" s="11">
        <f t="shared" ref="AH471:AH475" si="2075">IF(C471="HF3",J471,0)</f>
        <v>0</v>
      </c>
      <c r="AI471" s="11">
        <f t="shared" ref="AI471:AI475" si="2076">IF(C471="DP",J471,0)</f>
        <v>0</v>
      </c>
      <c r="AJ471" s="13">
        <f t="shared" ref="AJ471:AJ475" si="2077">+SUM(AF471+AG471+AH471+AI471)</f>
        <v>-46.5</v>
      </c>
      <c r="AK471" s="13"/>
      <c r="AL471" s="5">
        <f t="shared" ref="AL471:AL475" si="2078">IF(B471="AUD/JPY",AF471,0)</f>
        <v>0</v>
      </c>
      <c r="AM471" s="5">
        <f t="shared" ref="AM471:AM475" si="2079">IF(B471="AUD/JPY",AG471,0)</f>
        <v>0</v>
      </c>
      <c r="AN471" s="11">
        <f t="shared" ref="AN471:AN475" si="2080">IF(B471="AUD/JPY",AH471,0)</f>
        <v>0</v>
      </c>
      <c r="AO471" s="11">
        <f t="shared" ref="AO471:AO475" si="2081">IF(B471="AUD/JPY",AI471,0)</f>
        <v>0</v>
      </c>
      <c r="AP471" s="5">
        <f t="shared" ref="AP471:AP475" si="2082">IF(B471="AUD/USD",AF471,0)</f>
        <v>0</v>
      </c>
      <c r="AQ471" s="5">
        <f t="shared" ref="AQ471:AQ475" si="2083">IF(B471="AUD/USD",AG471,0)</f>
        <v>0</v>
      </c>
      <c r="AR471" s="5">
        <f t="shared" ref="AR471:AR475" si="2084">IF(B471="AUD/USD",AH471,0)</f>
        <v>0</v>
      </c>
      <c r="AS471" s="5">
        <f t="shared" ref="AS471:AS475" si="2085">IF(B471="AUD/USD",AI471,0)</f>
        <v>0</v>
      </c>
      <c r="AT471" s="5">
        <f t="shared" ref="AT471:AT475" si="2086">IF(B471="EUR/GBP",AF471,0)</f>
        <v>0</v>
      </c>
      <c r="AU471" s="5">
        <f t="shared" ref="AU471:AU475" si="2087">IF(B471="EUR/GBP",AG471,0)</f>
        <v>0</v>
      </c>
      <c r="AV471" s="5">
        <f t="shared" ref="AV471:AV475" si="2088">IF(B471="EUR/GBP",AH471,0)</f>
        <v>0</v>
      </c>
      <c r="AW471" s="5">
        <f t="shared" ref="AW471:AW475" si="2089">IF(B471="EUR/GBP",AI471,0)</f>
        <v>0</v>
      </c>
      <c r="AX471" s="5">
        <f t="shared" ref="AX471:AX475" si="2090">IF(B471="EUR/JPY",AF471,0)</f>
        <v>0</v>
      </c>
      <c r="AY471" s="5">
        <f t="shared" ref="AY471:AY475" si="2091">IF(B471="EUR/JPY",AG471,0)</f>
        <v>0</v>
      </c>
      <c r="AZ471" s="5">
        <f t="shared" ref="AZ471:AZ475" si="2092">IF(B471="EUR/JPY",AH471,0)</f>
        <v>0</v>
      </c>
      <c r="BA471" s="5">
        <f t="shared" ref="BA471:BA475" si="2093">IF(B471="EUR/JPY",AI471,0)</f>
        <v>0</v>
      </c>
      <c r="BB471" s="5">
        <f t="shared" ref="BB471:BB475" si="2094">IF(B471="EUR/USD",AF471,0)</f>
        <v>0</v>
      </c>
      <c r="BC471" s="5">
        <f t="shared" ref="BC471:BC475" si="2095">IF(B471="EUR/USD",AG471,0)</f>
        <v>0</v>
      </c>
      <c r="BD471" s="5">
        <f t="shared" ref="BD471:BD475" si="2096">IF(B471="EUR/USD",AH471,0)</f>
        <v>0</v>
      </c>
      <c r="BE471" s="5">
        <f t="shared" ref="BE471:BE475" si="2097">IF(B471="EUR/USD",AI471,0)</f>
        <v>0</v>
      </c>
      <c r="BF471" s="5">
        <f t="shared" ref="BF471:BF475" si="2098">IF(B471="GBP/JPY",AF471,0)</f>
        <v>0</v>
      </c>
      <c r="BG471" s="5">
        <f t="shared" ref="BG471:BG475" si="2099">IF(B471="GBP/JPY",AG471,0)</f>
        <v>0</v>
      </c>
      <c r="BH471" s="5">
        <f t="shared" ref="BH471:BH475" si="2100">IF(B471="GBP/JPY",AH471,0)</f>
        <v>0</v>
      </c>
      <c r="BI471" s="11">
        <f t="shared" ref="BI471:BI475" si="2101">IF(B471="GBP/JPY",AI471,0)</f>
        <v>0</v>
      </c>
      <c r="BJ471" s="5">
        <f t="shared" ref="BJ471:BJ475" si="2102">IF(B471="GBP/USD",AF471,0)</f>
        <v>0</v>
      </c>
      <c r="BK471" s="5">
        <f t="shared" ref="BK471:BK475" si="2103">IF(B471="GBP/USD",AG471,0)</f>
        <v>0</v>
      </c>
      <c r="BL471" s="5">
        <f t="shared" ref="BL471:BL475" si="2104">IF(B471="GBP/USD",AH471,0)</f>
        <v>0</v>
      </c>
      <c r="BM471" s="5">
        <f t="shared" ref="BM471:BM475" si="2105">IF(B471="GBP/USD",AI471,0)</f>
        <v>0</v>
      </c>
      <c r="BN471" s="5">
        <f t="shared" ref="BN471:BN475" si="2106">IF(B471="USD/CAD",AF471,0)</f>
        <v>0</v>
      </c>
      <c r="BO471" s="5">
        <f t="shared" ref="BO471:BO475" si="2107">IF(B471="USD/CAD",AG471,0)</f>
        <v>0</v>
      </c>
      <c r="BP471" s="5">
        <f t="shared" ref="BP471:BP475" si="2108">IF(B471="USD/CAD",AH471,0)</f>
        <v>0</v>
      </c>
      <c r="BQ471" s="5">
        <f t="shared" ref="BQ471:BQ475" si="2109">IF(B471="USD/CAD",AI471,0)</f>
        <v>0</v>
      </c>
      <c r="BR471" s="5">
        <f t="shared" ref="BR471:BR475" si="2110">IF(B471="USD/CHF",AF471,0)</f>
        <v>0</v>
      </c>
      <c r="BS471" s="5">
        <f t="shared" ref="BS471:BS475" si="2111">IF(B471="USD/CHF",AG471,0)</f>
        <v>0</v>
      </c>
      <c r="BT471" s="11">
        <f t="shared" ref="BT471:BT475" si="2112">IF(B471="USD/CHF",AH471,0)</f>
        <v>0</v>
      </c>
      <c r="BU471" s="11">
        <f t="shared" ref="BU471:BU475" si="2113">IF(B471="USD/CHF",AI471,0)</f>
        <v>0</v>
      </c>
      <c r="BV471" s="5">
        <f t="shared" ref="BV471:BV475" si="2114">IF(B471="USD/JPY",AF471,0)</f>
        <v>0</v>
      </c>
      <c r="BW471" s="5">
        <f t="shared" ref="BW471:BW475" si="2115">IF(B471="USD/JPY",AG471,0)</f>
        <v>0</v>
      </c>
      <c r="BX471" s="5">
        <f t="shared" ref="BX471:BX475" si="2116">IF(B471="USD/JPY",AH471,0)</f>
        <v>0</v>
      </c>
      <c r="BY471" s="5">
        <f t="shared" ref="BY471:BY475" si="2117">IF(B471="USD/JPY",AI471,0)</f>
        <v>0</v>
      </c>
      <c r="BZ471" s="5">
        <f t="shared" ref="BZ471:BZ475" si="2118">IF(B471="CRUDE",AF471,0)</f>
        <v>0</v>
      </c>
      <c r="CA471" s="5">
        <f t="shared" ref="CA471:CA475" si="2119">IF(B471="CRUDE",AG471,0)</f>
        <v>0</v>
      </c>
      <c r="CB471" s="5">
        <f t="shared" ref="CB471:CB475" si="2120">IF(B471="CRUDE",AH471,0)</f>
        <v>0</v>
      </c>
      <c r="CC471" s="5">
        <f t="shared" ref="CC471:CC475" si="2121">IF(B471="CRUDE",AI471,0)</f>
        <v>0</v>
      </c>
      <c r="CD471" s="5">
        <f t="shared" ref="CD471:CD475" si="2122">IF(B471="GOLD",AF471,0)</f>
        <v>0</v>
      </c>
      <c r="CE471" s="5">
        <f t="shared" ref="CE471:CE475" si="2123">IF(B471="GOLD",AG471,0)</f>
        <v>0</v>
      </c>
      <c r="CF471" s="5">
        <f t="shared" ref="CF471:CF475" si="2124">IF(B471="GOLD",AH471,0)</f>
        <v>0</v>
      </c>
      <c r="CG471" s="5">
        <f t="shared" ref="CG471:CG475" si="2125">IF(B471="GOLD",AI471,0)</f>
        <v>0</v>
      </c>
      <c r="CH471" s="5">
        <f t="shared" ref="CH471:CH475" si="2126">IF(B471="US 500",AF471,0)</f>
        <v>0</v>
      </c>
      <c r="CI471" s="5">
        <f t="shared" ref="CI471:CI475" si="2127">IF(B471="US 500",AG471,0)</f>
        <v>0</v>
      </c>
      <c r="CJ471" s="5">
        <f t="shared" ref="CJ471:CJ475" si="2128">IF(B471="US 500",AH471,0)</f>
        <v>0</v>
      </c>
      <c r="CK471" s="5">
        <f t="shared" ref="CK471:CK475" si="2129">IF(B471="US 500",AI471,0)</f>
        <v>0</v>
      </c>
      <c r="CL471" s="5">
        <f t="shared" ref="CL471:CL475" si="2130">IF(B471="N GAS",AF471,0)</f>
        <v>0</v>
      </c>
      <c r="CM471" s="5">
        <f t="shared" ref="CM471:CM475" si="2131">IF(B471="N GAS",AG471,0)</f>
        <v>0</v>
      </c>
      <c r="CN471" s="5">
        <f t="shared" ref="CN471:CN475" si="2132">IF(B471="N GAS",AH471,0)</f>
        <v>0</v>
      </c>
      <c r="CO471" s="5">
        <f t="shared" ref="CO471:CO475" si="2133">IF(B471="N GAS",AI471,0)</f>
        <v>0</v>
      </c>
      <c r="CP471" s="5">
        <f t="shared" ref="CP471:CP475" si="2134">IF(B471="SMALLCAP 2000",AF471,0)</f>
        <v>0</v>
      </c>
      <c r="CQ471" s="5">
        <f t="shared" ref="CQ471:CQ475" si="2135">IF(B471="SMALLCAP 2000",AG471,0)</f>
        <v>0</v>
      </c>
      <c r="CR471" s="5">
        <f t="shared" ref="CR471:CR475" si="2136">IF(B471="SMALLCAP 2000",AH471,0)</f>
        <v>0</v>
      </c>
      <c r="CS471" s="5">
        <f t="shared" ref="CS471:CS475" si="2137">IF(B471="SMALLCAP 2000",AI471,0)</f>
        <v>0</v>
      </c>
      <c r="CT471" s="45">
        <f t="shared" ref="CT471:CT475" si="2138">IF(B471="US TECH",AF471,0)</f>
        <v>-46.5</v>
      </c>
      <c r="CU471" s="5">
        <f t="shared" ref="CU471:CU475" si="2139">IF(B471="US TECH",AG471,0)</f>
        <v>0</v>
      </c>
      <c r="CV471" s="5">
        <f t="shared" ref="CV471:CV475" si="2140">IF(B471="US TECH",AH471,0)</f>
        <v>0</v>
      </c>
      <c r="CW471" s="5">
        <f t="shared" ref="CW471:CW475" si="2141">IF(B471="US TECH",AI471,0)</f>
        <v>0</v>
      </c>
      <c r="CX471" s="41">
        <f t="shared" ref="CX471:CX475" si="2142">IF(B471="WALL ST 30",AF471,0)</f>
        <v>0</v>
      </c>
      <c r="CY471" s="41">
        <f t="shared" ref="CY471:CY475" si="2143">IF(B471="WALL ST 30",AG471,0)</f>
        <v>0</v>
      </c>
      <c r="CZ471" s="41">
        <f t="shared" ref="CZ471:CZ475" si="2144">IF(B471="WALL ST 30",AH471,0)</f>
        <v>0</v>
      </c>
      <c r="DA471" s="41">
        <f t="shared" ref="DA471:DA475" si="2145">IF(B471="WALL ST 30",AI471,0)</f>
        <v>0</v>
      </c>
      <c r="DB471" s="28"/>
    </row>
    <row r="472" spans="1:106" s="16" customFormat="1" ht="29.25" customHeight="1" thickTop="1" thickBot="1" x14ac:dyDescent="0.35">
      <c r="A472" s="3">
        <v>44801</v>
      </c>
      <c r="B472" s="4" t="s">
        <v>20</v>
      </c>
      <c r="C472" s="4" t="s">
        <v>25</v>
      </c>
      <c r="D472" s="8" t="s">
        <v>10</v>
      </c>
      <c r="E472" s="4" t="s">
        <v>109</v>
      </c>
      <c r="F472" s="4" t="s">
        <v>104</v>
      </c>
      <c r="G472" s="18" t="s">
        <v>579</v>
      </c>
      <c r="H472" s="25">
        <v>57.75</v>
      </c>
      <c r="I472" s="44">
        <v>-42.25</v>
      </c>
      <c r="J472" s="45">
        <v>-43.25</v>
      </c>
      <c r="K472" s="11">
        <f t="shared" si="1781"/>
        <v>1267.4000000000001</v>
      </c>
      <c r="L472" s="11"/>
      <c r="M472" s="11"/>
      <c r="N472" s="33"/>
      <c r="O472" s="11"/>
      <c r="P472" s="11"/>
      <c r="Q472" s="11"/>
      <c r="R472" s="11"/>
      <c r="S472" s="11"/>
      <c r="T472" s="11"/>
      <c r="U472" s="11"/>
      <c r="V472" s="11"/>
      <c r="W472" s="45">
        <v>-43.25</v>
      </c>
      <c r="X472" s="11"/>
      <c r="Y472" s="11"/>
      <c r="Z472" s="11"/>
      <c r="AA472" s="11"/>
      <c r="AB472" s="11"/>
      <c r="AC472" s="37"/>
      <c r="AD472" s="37"/>
      <c r="AE472" s="71" t="s">
        <v>20</v>
      </c>
      <c r="AF472" s="11">
        <f t="shared" si="2073"/>
        <v>0</v>
      </c>
      <c r="AG472" s="46">
        <f t="shared" si="2074"/>
        <v>-43.25</v>
      </c>
      <c r="AH472" s="11">
        <f t="shared" si="2075"/>
        <v>0</v>
      </c>
      <c r="AI472" s="11">
        <f t="shared" si="2076"/>
        <v>0</v>
      </c>
      <c r="AJ472" s="13">
        <f t="shared" si="2077"/>
        <v>-43.25</v>
      </c>
      <c r="AK472" s="13"/>
      <c r="AL472" s="5">
        <f t="shared" si="2078"/>
        <v>0</v>
      </c>
      <c r="AM472" s="5">
        <f t="shared" si="2079"/>
        <v>0</v>
      </c>
      <c r="AN472" s="11">
        <f t="shared" si="2080"/>
        <v>0</v>
      </c>
      <c r="AO472" s="11">
        <f t="shared" si="2081"/>
        <v>0</v>
      </c>
      <c r="AP472" s="5">
        <f t="shared" si="2082"/>
        <v>0</v>
      </c>
      <c r="AQ472" s="5">
        <f t="shared" si="2083"/>
        <v>0</v>
      </c>
      <c r="AR472" s="5">
        <f t="shared" si="2084"/>
        <v>0</v>
      </c>
      <c r="AS472" s="5">
        <f t="shared" si="2085"/>
        <v>0</v>
      </c>
      <c r="AT472" s="5">
        <f t="shared" si="2086"/>
        <v>0</v>
      </c>
      <c r="AU472" s="5">
        <f t="shared" si="2087"/>
        <v>0</v>
      </c>
      <c r="AV472" s="5">
        <f t="shared" si="2088"/>
        <v>0</v>
      </c>
      <c r="AW472" s="5">
        <f t="shared" si="2089"/>
        <v>0</v>
      </c>
      <c r="AX472" s="5">
        <f t="shared" si="2090"/>
        <v>0</v>
      </c>
      <c r="AY472" s="5">
        <f t="shared" si="2091"/>
        <v>0</v>
      </c>
      <c r="AZ472" s="5">
        <f t="shared" si="2092"/>
        <v>0</v>
      </c>
      <c r="BA472" s="5">
        <f t="shared" si="2093"/>
        <v>0</v>
      </c>
      <c r="BB472" s="5">
        <f t="shared" si="2094"/>
        <v>0</v>
      </c>
      <c r="BC472" s="5">
        <f t="shared" si="2095"/>
        <v>0</v>
      </c>
      <c r="BD472" s="5">
        <f t="shared" si="2096"/>
        <v>0</v>
      </c>
      <c r="BE472" s="5">
        <f t="shared" si="2097"/>
        <v>0</v>
      </c>
      <c r="BF472" s="5">
        <f t="shared" si="2098"/>
        <v>0</v>
      </c>
      <c r="BG472" s="5">
        <f t="shared" si="2099"/>
        <v>0</v>
      </c>
      <c r="BH472" s="5">
        <f t="shared" si="2100"/>
        <v>0</v>
      </c>
      <c r="BI472" s="11">
        <f t="shared" si="2101"/>
        <v>0</v>
      </c>
      <c r="BJ472" s="5">
        <f t="shared" si="2102"/>
        <v>0</v>
      </c>
      <c r="BK472" s="5">
        <f t="shared" si="2103"/>
        <v>0</v>
      </c>
      <c r="BL472" s="5">
        <f t="shared" si="2104"/>
        <v>0</v>
      </c>
      <c r="BM472" s="5">
        <f t="shared" si="2105"/>
        <v>0</v>
      </c>
      <c r="BN472" s="5">
        <f t="shared" si="2106"/>
        <v>0</v>
      </c>
      <c r="BO472" s="5">
        <f t="shared" si="2107"/>
        <v>0</v>
      </c>
      <c r="BP472" s="5">
        <f t="shared" si="2108"/>
        <v>0</v>
      </c>
      <c r="BQ472" s="5">
        <f t="shared" si="2109"/>
        <v>0</v>
      </c>
      <c r="BR472" s="5">
        <f t="shared" si="2110"/>
        <v>0</v>
      </c>
      <c r="BS472" s="5">
        <f t="shared" si="2111"/>
        <v>0</v>
      </c>
      <c r="BT472" s="11">
        <f t="shared" si="2112"/>
        <v>0</v>
      </c>
      <c r="BU472" s="11">
        <f t="shared" si="2113"/>
        <v>0</v>
      </c>
      <c r="BV472" s="5">
        <f t="shared" si="2114"/>
        <v>0</v>
      </c>
      <c r="BW472" s="5">
        <f t="shared" si="2115"/>
        <v>0</v>
      </c>
      <c r="BX472" s="5">
        <f t="shared" si="2116"/>
        <v>0</v>
      </c>
      <c r="BY472" s="5">
        <f t="shared" si="2117"/>
        <v>0</v>
      </c>
      <c r="BZ472" s="5">
        <f t="shared" si="2118"/>
        <v>0</v>
      </c>
      <c r="CA472" s="5">
        <f t="shared" si="2119"/>
        <v>0</v>
      </c>
      <c r="CB472" s="5">
        <f t="shared" si="2120"/>
        <v>0</v>
      </c>
      <c r="CC472" s="5">
        <f t="shared" si="2121"/>
        <v>0</v>
      </c>
      <c r="CD472" s="5">
        <f t="shared" si="2122"/>
        <v>0</v>
      </c>
      <c r="CE472" s="46">
        <f t="shared" si="2123"/>
        <v>-43.25</v>
      </c>
      <c r="CF472" s="5">
        <f t="shared" si="2124"/>
        <v>0</v>
      </c>
      <c r="CG472" s="5">
        <f t="shared" si="2125"/>
        <v>0</v>
      </c>
      <c r="CH472" s="5">
        <f t="shared" si="2126"/>
        <v>0</v>
      </c>
      <c r="CI472" s="5">
        <f t="shared" si="2127"/>
        <v>0</v>
      </c>
      <c r="CJ472" s="5">
        <f t="shared" si="2128"/>
        <v>0</v>
      </c>
      <c r="CK472" s="5">
        <f t="shared" si="2129"/>
        <v>0</v>
      </c>
      <c r="CL472" s="5">
        <f t="shared" si="2130"/>
        <v>0</v>
      </c>
      <c r="CM472" s="5">
        <f t="shared" si="2131"/>
        <v>0</v>
      </c>
      <c r="CN472" s="5">
        <f t="shared" si="2132"/>
        <v>0</v>
      </c>
      <c r="CO472" s="5">
        <f t="shared" si="2133"/>
        <v>0</v>
      </c>
      <c r="CP472" s="5">
        <f t="shared" si="2134"/>
        <v>0</v>
      </c>
      <c r="CQ472" s="5">
        <f t="shared" si="2135"/>
        <v>0</v>
      </c>
      <c r="CR472" s="5">
        <f t="shared" si="2136"/>
        <v>0</v>
      </c>
      <c r="CS472" s="5">
        <f t="shared" si="2137"/>
        <v>0</v>
      </c>
      <c r="CT472" s="11">
        <f t="shared" si="2138"/>
        <v>0</v>
      </c>
      <c r="CU472" s="5">
        <f t="shared" si="2139"/>
        <v>0</v>
      </c>
      <c r="CV472" s="5">
        <f t="shared" si="2140"/>
        <v>0</v>
      </c>
      <c r="CW472" s="5">
        <f t="shared" si="2141"/>
        <v>0</v>
      </c>
      <c r="CX472" s="41">
        <f t="shared" si="2142"/>
        <v>0</v>
      </c>
      <c r="CY472" s="41">
        <f t="shared" si="2143"/>
        <v>0</v>
      </c>
      <c r="CZ472" s="41">
        <f t="shared" si="2144"/>
        <v>0</v>
      </c>
      <c r="DA472" s="41">
        <f t="shared" si="2145"/>
        <v>0</v>
      </c>
      <c r="DB472" s="28"/>
    </row>
    <row r="473" spans="1:106" s="16" customFormat="1" ht="29.25" customHeight="1" thickTop="1" thickBot="1" x14ac:dyDescent="0.35">
      <c r="A473" s="3">
        <v>44801</v>
      </c>
      <c r="B473" s="4" t="s">
        <v>66</v>
      </c>
      <c r="C473" s="4" t="s">
        <v>25</v>
      </c>
      <c r="D473" s="8" t="s">
        <v>10</v>
      </c>
      <c r="E473" s="4" t="s">
        <v>103</v>
      </c>
      <c r="F473" s="4" t="s">
        <v>24</v>
      </c>
      <c r="G473" s="18" t="s">
        <v>575</v>
      </c>
      <c r="H473" s="25">
        <v>76.5</v>
      </c>
      <c r="I473" s="33">
        <v>23.5</v>
      </c>
      <c r="J473" s="11">
        <v>21.5</v>
      </c>
      <c r="K473" s="11">
        <f t="shared" si="1781"/>
        <v>1288.9000000000001</v>
      </c>
      <c r="L473" s="11"/>
      <c r="M473" s="11"/>
      <c r="N473" s="33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47">
        <v>21.5</v>
      </c>
      <c r="Z473" s="11"/>
      <c r="AA473" s="11"/>
      <c r="AB473" s="11"/>
      <c r="AC473" s="37"/>
      <c r="AD473" s="37"/>
      <c r="AE473" s="71" t="s">
        <v>66</v>
      </c>
      <c r="AF473" s="11">
        <f t="shared" si="2073"/>
        <v>0</v>
      </c>
      <c r="AG473" s="48">
        <f t="shared" si="2074"/>
        <v>21.5</v>
      </c>
      <c r="AH473" s="11">
        <f t="shared" si="2075"/>
        <v>0</v>
      </c>
      <c r="AI473" s="11">
        <f t="shared" si="2076"/>
        <v>0</v>
      </c>
      <c r="AJ473" s="13">
        <f t="shared" si="2077"/>
        <v>21.5</v>
      </c>
      <c r="AK473" s="13"/>
      <c r="AL473" s="5">
        <f t="shared" si="2078"/>
        <v>0</v>
      </c>
      <c r="AM473" s="5">
        <f t="shared" si="2079"/>
        <v>0</v>
      </c>
      <c r="AN473" s="11">
        <f t="shared" si="2080"/>
        <v>0</v>
      </c>
      <c r="AO473" s="11">
        <f t="shared" si="2081"/>
        <v>0</v>
      </c>
      <c r="AP473" s="5">
        <f t="shared" si="2082"/>
        <v>0</v>
      </c>
      <c r="AQ473" s="5">
        <f t="shared" si="2083"/>
        <v>0</v>
      </c>
      <c r="AR473" s="5">
        <f t="shared" si="2084"/>
        <v>0</v>
      </c>
      <c r="AS473" s="5">
        <f t="shared" si="2085"/>
        <v>0</v>
      </c>
      <c r="AT473" s="5">
        <f t="shared" si="2086"/>
        <v>0</v>
      </c>
      <c r="AU473" s="5">
        <f t="shared" si="2087"/>
        <v>0</v>
      </c>
      <c r="AV473" s="5">
        <f t="shared" si="2088"/>
        <v>0</v>
      </c>
      <c r="AW473" s="5">
        <f t="shared" si="2089"/>
        <v>0</v>
      </c>
      <c r="AX473" s="5">
        <f t="shared" si="2090"/>
        <v>0</v>
      </c>
      <c r="AY473" s="5">
        <f t="shared" si="2091"/>
        <v>0</v>
      </c>
      <c r="AZ473" s="5">
        <f t="shared" si="2092"/>
        <v>0</v>
      </c>
      <c r="BA473" s="5">
        <f t="shared" si="2093"/>
        <v>0</v>
      </c>
      <c r="BB473" s="5">
        <f t="shared" si="2094"/>
        <v>0</v>
      </c>
      <c r="BC473" s="5">
        <f t="shared" si="2095"/>
        <v>0</v>
      </c>
      <c r="BD473" s="5">
        <f t="shared" si="2096"/>
        <v>0</v>
      </c>
      <c r="BE473" s="5">
        <f t="shared" si="2097"/>
        <v>0</v>
      </c>
      <c r="BF473" s="5">
        <f t="shared" si="2098"/>
        <v>0</v>
      </c>
      <c r="BG473" s="5">
        <f t="shared" si="2099"/>
        <v>0</v>
      </c>
      <c r="BH473" s="5">
        <f t="shared" si="2100"/>
        <v>0</v>
      </c>
      <c r="BI473" s="11">
        <f t="shared" si="2101"/>
        <v>0</v>
      </c>
      <c r="BJ473" s="5">
        <f t="shared" si="2102"/>
        <v>0</v>
      </c>
      <c r="BK473" s="5">
        <f t="shared" si="2103"/>
        <v>0</v>
      </c>
      <c r="BL473" s="5">
        <f t="shared" si="2104"/>
        <v>0</v>
      </c>
      <c r="BM473" s="5">
        <f t="shared" si="2105"/>
        <v>0</v>
      </c>
      <c r="BN473" s="5">
        <f t="shared" si="2106"/>
        <v>0</v>
      </c>
      <c r="BO473" s="5">
        <f t="shared" si="2107"/>
        <v>0</v>
      </c>
      <c r="BP473" s="5">
        <f t="shared" si="2108"/>
        <v>0</v>
      </c>
      <c r="BQ473" s="5">
        <f t="shared" si="2109"/>
        <v>0</v>
      </c>
      <c r="BR473" s="5">
        <f t="shared" si="2110"/>
        <v>0</v>
      </c>
      <c r="BS473" s="5">
        <f t="shared" si="2111"/>
        <v>0</v>
      </c>
      <c r="BT473" s="11">
        <f t="shared" si="2112"/>
        <v>0</v>
      </c>
      <c r="BU473" s="11">
        <f t="shared" si="2113"/>
        <v>0</v>
      </c>
      <c r="BV473" s="5">
        <f t="shared" si="2114"/>
        <v>0</v>
      </c>
      <c r="BW473" s="5">
        <f t="shared" si="2115"/>
        <v>0</v>
      </c>
      <c r="BX473" s="5">
        <f t="shared" si="2116"/>
        <v>0</v>
      </c>
      <c r="BY473" s="5">
        <f t="shared" si="2117"/>
        <v>0</v>
      </c>
      <c r="BZ473" s="5">
        <f t="shared" si="2118"/>
        <v>0</v>
      </c>
      <c r="CA473" s="5">
        <f t="shared" si="2119"/>
        <v>0</v>
      </c>
      <c r="CB473" s="5">
        <f t="shared" si="2120"/>
        <v>0</v>
      </c>
      <c r="CC473" s="5">
        <f t="shared" si="2121"/>
        <v>0</v>
      </c>
      <c r="CD473" s="5">
        <f t="shared" si="2122"/>
        <v>0</v>
      </c>
      <c r="CE473" s="5">
        <f t="shared" si="2123"/>
        <v>0</v>
      </c>
      <c r="CF473" s="5">
        <f t="shared" si="2124"/>
        <v>0</v>
      </c>
      <c r="CG473" s="5">
        <f t="shared" si="2125"/>
        <v>0</v>
      </c>
      <c r="CH473" s="5">
        <f t="shared" si="2126"/>
        <v>0</v>
      </c>
      <c r="CI473" s="5">
        <f t="shared" si="2127"/>
        <v>0</v>
      </c>
      <c r="CJ473" s="5">
        <f t="shared" si="2128"/>
        <v>0</v>
      </c>
      <c r="CK473" s="5">
        <f t="shared" si="2129"/>
        <v>0</v>
      </c>
      <c r="CL473" s="5">
        <f t="shared" si="2130"/>
        <v>0</v>
      </c>
      <c r="CM473" s="48">
        <f t="shared" si="2131"/>
        <v>21.5</v>
      </c>
      <c r="CN473" s="5">
        <f t="shared" si="2132"/>
        <v>0</v>
      </c>
      <c r="CO473" s="5">
        <f t="shared" si="2133"/>
        <v>0</v>
      </c>
      <c r="CP473" s="5">
        <f t="shared" si="2134"/>
        <v>0</v>
      </c>
      <c r="CQ473" s="5">
        <f t="shared" si="2135"/>
        <v>0</v>
      </c>
      <c r="CR473" s="5">
        <f t="shared" si="2136"/>
        <v>0</v>
      </c>
      <c r="CS473" s="5">
        <f t="shared" si="2137"/>
        <v>0</v>
      </c>
      <c r="CT473" s="11">
        <f t="shared" si="2138"/>
        <v>0</v>
      </c>
      <c r="CU473" s="5">
        <f t="shared" si="2139"/>
        <v>0</v>
      </c>
      <c r="CV473" s="5">
        <f t="shared" si="2140"/>
        <v>0</v>
      </c>
      <c r="CW473" s="5">
        <f t="shared" si="2141"/>
        <v>0</v>
      </c>
      <c r="CX473" s="41">
        <f t="shared" si="2142"/>
        <v>0</v>
      </c>
      <c r="CY473" s="41">
        <f t="shared" si="2143"/>
        <v>0</v>
      </c>
      <c r="CZ473" s="41">
        <f t="shared" si="2144"/>
        <v>0</v>
      </c>
      <c r="DA473" s="41">
        <f t="shared" si="2145"/>
        <v>0</v>
      </c>
      <c r="DB473" s="28"/>
    </row>
    <row r="474" spans="1:106" s="16" customFormat="1" ht="29.25" customHeight="1" thickTop="1" thickBot="1" x14ac:dyDescent="0.35">
      <c r="A474" s="3">
        <v>44801</v>
      </c>
      <c r="B474" s="4" t="s">
        <v>3</v>
      </c>
      <c r="C474" s="4" t="s">
        <v>26</v>
      </c>
      <c r="D474" s="8" t="s">
        <v>10</v>
      </c>
      <c r="E474" s="4" t="s">
        <v>110</v>
      </c>
      <c r="F474" s="4" t="s">
        <v>24</v>
      </c>
      <c r="G474" s="18" t="s">
        <v>581</v>
      </c>
      <c r="H474" s="25">
        <v>57.75</v>
      </c>
      <c r="I474" s="33">
        <v>42.25</v>
      </c>
      <c r="J474" s="11">
        <v>40.25</v>
      </c>
      <c r="K474" s="11">
        <f t="shared" si="1781"/>
        <v>1329.15</v>
      </c>
      <c r="L474" s="11"/>
      <c r="M474" s="11"/>
      <c r="N474" s="47">
        <v>40.25</v>
      </c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37"/>
      <c r="AD474" s="37"/>
      <c r="AE474" s="71" t="s">
        <v>3</v>
      </c>
      <c r="AF474" s="11">
        <f t="shared" si="2073"/>
        <v>0</v>
      </c>
      <c r="AG474" s="5">
        <f t="shared" si="2074"/>
        <v>0</v>
      </c>
      <c r="AH474" s="47">
        <f t="shared" si="2075"/>
        <v>40.25</v>
      </c>
      <c r="AI474" s="11">
        <f t="shared" si="2076"/>
        <v>0</v>
      </c>
      <c r="AJ474" s="13">
        <f t="shared" si="2077"/>
        <v>40.25</v>
      </c>
      <c r="AK474" s="13"/>
      <c r="AL474" s="5">
        <f t="shared" si="2078"/>
        <v>0</v>
      </c>
      <c r="AM474" s="5">
        <f t="shared" si="2079"/>
        <v>0</v>
      </c>
      <c r="AN474" s="11">
        <f t="shared" si="2080"/>
        <v>0</v>
      </c>
      <c r="AO474" s="11">
        <f t="shared" si="2081"/>
        <v>0</v>
      </c>
      <c r="AP474" s="5">
        <f t="shared" si="2082"/>
        <v>0</v>
      </c>
      <c r="AQ474" s="5">
        <f t="shared" si="2083"/>
        <v>0</v>
      </c>
      <c r="AR474" s="5">
        <f t="shared" si="2084"/>
        <v>0</v>
      </c>
      <c r="AS474" s="5">
        <f t="shared" si="2085"/>
        <v>0</v>
      </c>
      <c r="AT474" s="5">
        <f t="shared" si="2086"/>
        <v>0</v>
      </c>
      <c r="AU474" s="5">
        <f t="shared" si="2087"/>
        <v>0</v>
      </c>
      <c r="AV474" s="48">
        <f t="shared" si="2088"/>
        <v>40.25</v>
      </c>
      <c r="AW474" s="5">
        <f t="shared" si="2089"/>
        <v>0</v>
      </c>
      <c r="AX474" s="5">
        <f t="shared" si="2090"/>
        <v>0</v>
      </c>
      <c r="AY474" s="5">
        <f t="shared" si="2091"/>
        <v>0</v>
      </c>
      <c r="AZ474" s="5">
        <f t="shared" si="2092"/>
        <v>0</v>
      </c>
      <c r="BA474" s="5">
        <f t="shared" si="2093"/>
        <v>0</v>
      </c>
      <c r="BB474" s="5">
        <f t="shared" si="2094"/>
        <v>0</v>
      </c>
      <c r="BC474" s="5">
        <f t="shared" si="2095"/>
        <v>0</v>
      </c>
      <c r="BD474" s="5">
        <f t="shared" si="2096"/>
        <v>0</v>
      </c>
      <c r="BE474" s="5">
        <f t="shared" si="2097"/>
        <v>0</v>
      </c>
      <c r="BF474" s="5">
        <f t="shared" si="2098"/>
        <v>0</v>
      </c>
      <c r="BG474" s="5">
        <f t="shared" si="2099"/>
        <v>0</v>
      </c>
      <c r="BH474" s="5">
        <f t="shared" si="2100"/>
        <v>0</v>
      </c>
      <c r="BI474" s="11">
        <f t="shared" si="2101"/>
        <v>0</v>
      </c>
      <c r="BJ474" s="5">
        <f t="shared" si="2102"/>
        <v>0</v>
      </c>
      <c r="BK474" s="5">
        <f t="shared" si="2103"/>
        <v>0</v>
      </c>
      <c r="BL474" s="5">
        <f t="shared" si="2104"/>
        <v>0</v>
      </c>
      <c r="BM474" s="5">
        <f t="shared" si="2105"/>
        <v>0</v>
      </c>
      <c r="BN474" s="5">
        <f t="shared" si="2106"/>
        <v>0</v>
      </c>
      <c r="BO474" s="5">
        <f t="shared" si="2107"/>
        <v>0</v>
      </c>
      <c r="BP474" s="5">
        <f t="shared" si="2108"/>
        <v>0</v>
      </c>
      <c r="BQ474" s="5">
        <f t="shared" si="2109"/>
        <v>0</v>
      </c>
      <c r="BR474" s="5">
        <f t="shared" si="2110"/>
        <v>0</v>
      </c>
      <c r="BS474" s="5">
        <f t="shared" si="2111"/>
        <v>0</v>
      </c>
      <c r="BT474" s="11">
        <f t="shared" si="2112"/>
        <v>0</v>
      </c>
      <c r="BU474" s="11">
        <f t="shared" si="2113"/>
        <v>0</v>
      </c>
      <c r="BV474" s="5">
        <f t="shared" si="2114"/>
        <v>0</v>
      </c>
      <c r="BW474" s="5">
        <f t="shared" si="2115"/>
        <v>0</v>
      </c>
      <c r="BX474" s="5">
        <f t="shared" si="2116"/>
        <v>0</v>
      </c>
      <c r="BY474" s="5">
        <f t="shared" si="2117"/>
        <v>0</v>
      </c>
      <c r="BZ474" s="5">
        <f t="shared" si="2118"/>
        <v>0</v>
      </c>
      <c r="CA474" s="5">
        <f t="shared" si="2119"/>
        <v>0</v>
      </c>
      <c r="CB474" s="5">
        <f t="shared" si="2120"/>
        <v>0</v>
      </c>
      <c r="CC474" s="5">
        <f t="shared" si="2121"/>
        <v>0</v>
      </c>
      <c r="CD474" s="5">
        <f t="shared" si="2122"/>
        <v>0</v>
      </c>
      <c r="CE474" s="5">
        <f t="shared" si="2123"/>
        <v>0</v>
      </c>
      <c r="CF474" s="5">
        <f t="shared" si="2124"/>
        <v>0</v>
      </c>
      <c r="CG474" s="5">
        <f t="shared" si="2125"/>
        <v>0</v>
      </c>
      <c r="CH474" s="5">
        <f t="shared" si="2126"/>
        <v>0</v>
      </c>
      <c r="CI474" s="5">
        <f t="shared" si="2127"/>
        <v>0</v>
      </c>
      <c r="CJ474" s="5">
        <f t="shared" si="2128"/>
        <v>0</v>
      </c>
      <c r="CK474" s="5">
        <f t="shared" si="2129"/>
        <v>0</v>
      </c>
      <c r="CL474" s="5">
        <f t="shared" si="2130"/>
        <v>0</v>
      </c>
      <c r="CM474" s="5">
        <f t="shared" si="2131"/>
        <v>0</v>
      </c>
      <c r="CN474" s="5">
        <f t="shared" si="2132"/>
        <v>0</v>
      </c>
      <c r="CO474" s="5">
        <f t="shared" si="2133"/>
        <v>0</v>
      </c>
      <c r="CP474" s="5">
        <f t="shared" si="2134"/>
        <v>0</v>
      </c>
      <c r="CQ474" s="5">
        <f t="shared" si="2135"/>
        <v>0</v>
      </c>
      <c r="CR474" s="5">
        <f t="shared" si="2136"/>
        <v>0</v>
      </c>
      <c r="CS474" s="5">
        <f t="shared" si="2137"/>
        <v>0</v>
      </c>
      <c r="CT474" s="11">
        <f t="shared" si="2138"/>
        <v>0</v>
      </c>
      <c r="CU474" s="5">
        <f t="shared" si="2139"/>
        <v>0</v>
      </c>
      <c r="CV474" s="5">
        <f t="shared" si="2140"/>
        <v>0</v>
      </c>
      <c r="CW474" s="5">
        <f t="shared" si="2141"/>
        <v>0</v>
      </c>
      <c r="CX474" s="41">
        <f t="shared" si="2142"/>
        <v>0</v>
      </c>
      <c r="CY474" s="41">
        <f t="shared" si="2143"/>
        <v>0</v>
      </c>
      <c r="CZ474" s="41">
        <f t="shared" si="2144"/>
        <v>0</v>
      </c>
      <c r="DA474" s="41">
        <f t="shared" si="2145"/>
        <v>0</v>
      </c>
      <c r="DB474" s="28"/>
    </row>
    <row r="475" spans="1:106" s="16" customFormat="1" ht="29.25" customHeight="1" thickTop="1" thickBot="1" x14ac:dyDescent="0.35">
      <c r="A475" s="3">
        <v>44801</v>
      </c>
      <c r="B475" s="4" t="s">
        <v>8</v>
      </c>
      <c r="C475" s="4" t="s">
        <v>25</v>
      </c>
      <c r="D475" s="8" t="s">
        <v>10</v>
      </c>
      <c r="E475" s="4" t="s">
        <v>110</v>
      </c>
      <c r="F475" s="4" t="s">
        <v>24</v>
      </c>
      <c r="G475" s="18" t="s">
        <v>580</v>
      </c>
      <c r="H475" s="25">
        <v>57.75</v>
      </c>
      <c r="I475" s="44">
        <v>-57.75</v>
      </c>
      <c r="J475" s="45">
        <v>-58.75</v>
      </c>
      <c r="K475" s="11">
        <f t="shared" si="1781"/>
        <v>1270.4000000000001</v>
      </c>
      <c r="L475" s="11"/>
      <c r="M475" s="11"/>
      <c r="N475" s="33"/>
      <c r="O475" s="11"/>
      <c r="P475" s="11"/>
      <c r="Q475" s="11"/>
      <c r="R475" s="11"/>
      <c r="S475" s="45">
        <v>-58.75</v>
      </c>
      <c r="T475" s="11"/>
      <c r="U475" s="11"/>
      <c r="V475" s="11"/>
      <c r="W475" s="11"/>
      <c r="X475" s="11"/>
      <c r="Y475" s="11"/>
      <c r="Z475" s="11"/>
      <c r="AA475" s="11"/>
      <c r="AB475" s="11"/>
      <c r="AC475" s="37"/>
      <c r="AD475" s="37"/>
      <c r="AE475" s="71" t="s">
        <v>8</v>
      </c>
      <c r="AF475" s="11">
        <f t="shared" si="2073"/>
        <v>0</v>
      </c>
      <c r="AG475" s="46">
        <f t="shared" si="2074"/>
        <v>-58.75</v>
      </c>
      <c r="AH475" s="11">
        <f t="shared" si="2075"/>
        <v>0</v>
      </c>
      <c r="AI475" s="11">
        <f t="shared" si="2076"/>
        <v>0</v>
      </c>
      <c r="AJ475" s="13">
        <f t="shared" si="2077"/>
        <v>-58.75</v>
      </c>
      <c r="AK475" s="13"/>
      <c r="AL475" s="5">
        <f t="shared" si="2078"/>
        <v>0</v>
      </c>
      <c r="AM475" s="5">
        <f t="shared" si="2079"/>
        <v>0</v>
      </c>
      <c r="AN475" s="11">
        <f t="shared" si="2080"/>
        <v>0</v>
      </c>
      <c r="AO475" s="11">
        <f t="shared" si="2081"/>
        <v>0</v>
      </c>
      <c r="AP475" s="5">
        <f t="shared" si="2082"/>
        <v>0</v>
      </c>
      <c r="AQ475" s="5">
        <f t="shared" si="2083"/>
        <v>0</v>
      </c>
      <c r="AR475" s="5">
        <f t="shared" si="2084"/>
        <v>0</v>
      </c>
      <c r="AS475" s="5">
        <f t="shared" si="2085"/>
        <v>0</v>
      </c>
      <c r="AT475" s="5">
        <f t="shared" si="2086"/>
        <v>0</v>
      </c>
      <c r="AU475" s="5">
        <f t="shared" si="2087"/>
        <v>0</v>
      </c>
      <c r="AV475" s="5">
        <f t="shared" si="2088"/>
        <v>0</v>
      </c>
      <c r="AW475" s="5">
        <f t="shared" si="2089"/>
        <v>0</v>
      </c>
      <c r="AX475" s="5">
        <f t="shared" si="2090"/>
        <v>0</v>
      </c>
      <c r="AY475" s="5">
        <f t="shared" si="2091"/>
        <v>0</v>
      </c>
      <c r="AZ475" s="5">
        <f t="shared" si="2092"/>
        <v>0</v>
      </c>
      <c r="BA475" s="5">
        <f t="shared" si="2093"/>
        <v>0</v>
      </c>
      <c r="BB475" s="5">
        <f t="shared" si="2094"/>
        <v>0</v>
      </c>
      <c r="BC475" s="5">
        <f t="shared" si="2095"/>
        <v>0</v>
      </c>
      <c r="BD475" s="5">
        <f t="shared" si="2096"/>
        <v>0</v>
      </c>
      <c r="BE475" s="5">
        <f t="shared" si="2097"/>
        <v>0</v>
      </c>
      <c r="BF475" s="5">
        <f t="shared" si="2098"/>
        <v>0</v>
      </c>
      <c r="BG475" s="5">
        <f t="shared" si="2099"/>
        <v>0</v>
      </c>
      <c r="BH475" s="5">
        <f t="shared" si="2100"/>
        <v>0</v>
      </c>
      <c r="BI475" s="11">
        <f t="shared" si="2101"/>
        <v>0</v>
      </c>
      <c r="BJ475" s="5">
        <f t="shared" si="2102"/>
        <v>0</v>
      </c>
      <c r="BK475" s="5">
        <f t="shared" si="2103"/>
        <v>0</v>
      </c>
      <c r="BL475" s="5">
        <f t="shared" si="2104"/>
        <v>0</v>
      </c>
      <c r="BM475" s="5">
        <f t="shared" si="2105"/>
        <v>0</v>
      </c>
      <c r="BN475" s="5">
        <f t="shared" si="2106"/>
        <v>0</v>
      </c>
      <c r="BO475" s="46">
        <f t="shared" si="2107"/>
        <v>-58.75</v>
      </c>
      <c r="BP475" s="5">
        <f t="shared" si="2108"/>
        <v>0</v>
      </c>
      <c r="BQ475" s="5">
        <f t="shared" si="2109"/>
        <v>0</v>
      </c>
      <c r="BR475" s="5">
        <f t="shared" si="2110"/>
        <v>0</v>
      </c>
      <c r="BS475" s="5">
        <f t="shared" si="2111"/>
        <v>0</v>
      </c>
      <c r="BT475" s="11">
        <f t="shared" si="2112"/>
        <v>0</v>
      </c>
      <c r="BU475" s="11">
        <f t="shared" si="2113"/>
        <v>0</v>
      </c>
      <c r="BV475" s="5">
        <f t="shared" si="2114"/>
        <v>0</v>
      </c>
      <c r="BW475" s="5">
        <f t="shared" si="2115"/>
        <v>0</v>
      </c>
      <c r="BX475" s="5">
        <f t="shared" si="2116"/>
        <v>0</v>
      </c>
      <c r="BY475" s="5">
        <f t="shared" si="2117"/>
        <v>0</v>
      </c>
      <c r="BZ475" s="5">
        <f t="shared" si="2118"/>
        <v>0</v>
      </c>
      <c r="CA475" s="5">
        <f t="shared" si="2119"/>
        <v>0</v>
      </c>
      <c r="CB475" s="5">
        <f t="shared" si="2120"/>
        <v>0</v>
      </c>
      <c r="CC475" s="5">
        <f t="shared" si="2121"/>
        <v>0</v>
      </c>
      <c r="CD475" s="5">
        <f t="shared" si="2122"/>
        <v>0</v>
      </c>
      <c r="CE475" s="5">
        <f t="shared" si="2123"/>
        <v>0</v>
      </c>
      <c r="CF475" s="5">
        <f t="shared" si="2124"/>
        <v>0</v>
      </c>
      <c r="CG475" s="5">
        <f t="shared" si="2125"/>
        <v>0</v>
      </c>
      <c r="CH475" s="5">
        <f t="shared" si="2126"/>
        <v>0</v>
      </c>
      <c r="CI475" s="5">
        <f t="shared" si="2127"/>
        <v>0</v>
      </c>
      <c r="CJ475" s="5">
        <f t="shared" si="2128"/>
        <v>0</v>
      </c>
      <c r="CK475" s="5">
        <f t="shared" si="2129"/>
        <v>0</v>
      </c>
      <c r="CL475" s="5">
        <f t="shared" si="2130"/>
        <v>0</v>
      </c>
      <c r="CM475" s="5">
        <f t="shared" si="2131"/>
        <v>0</v>
      </c>
      <c r="CN475" s="5">
        <f t="shared" si="2132"/>
        <v>0</v>
      </c>
      <c r="CO475" s="5">
        <f t="shared" si="2133"/>
        <v>0</v>
      </c>
      <c r="CP475" s="5">
        <f t="shared" si="2134"/>
        <v>0</v>
      </c>
      <c r="CQ475" s="5">
        <f t="shared" si="2135"/>
        <v>0</v>
      </c>
      <c r="CR475" s="5">
        <f t="shared" si="2136"/>
        <v>0</v>
      </c>
      <c r="CS475" s="5">
        <f t="shared" si="2137"/>
        <v>0</v>
      </c>
      <c r="CT475" s="11">
        <f t="shared" si="2138"/>
        <v>0</v>
      </c>
      <c r="CU475" s="5">
        <f t="shared" si="2139"/>
        <v>0</v>
      </c>
      <c r="CV475" s="5">
        <f t="shared" si="2140"/>
        <v>0</v>
      </c>
      <c r="CW475" s="5">
        <f t="shared" si="2141"/>
        <v>0</v>
      </c>
      <c r="CX475" s="41">
        <f t="shared" si="2142"/>
        <v>0</v>
      </c>
      <c r="CY475" s="41">
        <f t="shared" si="2143"/>
        <v>0</v>
      </c>
      <c r="CZ475" s="41">
        <f t="shared" si="2144"/>
        <v>0</v>
      </c>
      <c r="DA475" s="41">
        <f t="shared" si="2145"/>
        <v>0</v>
      </c>
      <c r="DB475" s="28"/>
    </row>
    <row r="476" spans="1:106" s="16" customFormat="1" ht="29.25" customHeight="1" thickTop="1" thickBot="1" x14ac:dyDescent="0.35">
      <c r="A476" s="3">
        <v>44802</v>
      </c>
      <c r="B476" s="4" t="s">
        <v>18</v>
      </c>
      <c r="C476" s="4" t="s">
        <v>23</v>
      </c>
      <c r="D476" s="8" t="s">
        <v>10</v>
      </c>
      <c r="E476" s="4" t="s">
        <v>103</v>
      </c>
      <c r="F476" s="4" t="s">
        <v>24</v>
      </c>
      <c r="G476" s="18" t="s">
        <v>582</v>
      </c>
      <c r="H476" s="25">
        <v>53.5</v>
      </c>
      <c r="I476" s="44">
        <v>-53.5</v>
      </c>
      <c r="J476" s="45">
        <v>-54.5</v>
      </c>
      <c r="K476" s="11">
        <f t="shared" si="1781"/>
        <v>1215.9000000000001</v>
      </c>
      <c r="L476" s="11"/>
      <c r="M476" s="11"/>
      <c r="N476" s="33"/>
      <c r="O476" s="11"/>
      <c r="P476" s="11"/>
      <c r="Q476" s="11"/>
      <c r="R476" s="11"/>
      <c r="S476" s="11"/>
      <c r="T476" s="11"/>
      <c r="U476" s="11"/>
      <c r="V476" s="45">
        <v>-54.5</v>
      </c>
      <c r="W476" s="11"/>
      <c r="X476" s="11"/>
      <c r="Y476" s="11"/>
      <c r="Z476" s="11"/>
      <c r="AA476" s="11"/>
      <c r="AB476" s="11"/>
      <c r="AC476" s="37"/>
      <c r="AD476" s="37"/>
      <c r="AE476" s="71" t="s">
        <v>18</v>
      </c>
      <c r="AF476" s="45">
        <f t="shared" ref="AF476:AF482" si="2146">IF(C476="HF",J476,0)</f>
        <v>-54.5</v>
      </c>
      <c r="AG476" s="5">
        <f t="shared" ref="AG476:AG482" si="2147">IF(C476="HF2",J476,0)</f>
        <v>0</v>
      </c>
      <c r="AH476" s="11">
        <f t="shared" ref="AH476:AH482" si="2148">IF(C476="HF3",J476,0)</f>
        <v>0</v>
      </c>
      <c r="AI476" s="11">
        <f t="shared" ref="AI476:AI482" si="2149">IF(C476="DP",J476,0)</f>
        <v>0</v>
      </c>
      <c r="AJ476" s="13">
        <f t="shared" ref="AJ476:AJ482" si="2150">+SUM(AF476+AG476+AH476+AI476)</f>
        <v>-54.5</v>
      </c>
      <c r="AK476" s="13"/>
      <c r="AL476" s="5">
        <f t="shared" ref="AL476:AL482" si="2151">IF(B476="AUD/JPY",AF476,0)</f>
        <v>0</v>
      </c>
      <c r="AM476" s="5">
        <f t="shared" ref="AM476:AM482" si="2152">IF(B476="AUD/JPY",AG476,0)</f>
        <v>0</v>
      </c>
      <c r="AN476" s="11">
        <f t="shared" ref="AN476:AN482" si="2153">IF(B476="AUD/JPY",AH476,0)</f>
        <v>0</v>
      </c>
      <c r="AO476" s="11">
        <f t="shared" ref="AO476:AO482" si="2154">IF(B476="AUD/JPY",AI476,0)</f>
        <v>0</v>
      </c>
      <c r="AP476" s="5">
        <f t="shared" ref="AP476:AP482" si="2155">IF(B476="AUD/USD",AF476,0)</f>
        <v>0</v>
      </c>
      <c r="AQ476" s="5">
        <f t="shared" ref="AQ476:AQ482" si="2156">IF(B476="AUD/USD",AG476,0)</f>
        <v>0</v>
      </c>
      <c r="AR476" s="5">
        <f t="shared" ref="AR476:AR482" si="2157">IF(B476="AUD/USD",AH476,0)</f>
        <v>0</v>
      </c>
      <c r="AS476" s="5">
        <f t="shared" ref="AS476:AS482" si="2158">IF(B476="AUD/USD",AI476,0)</f>
        <v>0</v>
      </c>
      <c r="AT476" s="5">
        <f t="shared" ref="AT476:AT482" si="2159">IF(B476="EUR/GBP",AF476,0)</f>
        <v>0</v>
      </c>
      <c r="AU476" s="5">
        <f t="shared" ref="AU476:AU482" si="2160">IF(B476="EUR/GBP",AG476,0)</f>
        <v>0</v>
      </c>
      <c r="AV476" s="5">
        <f t="shared" ref="AV476:AV482" si="2161">IF(B476="EUR/GBP",AH476,0)</f>
        <v>0</v>
      </c>
      <c r="AW476" s="5">
        <f t="shared" ref="AW476:AW482" si="2162">IF(B476="EUR/GBP",AI476,0)</f>
        <v>0</v>
      </c>
      <c r="AX476" s="5">
        <f t="shared" ref="AX476:AX482" si="2163">IF(B476="EUR/JPY",AF476,0)</f>
        <v>0</v>
      </c>
      <c r="AY476" s="5">
        <f t="shared" ref="AY476:AY482" si="2164">IF(B476="EUR/JPY",AG476,0)</f>
        <v>0</v>
      </c>
      <c r="AZ476" s="5">
        <f t="shared" ref="AZ476:AZ482" si="2165">IF(B476="EUR/JPY",AH476,0)</f>
        <v>0</v>
      </c>
      <c r="BA476" s="5">
        <f t="shared" ref="BA476:BA482" si="2166">IF(B476="EUR/JPY",AI476,0)</f>
        <v>0</v>
      </c>
      <c r="BB476" s="5">
        <f t="shared" ref="BB476:BB482" si="2167">IF(B476="EUR/USD",AF476,0)</f>
        <v>0</v>
      </c>
      <c r="BC476" s="5">
        <f t="shared" ref="BC476:BC482" si="2168">IF(B476="EUR/USD",AG476,0)</f>
        <v>0</v>
      </c>
      <c r="BD476" s="5">
        <f t="shared" ref="BD476:BD482" si="2169">IF(B476="EUR/USD",AH476,0)</f>
        <v>0</v>
      </c>
      <c r="BE476" s="5">
        <f t="shared" ref="BE476:BE482" si="2170">IF(B476="EUR/USD",AI476,0)</f>
        <v>0</v>
      </c>
      <c r="BF476" s="5">
        <f t="shared" ref="BF476:BF482" si="2171">IF(B476="GBP/JPY",AF476,0)</f>
        <v>0</v>
      </c>
      <c r="BG476" s="5">
        <f t="shared" ref="BG476:BG482" si="2172">IF(B476="GBP/JPY",AG476,0)</f>
        <v>0</v>
      </c>
      <c r="BH476" s="5">
        <f t="shared" ref="BH476:BH482" si="2173">IF(B476="GBP/JPY",AH476,0)</f>
        <v>0</v>
      </c>
      <c r="BI476" s="11">
        <f t="shared" ref="BI476:BI482" si="2174">IF(B476="GBP/JPY",AI476,0)</f>
        <v>0</v>
      </c>
      <c r="BJ476" s="5">
        <f t="shared" ref="BJ476:BJ482" si="2175">IF(B476="GBP/USD",AF476,0)</f>
        <v>0</v>
      </c>
      <c r="BK476" s="5">
        <f t="shared" ref="BK476:BK482" si="2176">IF(B476="GBP/USD",AG476,0)</f>
        <v>0</v>
      </c>
      <c r="BL476" s="5">
        <f t="shared" ref="BL476:BL482" si="2177">IF(B476="GBP/USD",AH476,0)</f>
        <v>0</v>
      </c>
      <c r="BM476" s="5">
        <f t="shared" ref="BM476:BM482" si="2178">IF(B476="GBP/USD",AI476,0)</f>
        <v>0</v>
      </c>
      <c r="BN476" s="5">
        <f t="shared" ref="BN476:BN482" si="2179">IF(B476="USD/CAD",AF476,0)</f>
        <v>0</v>
      </c>
      <c r="BO476" s="5">
        <f t="shared" ref="BO476:BO482" si="2180">IF(B476="USD/CAD",AG476,0)</f>
        <v>0</v>
      </c>
      <c r="BP476" s="5">
        <f t="shared" ref="BP476:BP482" si="2181">IF(B476="USD/CAD",AH476,0)</f>
        <v>0</v>
      </c>
      <c r="BQ476" s="5">
        <f t="shared" ref="BQ476:BQ482" si="2182">IF(B476="USD/CAD",AI476,0)</f>
        <v>0</v>
      </c>
      <c r="BR476" s="5">
        <f t="shared" ref="BR476:BR482" si="2183">IF(B476="USD/CHF",AF476,0)</f>
        <v>0</v>
      </c>
      <c r="BS476" s="5">
        <f t="shared" ref="BS476:BS482" si="2184">IF(B476="USD/CHF",AG476,0)</f>
        <v>0</v>
      </c>
      <c r="BT476" s="11">
        <f t="shared" ref="BT476:BT482" si="2185">IF(B476="USD/CHF",AH476,0)</f>
        <v>0</v>
      </c>
      <c r="BU476" s="11">
        <f t="shared" ref="BU476:BU482" si="2186">IF(B476="USD/CHF",AI476,0)</f>
        <v>0</v>
      </c>
      <c r="BV476" s="5">
        <f t="shared" ref="BV476:BV482" si="2187">IF(B476="USD/JPY",AF476,0)</f>
        <v>0</v>
      </c>
      <c r="BW476" s="5">
        <f t="shared" ref="BW476:BW482" si="2188">IF(B476="USD/JPY",AG476,0)</f>
        <v>0</v>
      </c>
      <c r="BX476" s="5">
        <f t="shared" ref="BX476:BX482" si="2189">IF(B476="USD/JPY",AH476,0)</f>
        <v>0</v>
      </c>
      <c r="BY476" s="5">
        <f t="shared" ref="BY476:BY482" si="2190">IF(B476="USD/JPY",AI476,0)</f>
        <v>0</v>
      </c>
      <c r="BZ476" s="46">
        <f t="shared" ref="BZ476:BZ482" si="2191">IF(B476="CRUDE",AF476,0)</f>
        <v>-54.5</v>
      </c>
      <c r="CA476" s="5">
        <f t="shared" ref="CA476:CA482" si="2192">IF(B476="CRUDE",AG476,0)</f>
        <v>0</v>
      </c>
      <c r="CB476" s="5">
        <f t="shared" ref="CB476:CB482" si="2193">IF(B476="CRUDE",AH476,0)</f>
        <v>0</v>
      </c>
      <c r="CC476" s="5">
        <f t="shared" ref="CC476:CC482" si="2194">IF(B476="CRUDE",AI476,0)</f>
        <v>0</v>
      </c>
      <c r="CD476" s="5">
        <f t="shared" ref="CD476:CD482" si="2195">IF(B476="GOLD",AF476,0)</f>
        <v>0</v>
      </c>
      <c r="CE476" s="5">
        <f t="shared" ref="CE476:CE482" si="2196">IF(B476="GOLD",AG476,0)</f>
        <v>0</v>
      </c>
      <c r="CF476" s="5">
        <f t="shared" ref="CF476:CF482" si="2197">IF(B476="GOLD",AH476,0)</f>
        <v>0</v>
      </c>
      <c r="CG476" s="5">
        <f t="shared" ref="CG476:CG482" si="2198">IF(B476="GOLD",AI476,0)</f>
        <v>0</v>
      </c>
      <c r="CH476" s="5">
        <f t="shared" ref="CH476:CH482" si="2199">IF(B476="US 500",AF476,0)</f>
        <v>0</v>
      </c>
      <c r="CI476" s="5">
        <f t="shared" ref="CI476:CI482" si="2200">IF(B476="US 500",AG476,0)</f>
        <v>0</v>
      </c>
      <c r="CJ476" s="5">
        <f t="shared" ref="CJ476:CJ482" si="2201">IF(B476="US 500",AH476,0)</f>
        <v>0</v>
      </c>
      <c r="CK476" s="5">
        <f t="shared" ref="CK476:CK482" si="2202">IF(B476="US 500",AI476,0)</f>
        <v>0</v>
      </c>
      <c r="CL476" s="5">
        <f t="shared" ref="CL476:CL482" si="2203">IF(B476="N GAS",AF476,0)</f>
        <v>0</v>
      </c>
      <c r="CM476" s="5">
        <f t="shared" ref="CM476:CM482" si="2204">IF(B476="N GAS",AG476,0)</f>
        <v>0</v>
      </c>
      <c r="CN476" s="5">
        <f t="shared" ref="CN476:CN482" si="2205">IF(B476="N GAS",AH476,0)</f>
        <v>0</v>
      </c>
      <c r="CO476" s="5">
        <f t="shared" ref="CO476:CO482" si="2206">IF(B476="N GAS",AI476,0)</f>
        <v>0</v>
      </c>
      <c r="CP476" s="5">
        <f t="shared" ref="CP476:CP482" si="2207">IF(B476="SMALLCAP 2000",AF476,0)</f>
        <v>0</v>
      </c>
      <c r="CQ476" s="5">
        <f t="shared" ref="CQ476:CQ482" si="2208">IF(B476="SMALLCAP 2000",AG476,0)</f>
        <v>0</v>
      </c>
      <c r="CR476" s="5">
        <f t="shared" ref="CR476:CR482" si="2209">IF(B476="SMALLCAP 2000",AH476,0)</f>
        <v>0</v>
      </c>
      <c r="CS476" s="5">
        <f t="shared" ref="CS476:CS482" si="2210">IF(B476="SMALLCAP 2000",AI476,0)</f>
        <v>0</v>
      </c>
      <c r="CT476" s="11">
        <f t="shared" ref="CT476:CT482" si="2211">IF(B476="US TECH",AF476,0)</f>
        <v>0</v>
      </c>
      <c r="CU476" s="5">
        <f t="shared" ref="CU476:CU482" si="2212">IF(B476="US TECH",AG476,0)</f>
        <v>0</v>
      </c>
      <c r="CV476" s="5">
        <f t="shared" ref="CV476:CV482" si="2213">IF(B476="US TECH",AH476,0)</f>
        <v>0</v>
      </c>
      <c r="CW476" s="5">
        <f t="shared" ref="CW476:CW482" si="2214">IF(B476="US TECH",AI476,0)</f>
        <v>0</v>
      </c>
      <c r="CX476" s="41">
        <f t="shared" ref="CX476:CX482" si="2215">IF(B476="WALL ST 30",AF476,0)</f>
        <v>0</v>
      </c>
      <c r="CY476" s="41">
        <f t="shared" ref="CY476:CY482" si="2216">IF(B476="WALL ST 30",AG476,0)</f>
        <v>0</v>
      </c>
      <c r="CZ476" s="41">
        <f t="shared" ref="CZ476:CZ482" si="2217">IF(B476="WALL ST 30",AH476,0)</f>
        <v>0</v>
      </c>
      <c r="DA476" s="41">
        <f t="shared" ref="DA476:DA482" si="2218">IF(B476="WALL ST 30",AI476,0)</f>
        <v>0</v>
      </c>
      <c r="DB476" s="28"/>
    </row>
    <row r="477" spans="1:106" s="16" customFormat="1" ht="29.25" customHeight="1" thickTop="1" thickBot="1" x14ac:dyDescent="0.35">
      <c r="A477" s="3">
        <v>44802</v>
      </c>
      <c r="B477" s="4" t="s">
        <v>66</v>
      </c>
      <c r="C477" s="4" t="s">
        <v>70</v>
      </c>
      <c r="D477" s="8" t="s">
        <v>10</v>
      </c>
      <c r="E477" s="4" t="s">
        <v>103</v>
      </c>
      <c r="F477" s="4" t="s">
        <v>24</v>
      </c>
      <c r="G477" s="18" t="s">
        <v>583</v>
      </c>
      <c r="H477" s="25">
        <v>54.5</v>
      </c>
      <c r="I477" s="44">
        <v>-54.5</v>
      </c>
      <c r="J477" s="45">
        <v>-55.5</v>
      </c>
      <c r="K477" s="11">
        <f t="shared" si="1781"/>
        <v>1160.4000000000001</v>
      </c>
      <c r="L477" s="11"/>
      <c r="M477" s="11"/>
      <c r="N477" s="33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45">
        <v>-55.5</v>
      </c>
      <c r="Z477" s="11"/>
      <c r="AA477" s="11"/>
      <c r="AB477" s="11"/>
      <c r="AC477" s="37"/>
      <c r="AD477" s="37"/>
      <c r="AE477" s="71" t="s">
        <v>66</v>
      </c>
      <c r="AF477" s="11">
        <f t="shared" si="2146"/>
        <v>0</v>
      </c>
      <c r="AG477" s="5">
        <f t="shared" si="2147"/>
        <v>0</v>
      </c>
      <c r="AH477" s="11">
        <f t="shared" si="2148"/>
        <v>0</v>
      </c>
      <c r="AI477" s="45">
        <f t="shared" si="2149"/>
        <v>-55.5</v>
      </c>
      <c r="AJ477" s="13">
        <f t="shared" si="2150"/>
        <v>-55.5</v>
      </c>
      <c r="AK477" s="13"/>
      <c r="AL477" s="5">
        <f t="shared" si="2151"/>
        <v>0</v>
      </c>
      <c r="AM477" s="5">
        <f t="shared" si="2152"/>
        <v>0</v>
      </c>
      <c r="AN477" s="11">
        <f t="shared" si="2153"/>
        <v>0</v>
      </c>
      <c r="AO477" s="11">
        <f t="shared" si="2154"/>
        <v>0</v>
      </c>
      <c r="AP477" s="5">
        <f t="shared" si="2155"/>
        <v>0</v>
      </c>
      <c r="AQ477" s="5">
        <f t="shared" si="2156"/>
        <v>0</v>
      </c>
      <c r="AR477" s="5">
        <f t="shared" si="2157"/>
        <v>0</v>
      </c>
      <c r="AS477" s="5">
        <f t="shared" si="2158"/>
        <v>0</v>
      </c>
      <c r="AT477" s="5">
        <f t="shared" si="2159"/>
        <v>0</v>
      </c>
      <c r="AU477" s="5">
        <f t="shared" si="2160"/>
        <v>0</v>
      </c>
      <c r="AV477" s="5">
        <f t="shared" si="2161"/>
        <v>0</v>
      </c>
      <c r="AW477" s="5">
        <f t="shared" si="2162"/>
        <v>0</v>
      </c>
      <c r="AX477" s="5">
        <f t="shared" si="2163"/>
        <v>0</v>
      </c>
      <c r="AY477" s="5">
        <f t="shared" si="2164"/>
        <v>0</v>
      </c>
      <c r="AZ477" s="5">
        <f t="shared" si="2165"/>
        <v>0</v>
      </c>
      <c r="BA477" s="5">
        <f t="shared" si="2166"/>
        <v>0</v>
      </c>
      <c r="BB477" s="5">
        <f t="shared" si="2167"/>
        <v>0</v>
      </c>
      <c r="BC477" s="5">
        <f t="shared" si="2168"/>
        <v>0</v>
      </c>
      <c r="BD477" s="5">
        <f t="shared" si="2169"/>
        <v>0</v>
      </c>
      <c r="BE477" s="5">
        <f t="shared" si="2170"/>
        <v>0</v>
      </c>
      <c r="BF477" s="5">
        <f t="shared" si="2171"/>
        <v>0</v>
      </c>
      <c r="BG477" s="5">
        <f t="shared" si="2172"/>
        <v>0</v>
      </c>
      <c r="BH477" s="5">
        <f t="shared" si="2173"/>
        <v>0</v>
      </c>
      <c r="BI477" s="11">
        <f t="shared" si="2174"/>
        <v>0</v>
      </c>
      <c r="BJ477" s="5">
        <f t="shared" si="2175"/>
        <v>0</v>
      </c>
      <c r="BK477" s="5">
        <f t="shared" si="2176"/>
        <v>0</v>
      </c>
      <c r="BL477" s="5">
        <f t="shared" si="2177"/>
        <v>0</v>
      </c>
      <c r="BM477" s="5">
        <f t="shared" si="2178"/>
        <v>0</v>
      </c>
      <c r="BN477" s="5">
        <f t="shared" si="2179"/>
        <v>0</v>
      </c>
      <c r="BO477" s="5">
        <f t="shared" si="2180"/>
        <v>0</v>
      </c>
      <c r="BP477" s="5">
        <f t="shared" si="2181"/>
        <v>0</v>
      </c>
      <c r="BQ477" s="5">
        <f t="shared" si="2182"/>
        <v>0</v>
      </c>
      <c r="BR477" s="5">
        <f t="shared" si="2183"/>
        <v>0</v>
      </c>
      <c r="BS477" s="5">
        <f t="shared" si="2184"/>
        <v>0</v>
      </c>
      <c r="BT477" s="11">
        <f t="shared" si="2185"/>
        <v>0</v>
      </c>
      <c r="BU477" s="11">
        <f t="shared" si="2186"/>
        <v>0</v>
      </c>
      <c r="BV477" s="5">
        <f t="shared" si="2187"/>
        <v>0</v>
      </c>
      <c r="BW477" s="5">
        <f t="shared" si="2188"/>
        <v>0</v>
      </c>
      <c r="BX477" s="5">
        <f t="shared" si="2189"/>
        <v>0</v>
      </c>
      <c r="BY477" s="5">
        <f t="shared" si="2190"/>
        <v>0</v>
      </c>
      <c r="BZ477" s="5">
        <f t="shared" si="2191"/>
        <v>0</v>
      </c>
      <c r="CA477" s="5">
        <f t="shared" si="2192"/>
        <v>0</v>
      </c>
      <c r="CB477" s="5">
        <f t="shared" si="2193"/>
        <v>0</v>
      </c>
      <c r="CC477" s="5">
        <f t="shared" si="2194"/>
        <v>0</v>
      </c>
      <c r="CD477" s="5">
        <f t="shared" si="2195"/>
        <v>0</v>
      </c>
      <c r="CE477" s="5">
        <f t="shared" si="2196"/>
        <v>0</v>
      </c>
      <c r="CF477" s="5">
        <f t="shared" si="2197"/>
        <v>0</v>
      </c>
      <c r="CG477" s="5">
        <f t="shared" si="2198"/>
        <v>0</v>
      </c>
      <c r="CH477" s="5">
        <f t="shared" si="2199"/>
        <v>0</v>
      </c>
      <c r="CI477" s="5">
        <f t="shared" si="2200"/>
        <v>0</v>
      </c>
      <c r="CJ477" s="5">
        <f t="shared" si="2201"/>
        <v>0</v>
      </c>
      <c r="CK477" s="5">
        <f t="shared" si="2202"/>
        <v>0</v>
      </c>
      <c r="CL477" s="5">
        <f t="shared" si="2203"/>
        <v>0</v>
      </c>
      <c r="CM477" s="5">
        <f t="shared" si="2204"/>
        <v>0</v>
      </c>
      <c r="CN477" s="5">
        <f t="shared" si="2205"/>
        <v>0</v>
      </c>
      <c r="CO477" s="46">
        <f t="shared" si="2206"/>
        <v>-55.5</v>
      </c>
      <c r="CP477" s="5">
        <f t="shared" si="2207"/>
        <v>0</v>
      </c>
      <c r="CQ477" s="5">
        <f t="shared" si="2208"/>
        <v>0</v>
      </c>
      <c r="CR477" s="5">
        <f t="shared" si="2209"/>
        <v>0</v>
      </c>
      <c r="CS477" s="5">
        <f t="shared" si="2210"/>
        <v>0</v>
      </c>
      <c r="CT477" s="11">
        <f t="shared" si="2211"/>
        <v>0</v>
      </c>
      <c r="CU477" s="5">
        <f t="shared" si="2212"/>
        <v>0</v>
      </c>
      <c r="CV477" s="5">
        <f t="shared" si="2213"/>
        <v>0</v>
      </c>
      <c r="CW477" s="5">
        <f t="shared" si="2214"/>
        <v>0</v>
      </c>
      <c r="CX477" s="41">
        <f t="shared" si="2215"/>
        <v>0</v>
      </c>
      <c r="CY477" s="41">
        <f t="shared" si="2216"/>
        <v>0</v>
      </c>
      <c r="CZ477" s="41">
        <f t="shared" si="2217"/>
        <v>0</v>
      </c>
      <c r="DA477" s="41">
        <f t="shared" si="2218"/>
        <v>0</v>
      </c>
      <c r="DB477" s="28"/>
    </row>
    <row r="478" spans="1:106" s="16" customFormat="1" ht="29.25" customHeight="1" thickTop="1" thickBot="1" x14ac:dyDescent="0.35">
      <c r="A478" s="3">
        <v>44802</v>
      </c>
      <c r="B478" s="4" t="s">
        <v>1</v>
      </c>
      <c r="C478" s="4" t="s">
        <v>26</v>
      </c>
      <c r="D478" s="8" t="s">
        <v>10</v>
      </c>
      <c r="E478" s="4" t="s">
        <v>110</v>
      </c>
      <c r="F478" s="4" t="s">
        <v>104</v>
      </c>
      <c r="G478" s="18" t="s">
        <v>584</v>
      </c>
      <c r="H478" s="25">
        <v>51.25</v>
      </c>
      <c r="I478" s="33">
        <v>51.25</v>
      </c>
      <c r="J478" s="11">
        <v>49.25</v>
      </c>
      <c r="K478" s="11">
        <f t="shared" si="1781"/>
        <v>1209.6500000000001</v>
      </c>
      <c r="L478" s="11"/>
      <c r="M478" s="47">
        <v>49.25</v>
      </c>
      <c r="N478" s="33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37"/>
      <c r="AD478" s="37"/>
      <c r="AE478" s="71" t="s">
        <v>1</v>
      </c>
      <c r="AF478" s="11">
        <f t="shared" si="2146"/>
        <v>0</v>
      </c>
      <c r="AG478" s="5">
        <f t="shared" si="2147"/>
        <v>0</v>
      </c>
      <c r="AH478" s="47">
        <f t="shared" si="2148"/>
        <v>49.25</v>
      </c>
      <c r="AI478" s="11">
        <f t="shared" si="2149"/>
        <v>0</v>
      </c>
      <c r="AJ478" s="13">
        <f t="shared" si="2150"/>
        <v>49.25</v>
      </c>
      <c r="AK478" s="13"/>
      <c r="AL478" s="5">
        <f t="shared" si="2151"/>
        <v>0</v>
      </c>
      <c r="AM478" s="5">
        <f t="shared" si="2152"/>
        <v>0</v>
      </c>
      <c r="AN478" s="11">
        <f t="shared" si="2153"/>
        <v>0</v>
      </c>
      <c r="AO478" s="11">
        <f t="shared" si="2154"/>
        <v>0</v>
      </c>
      <c r="AP478" s="5">
        <f t="shared" si="2155"/>
        <v>0</v>
      </c>
      <c r="AQ478" s="5">
        <f t="shared" si="2156"/>
        <v>0</v>
      </c>
      <c r="AR478" s="48">
        <f t="shared" si="2157"/>
        <v>49.25</v>
      </c>
      <c r="AS478" s="5">
        <f t="shared" si="2158"/>
        <v>0</v>
      </c>
      <c r="AT478" s="5">
        <f t="shared" si="2159"/>
        <v>0</v>
      </c>
      <c r="AU478" s="5">
        <f t="shared" si="2160"/>
        <v>0</v>
      </c>
      <c r="AV478" s="5">
        <f t="shared" si="2161"/>
        <v>0</v>
      </c>
      <c r="AW478" s="5">
        <f t="shared" si="2162"/>
        <v>0</v>
      </c>
      <c r="AX478" s="5">
        <f t="shared" si="2163"/>
        <v>0</v>
      </c>
      <c r="AY478" s="5">
        <f t="shared" si="2164"/>
        <v>0</v>
      </c>
      <c r="AZ478" s="5">
        <f t="shared" si="2165"/>
        <v>0</v>
      </c>
      <c r="BA478" s="5">
        <f t="shared" si="2166"/>
        <v>0</v>
      </c>
      <c r="BB478" s="5">
        <f t="shared" si="2167"/>
        <v>0</v>
      </c>
      <c r="BC478" s="5">
        <f t="shared" si="2168"/>
        <v>0</v>
      </c>
      <c r="BD478" s="5">
        <f t="shared" si="2169"/>
        <v>0</v>
      </c>
      <c r="BE478" s="5">
        <f t="shared" si="2170"/>
        <v>0</v>
      </c>
      <c r="BF478" s="5">
        <f t="shared" si="2171"/>
        <v>0</v>
      </c>
      <c r="BG478" s="5">
        <f t="shared" si="2172"/>
        <v>0</v>
      </c>
      <c r="BH478" s="5">
        <f t="shared" si="2173"/>
        <v>0</v>
      </c>
      <c r="BI478" s="11">
        <f t="shared" si="2174"/>
        <v>0</v>
      </c>
      <c r="BJ478" s="5">
        <f t="shared" si="2175"/>
        <v>0</v>
      </c>
      <c r="BK478" s="5">
        <f t="shared" si="2176"/>
        <v>0</v>
      </c>
      <c r="BL478" s="5">
        <f t="shared" si="2177"/>
        <v>0</v>
      </c>
      <c r="BM478" s="5">
        <f t="shared" si="2178"/>
        <v>0</v>
      </c>
      <c r="BN478" s="5">
        <f t="shared" si="2179"/>
        <v>0</v>
      </c>
      <c r="BO478" s="5">
        <f t="shared" si="2180"/>
        <v>0</v>
      </c>
      <c r="BP478" s="5">
        <f t="shared" si="2181"/>
        <v>0</v>
      </c>
      <c r="BQ478" s="5">
        <f t="shared" si="2182"/>
        <v>0</v>
      </c>
      <c r="BR478" s="5">
        <f t="shared" si="2183"/>
        <v>0</v>
      </c>
      <c r="BS478" s="5">
        <f t="shared" si="2184"/>
        <v>0</v>
      </c>
      <c r="BT478" s="11">
        <f t="shared" si="2185"/>
        <v>0</v>
      </c>
      <c r="BU478" s="11">
        <f t="shared" si="2186"/>
        <v>0</v>
      </c>
      <c r="BV478" s="5">
        <f t="shared" si="2187"/>
        <v>0</v>
      </c>
      <c r="BW478" s="5">
        <f t="shared" si="2188"/>
        <v>0</v>
      </c>
      <c r="BX478" s="5">
        <f t="shared" si="2189"/>
        <v>0</v>
      </c>
      <c r="BY478" s="5">
        <f t="shared" si="2190"/>
        <v>0</v>
      </c>
      <c r="BZ478" s="5">
        <f t="shared" si="2191"/>
        <v>0</v>
      </c>
      <c r="CA478" s="5">
        <f t="shared" si="2192"/>
        <v>0</v>
      </c>
      <c r="CB478" s="5">
        <f t="shared" si="2193"/>
        <v>0</v>
      </c>
      <c r="CC478" s="5">
        <f t="shared" si="2194"/>
        <v>0</v>
      </c>
      <c r="CD478" s="5">
        <f t="shared" si="2195"/>
        <v>0</v>
      </c>
      <c r="CE478" s="5">
        <f t="shared" si="2196"/>
        <v>0</v>
      </c>
      <c r="CF478" s="5">
        <f t="shared" si="2197"/>
        <v>0</v>
      </c>
      <c r="CG478" s="5">
        <f t="shared" si="2198"/>
        <v>0</v>
      </c>
      <c r="CH478" s="5">
        <f t="shared" si="2199"/>
        <v>0</v>
      </c>
      <c r="CI478" s="5">
        <f t="shared" si="2200"/>
        <v>0</v>
      </c>
      <c r="CJ478" s="5">
        <f t="shared" si="2201"/>
        <v>0</v>
      </c>
      <c r="CK478" s="5">
        <f t="shared" si="2202"/>
        <v>0</v>
      </c>
      <c r="CL478" s="5">
        <f t="shared" si="2203"/>
        <v>0</v>
      </c>
      <c r="CM478" s="5">
        <f t="shared" si="2204"/>
        <v>0</v>
      </c>
      <c r="CN478" s="5">
        <f t="shared" si="2205"/>
        <v>0</v>
      </c>
      <c r="CO478" s="5">
        <f t="shared" si="2206"/>
        <v>0</v>
      </c>
      <c r="CP478" s="5">
        <f t="shared" si="2207"/>
        <v>0</v>
      </c>
      <c r="CQ478" s="5">
        <f t="shared" si="2208"/>
        <v>0</v>
      </c>
      <c r="CR478" s="5">
        <f t="shared" si="2209"/>
        <v>0</v>
      </c>
      <c r="CS478" s="5">
        <f t="shared" si="2210"/>
        <v>0</v>
      </c>
      <c r="CT478" s="11">
        <f t="shared" si="2211"/>
        <v>0</v>
      </c>
      <c r="CU478" s="5">
        <f t="shared" si="2212"/>
        <v>0</v>
      </c>
      <c r="CV478" s="5">
        <f t="shared" si="2213"/>
        <v>0</v>
      </c>
      <c r="CW478" s="5">
        <f t="shared" si="2214"/>
        <v>0</v>
      </c>
      <c r="CX478" s="41">
        <f t="shared" si="2215"/>
        <v>0</v>
      </c>
      <c r="CY478" s="41">
        <f t="shared" si="2216"/>
        <v>0</v>
      </c>
      <c r="CZ478" s="41">
        <f t="shared" si="2217"/>
        <v>0</v>
      </c>
      <c r="DA478" s="41">
        <f t="shared" si="2218"/>
        <v>0</v>
      </c>
      <c r="DB478" s="28"/>
    </row>
    <row r="479" spans="1:106" s="16" customFormat="1" ht="29.25" customHeight="1" thickTop="1" thickBot="1" x14ac:dyDescent="0.35">
      <c r="A479" s="3">
        <v>44802</v>
      </c>
      <c r="B479" s="4" t="s">
        <v>5</v>
      </c>
      <c r="C479" s="4" t="s">
        <v>23</v>
      </c>
      <c r="D479" s="8" t="s">
        <v>10</v>
      </c>
      <c r="E479" s="4" t="s">
        <v>110</v>
      </c>
      <c r="F479" s="4" t="s">
        <v>104</v>
      </c>
      <c r="G479" s="18" t="s">
        <v>585</v>
      </c>
      <c r="H479" s="25">
        <v>49.5</v>
      </c>
      <c r="I479" s="44">
        <v>-50.5</v>
      </c>
      <c r="J479" s="45">
        <v>-51.5</v>
      </c>
      <c r="K479" s="11">
        <f t="shared" si="1781"/>
        <v>1158.1500000000001</v>
      </c>
      <c r="L479" s="11"/>
      <c r="M479" s="11"/>
      <c r="N479" s="33"/>
      <c r="O479" s="11"/>
      <c r="P479" s="45">
        <v>-51.5</v>
      </c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37"/>
      <c r="AD479" s="37"/>
      <c r="AE479" s="71" t="s">
        <v>5</v>
      </c>
      <c r="AF479" s="45">
        <f t="shared" si="2146"/>
        <v>-51.5</v>
      </c>
      <c r="AG479" s="5">
        <f t="shared" si="2147"/>
        <v>0</v>
      </c>
      <c r="AH479" s="11">
        <f t="shared" si="2148"/>
        <v>0</v>
      </c>
      <c r="AI479" s="11">
        <f t="shared" si="2149"/>
        <v>0</v>
      </c>
      <c r="AJ479" s="13">
        <f t="shared" si="2150"/>
        <v>-51.5</v>
      </c>
      <c r="AK479" s="13"/>
      <c r="AL479" s="5">
        <f t="shared" si="2151"/>
        <v>0</v>
      </c>
      <c r="AM479" s="5">
        <f t="shared" si="2152"/>
        <v>0</v>
      </c>
      <c r="AN479" s="11">
        <f t="shared" si="2153"/>
        <v>0</v>
      </c>
      <c r="AO479" s="11">
        <f t="shared" si="2154"/>
        <v>0</v>
      </c>
      <c r="AP479" s="5">
        <f t="shared" si="2155"/>
        <v>0</v>
      </c>
      <c r="AQ479" s="5">
        <f t="shared" si="2156"/>
        <v>0</v>
      </c>
      <c r="AR479" s="5">
        <f t="shared" si="2157"/>
        <v>0</v>
      </c>
      <c r="AS479" s="5">
        <f t="shared" si="2158"/>
        <v>0</v>
      </c>
      <c r="AT479" s="5">
        <f t="shared" si="2159"/>
        <v>0</v>
      </c>
      <c r="AU479" s="5">
        <f t="shared" si="2160"/>
        <v>0</v>
      </c>
      <c r="AV479" s="5">
        <f t="shared" si="2161"/>
        <v>0</v>
      </c>
      <c r="AW479" s="5">
        <f t="shared" si="2162"/>
        <v>0</v>
      </c>
      <c r="AX479" s="5">
        <f t="shared" si="2163"/>
        <v>0</v>
      </c>
      <c r="AY479" s="5">
        <f t="shared" si="2164"/>
        <v>0</v>
      </c>
      <c r="AZ479" s="5">
        <f t="shared" si="2165"/>
        <v>0</v>
      </c>
      <c r="BA479" s="5">
        <f t="shared" si="2166"/>
        <v>0</v>
      </c>
      <c r="BB479" s="46">
        <f t="shared" si="2167"/>
        <v>-51.5</v>
      </c>
      <c r="BC479" s="5">
        <f t="shared" si="2168"/>
        <v>0</v>
      </c>
      <c r="BD479" s="5">
        <f t="shared" si="2169"/>
        <v>0</v>
      </c>
      <c r="BE479" s="5">
        <f t="shared" si="2170"/>
        <v>0</v>
      </c>
      <c r="BF479" s="5">
        <f t="shared" si="2171"/>
        <v>0</v>
      </c>
      <c r="BG479" s="5">
        <f t="shared" si="2172"/>
        <v>0</v>
      </c>
      <c r="BH479" s="5">
        <f t="shared" si="2173"/>
        <v>0</v>
      </c>
      <c r="BI479" s="11">
        <f t="shared" si="2174"/>
        <v>0</v>
      </c>
      <c r="BJ479" s="5">
        <f t="shared" si="2175"/>
        <v>0</v>
      </c>
      <c r="BK479" s="5">
        <f t="shared" si="2176"/>
        <v>0</v>
      </c>
      <c r="BL479" s="5">
        <f t="shared" si="2177"/>
        <v>0</v>
      </c>
      <c r="BM479" s="5">
        <f t="shared" si="2178"/>
        <v>0</v>
      </c>
      <c r="BN479" s="5">
        <f t="shared" si="2179"/>
        <v>0</v>
      </c>
      <c r="BO479" s="5">
        <f t="shared" si="2180"/>
        <v>0</v>
      </c>
      <c r="BP479" s="5">
        <f t="shared" si="2181"/>
        <v>0</v>
      </c>
      <c r="BQ479" s="5">
        <f t="shared" si="2182"/>
        <v>0</v>
      </c>
      <c r="BR479" s="5">
        <f t="shared" si="2183"/>
        <v>0</v>
      </c>
      <c r="BS479" s="5">
        <f t="shared" si="2184"/>
        <v>0</v>
      </c>
      <c r="BT479" s="11">
        <f t="shared" si="2185"/>
        <v>0</v>
      </c>
      <c r="BU479" s="11">
        <f t="shared" si="2186"/>
        <v>0</v>
      </c>
      <c r="BV479" s="5">
        <f t="shared" si="2187"/>
        <v>0</v>
      </c>
      <c r="BW479" s="5">
        <f t="shared" si="2188"/>
        <v>0</v>
      </c>
      <c r="BX479" s="5">
        <f t="shared" si="2189"/>
        <v>0</v>
      </c>
      <c r="BY479" s="5">
        <f t="shared" si="2190"/>
        <v>0</v>
      </c>
      <c r="BZ479" s="5">
        <f t="shared" si="2191"/>
        <v>0</v>
      </c>
      <c r="CA479" s="5">
        <f t="shared" si="2192"/>
        <v>0</v>
      </c>
      <c r="CB479" s="5">
        <f t="shared" si="2193"/>
        <v>0</v>
      </c>
      <c r="CC479" s="5">
        <f t="shared" si="2194"/>
        <v>0</v>
      </c>
      <c r="CD479" s="5">
        <f t="shared" si="2195"/>
        <v>0</v>
      </c>
      <c r="CE479" s="5">
        <f t="shared" si="2196"/>
        <v>0</v>
      </c>
      <c r="CF479" s="5">
        <f t="shared" si="2197"/>
        <v>0</v>
      </c>
      <c r="CG479" s="5">
        <f t="shared" si="2198"/>
        <v>0</v>
      </c>
      <c r="CH479" s="5">
        <f t="shared" si="2199"/>
        <v>0</v>
      </c>
      <c r="CI479" s="5">
        <f t="shared" si="2200"/>
        <v>0</v>
      </c>
      <c r="CJ479" s="5">
        <f t="shared" si="2201"/>
        <v>0</v>
      </c>
      <c r="CK479" s="5">
        <f t="shared" si="2202"/>
        <v>0</v>
      </c>
      <c r="CL479" s="5">
        <f t="shared" si="2203"/>
        <v>0</v>
      </c>
      <c r="CM479" s="5">
        <f t="shared" si="2204"/>
        <v>0</v>
      </c>
      <c r="CN479" s="5">
        <f t="shared" si="2205"/>
        <v>0</v>
      </c>
      <c r="CO479" s="5">
        <f t="shared" si="2206"/>
        <v>0</v>
      </c>
      <c r="CP479" s="5">
        <f t="shared" si="2207"/>
        <v>0</v>
      </c>
      <c r="CQ479" s="5">
        <f t="shared" si="2208"/>
        <v>0</v>
      </c>
      <c r="CR479" s="5">
        <f t="shared" si="2209"/>
        <v>0</v>
      </c>
      <c r="CS479" s="5">
        <f t="shared" si="2210"/>
        <v>0</v>
      </c>
      <c r="CT479" s="11">
        <f t="shared" si="2211"/>
        <v>0</v>
      </c>
      <c r="CU479" s="5">
        <f t="shared" si="2212"/>
        <v>0</v>
      </c>
      <c r="CV479" s="5">
        <f t="shared" si="2213"/>
        <v>0</v>
      </c>
      <c r="CW479" s="5">
        <f t="shared" si="2214"/>
        <v>0</v>
      </c>
      <c r="CX479" s="41">
        <f t="shared" si="2215"/>
        <v>0</v>
      </c>
      <c r="CY479" s="41">
        <f t="shared" si="2216"/>
        <v>0</v>
      </c>
      <c r="CZ479" s="41">
        <f t="shared" si="2217"/>
        <v>0</v>
      </c>
      <c r="DA479" s="41">
        <f t="shared" si="2218"/>
        <v>0</v>
      </c>
      <c r="DB479" s="28"/>
    </row>
    <row r="480" spans="1:106" s="16" customFormat="1" ht="29.25" customHeight="1" thickTop="1" thickBot="1" x14ac:dyDescent="0.35">
      <c r="A480" s="3">
        <v>44802</v>
      </c>
      <c r="B480" s="4" t="s">
        <v>9</v>
      </c>
      <c r="C480" s="4" t="s">
        <v>23</v>
      </c>
      <c r="D480" s="8" t="s">
        <v>10</v>
      </c>
      <c r="E480" s="4" t="s">
        <v>110</v>
      </c>
      <c r="F480" s="4" t="s">
        <v>24</v>
      </c>
      <c r="G480" s="18" t="s">
        <v>586</v>
      </c>
      <c r="H480" s="25">
        <v>53.25</v>
      </c>
      <c r="I480" s="33">
        <v>46.75</v>
      </c>
      <c r="J480" s="11">
        <v>44.75</v>
      </c>
      <c r="K480" s="11">
        <f t="shared" si="1781"/>
        <v>1202.9000000000001</v>
      </c>
      <c r="L480" s="11"/>
      <c r="M480" s="11"/>
      <c r="N480" s="33"/>
      <c r="O480" s="11"/>
      <c r="P480" s="11"/>
      <c r="Q480" s="11"/>
      <c r="R480" s="11"/>
      <c r="S480" s="11"/>
      <c r="T480" s="47">
        <v>44.75</v>
      </c>
      <c r="U480" s="11"/>
      <c r="V480" s="11"/>
      <c r="W480" s="11"/>
      <c r="X480" s="11"/>
      <c r="Y480" s="11"/>
      <c r="Z480" s="11"/>
      <c r="AA480" s="11"/>
      <c r="AB480" s="11"/>
      <c r="AC480" s="37"/>
      <c r="AD480" s="37"/>
      <c r="AE480" s="71" t="s">
        <v>9</v>
      </c>
      <c r="AF480" s="47">
        <f t="shared" si="2146"/>
        <v>44.75</v>
      </c>
      <c r="AG480" s="5">
        <f t="shared" si="2147"/>
        <v>0</v>
      </c>
      <c r="AH480" s="11">
        <f t="shared" si="2148"/>
        <v>0</v>
      </c>
      <c r="AI480" s="11">
        <f t="shared" si="2149"/>
        <v>0</v>
      </c>
      <c r="AJ480" s="13">
        <f t="shared" si="2150"/>
        <v>44.75</v>
      </c>
      <c r="AK480" s="13"/>
      <c r="AL480" s="5">
        <f t="shared" si="2151"/>
        <v>0</v>
      </c>
      <c r="AM480" s="5">
        <f t="shared" si="2152"/>
        <v>0</v>
      </c>
      <c r="AN480" s="11">
        <f t="shared" si="2153"/>
        <v>0</v>
      </c>
      <c r="AO480" s="11">
        <f t="shared" si="2154"/>
        <v>0</v>
      </c>
      <c r="AP480" s="5">
        <f t="shared" si="2155"/>
        <v>0</v>
      </c>
      <c r="AQ480" s="5">
        <f t="shared" si="2156"/>
        <v>0</v>
      </c>
      <c r="AR480" s="5">
        <f t="shared" si="2157"/>
        <v>0</v>
      </c>
      <c r="AS480" s="5">
        <f t="shared" si="2158"/>
        <v>0</v>
      </c>
      <c r="AT480" s="5">
        <f t="shared" si="2159"/>
        <v>0</v>
      </c>
      <c r="AU480" s="5">
        <f t="shared" si="2160"/>
        <v>0</v>
      </c>
      <c r="AV480" s="5">
        <f t="shared" si="2161"/>
        <v>0</v>
      </c>
      <c r="AW480" s="5">
        <f t="shared" si="2162"/>
        <v>0</v>
      </c>
      <c r="AX480" s="5">
        <f t="shared" si="2163"/>
        <v>0</v>
      </c>
      <c r="AY480" s="5">
        <f t="shared" si="2164"/>
        <v>0</v>
      </c>
      <c r="AZ480" s="5">
        <f t="shared" si="2165"/>
        <v>0</v>
      </c>
      <c r="BA480" s="5">
        <f t="shared" si="2166"/>
        <v>0</v>
      </c>
      <c r="BB480" s="5">
        <f t="shared" si="2167"/>
        <v>0</v>
      </c>
      <c r="BC480" s="5">
        <f t="shared" si="2168"/>
        <v>0</v>
      </c>
      <c r="BD480" s="5">
        <f t="shared" si="2169"/>
        <v>0</v>
      </c>
      <c r="BE480" s="5">
        <f t="shared" si="2170"/>
        <v>0</v>
      </c>
      <c r="BF480" s="5">
        <f t="shared" si="2171"/>
        <v>0</v>
      </c>
      <c r="BG480" s="5">
        <f t="shared" si="2172"/>
        <v>0</v>
      </c>
      <c r="BH480" s="5">
        <f t="shared" si="2173"/>
        <v>0</v>
      </c>
      <c r="BI480" s="11">
        <f t="shared" si="2174"/>
        <v>0</v>
      </c>
      <c r="BJ480" s="5">
        <f t="shared" si="2175"/>
        <v>0</v>
      </c>
      <c r="BK480" s="5">
        <f t="shared" si="2176"/>
        <v>0</v>
      </c>
      <c r="BL480" s="5">
        <f t="shared" si="2177"/>
        <v>0</v>
      </c>
      <c r="BM480" s="5">
        <f t="shared" si="2178"/>
        <v>0</v>
      </c>
      <c r="BN480" s="5">
        <f t="shared" si="2179"/>
        <v>0</v>
      </c>
      <c r="BO480" s="5">
        <f t="shared" si="2180"/>
        <v>0</v>
      </c>
      <c r="BP480" s="5">
        <f t="shared" si="2181"/>
        <v>0</v>
      </c>
      <c r="BQ480" s="5">
        <f t="shared" si="2182"/>
        <v>0</v>
      </c>
      <c r="BR480" s="48">
        <f t="shared" si="2183"/>
        <v>44.75</v>
      </c>
      <c r="BS480" s="5">
        <f t="shared" si="2184"/>
        <v>0</v>
      </c>
      <c r="BT480" s="11">
        <f t="shared" si="2185"/>
        <v>0</v>
      </c>
      <c r="BU480" s="11">
        <f t="shared" si="2186"/>
        <v>0</v>
      </c>
      <c r="BV480" s="5">
        <f t="shared" si="2187"/>
        <v>0</v>
      </c>
      <c r="BW480" s="5">
        <f t="shared" si="2188"/>
        <v>0</v>
      </c>
      <c r="BX480" s="5">
        <f t="shared" si="2189"/>
        <v>0</v>
      </c>
      <c r="BY480" s="5">
        <f t="shared" si="2190"/>
        <v>0</v>
      </c>
      <c r="BZ480" s="5">
        <f t="shared" si="2191"/>
        <v>0</v>
      </c>
      <c r="CA480" s="5">
        <f t="shared" si="2192"/>
        <v>0</v>
      </c>
      <c r="CB480" s="5">
        <f t="shared" si="2193"/>
        <v>0</v>
      </c>
      <c r="CC480" s="5">
        <f t="shared" si="2194"/>
        <v>0</v>
      </c>
      <c r="CD480" s="5">
        <f t="shared" si="2195"/>
        <v>0</v>
      </c>
      <c r="CE480" s="5">
        <f t="shared" si="2196"/>
        <v>0</v>
      </c>
      <c r="CF480" s="5">
        <f t="shared" si="2197"/>
        <v>0</v>
      </c>
      <c r="CG480" s="5">
        <f t="shared" si="2198"/>
        <v>0</v>
      </c>
      <c r="CH480" s="5">
        <f t="shared" si="2199"/>
        <v>0</v>
      </c>
      <c r="CI480" s="5">
        <f t="shared" si="2200"/>
        <v>0</v>
      </c>
      <c r="CJ480" s="5">
        <f t="shared" si="2201"/>
        <v>0</v>
      </c>
      <c r="CK480" s="5">
        <f t="shared" si="2202"/>
        <v>0</v>
      </c>
      <c r="CL480" s="5">
        <f t="shared" si="2203"/>
        <v>0</v>
      </c>
      <c r="CM480" s="5">
        <f t="shared" si="2204"/>
        <v>0</v>
      </c>
      <c r="CN480" s="5">
        <f t="shared" si="2205"/>
        <v>0</v>
      </c>
      <c r="CO480" s="5">
        <f t="shared" si="2206"/>
        <v>0</v>
      </c>
      <c r="CP480" s="5">
        <f t="shared" si="2207"/>
        <v>0</v>
      </c>
      <c r="CQ480" s="5">
        <f t="shared" si="2208"/>
        <v>0</v>
      </c>
      <c r="CR480" s="5">
        <f t="shared" si="2209"/>
        <v>0</v>
      </c>
      <c r="CS480" s="5">
        <f t="shared" si="2210"/>
        <v>0</v>
      </c>
      <c r="CT480" s="11">
        <f t="shared" si="2211"/>
        <v>0</v>
      </c>
      <c r="CU480" s="5">
        <f t="shared" si="2212"/>
        <v>0</v>
      </c>
      <c r="CV480" s="5">
        <f t="shared" si="2213"/>
        <v>0</v>
      </c>
      <c r="CW480" s="5">
        <f t="shared" si="2214"/>
        <v>0</v>
      </c>
      <c r="CX480" s="41">
        <f t="shared" si="2215"/>
        <v>0</v>
      </c>
      <c r="CY480" s="41">
        <f t="shared" si="2216"/>
        <v>0</v>
      </c>
      <c r="CZ480" s="41">
        <f t="shared" si="2217"/>
        <v>0</v>
      </c>
      <c r="DA480" s="41">
        <f t="shared" si="2218"/>
        <v>0</v>
      </c>
      <c r="DB480" s="28"/>
    </row>
    <row r="481" spans="1:106" s="16" customFormat="1" ht="29.25" customHeight="1" thickTop="1" thickBot="1" x14ac:dyDescent="0.35">
      <c r="A481" s="3">
        <v>44803</v>
      </c>
      <c r="B481" s="4" t="s">
        <v>66</v>
      </c>
      <c r="C481" s="4" t="s">
        <v>25</v>
      </c>
      <c r="D481" s="8" t="s">
        <v>10</v>
      </c>
      <c r="E481" s="4" t="s">
        <v>103</v>
      </c>
      <c r="F481" s="4" t="s">
        <v>104</v>
      </c>
      <c r="G481" s="18" t="s">
        <v>588</v>
      </c>
      <c r="H481" s="25">
        <v>52.5</v>
      </c>
      <c r="I481" s="44">
        <v>-47.5</v>
      </c>
      <c r="J481" s="45">
        <v>-48.5</v>
      </c>
      <c r="K481" s="11">
        <f t="shared" si="1781"/>
        <v>1154.4000000000001</v>
      </c>
      <c r="L481" s="11"/>
      <c r="M481" s="11"/>
      <c r="N481" s="33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45">
        <v>-48.5</v>
      </c>
      <c r="Z481" s="11"/>
      <c r="AA481" s="11"/>
      <c r="AB481" s="11"/>
      <c r="AC481" s="37"/>
      <c r="AD481" s="37"/>
      <c r="AE481" s="71" t="s">
        <v>66</v>
      </c>
      <c r="AF481" s="11">
        <f t="shared" si="2146"/>
        <v>0</v>
      </c>
      <c r="AG481" s="46">
        <f t="shared" si="2147"/>
        <v>-48.5</v>
      </c>
      <c r="AH481" s="11">
        <f t="shared" si="2148"/>
        <v>0</v>
      </c>
      <c r="AI481" s="11">
        <f t="shared" si="2149"/>
        <v>0</v>
      </c>
      <c r="AJ481" s="13">
        <f t="shared" si="2150"/>
        <v>-48.5</v>
      </c>
      <c r="AK481" s="13"/>
      <c r="AL481" s="5">
        <f t="shared" si="2151"/>
        <v>0</v>
      </c>
      <c r="AM481" s="5">
        <f t="shared" si="2152"/>
        <v>0</v>
      </c>
      <c r="AN481" s="11">
        <f t="shared" si="2153"/>
        <v>0</v>
      </c>
      <c r="AO481" s="11">
        <f t="shared" si="2154"/>
        <v>0</v>
      </c>
      <c r="AP481" s="5">
        <f t="shared" si="2155"/>
        <v>0</v>
      </c>
      <c r="AQ481" s="5">
        <f t="shared" si="2156"/>
        <v>0</v>
      </c>
      <c r="AR481" s="5">
        <f t="shared" si="2157"/>
        <v>0</v>
      </c>
      <c r="AS481" s="5">
        <f t="shared" si="2158"/>
        <v>0</v>
      </c>
      <c r="AT481" s="5">
        <f t="shared" si="2159"/>
        <v>0</v>
      </c>
      <c r="AU481" s="5">
        <f t="shared" si="2160"/>
        <v>0</v>
      </c>
      <c r="AV481" s="5">
        <f t="shared" si="2161"/>
        <v>0</v>
      </c>
      <c r="AW481" s="5">
        <f t="shared" si="2162"/>
        <v>0</v>
      </c>
      <c r="AX481" s="5">
        <f t="shared" si="2163"/>
        <v>0</v>
      </c>
      <c r="AY481" s="5">
        <f t="shared" si="2164"/>
        <v>0</v>
      </c>
      <c r="AZ481" s="5">
        <f t="shared" si="2165"/>
        <v>0</v>
      </c>
      <c r="BA481" s="5">
        <f t="shared" si="2166"/>
        <v>0</v>
      </c>
      <c r="BB481" s="5">
        <f t="shared" si="2167"/>
        <v>0</v>
      </c>
      <c r="BC481" s="5">
        <f t="shared" si="2168"/>
        <v>0</v>
      </c>
      <c r="BD481" s="5">
        <f t="shared" si="2169"/>
        <v>0</v>
      </c>
      <c r="BE481" s="5">
        <f t="shared" si="2170"/>
        <v>0</v>
      </c>
      <c r="BF481" s="5">
        <f t="shared" si="2171"/>
        <v>0</v>
      </c>
      <c r="BG481" s="5">
        <f t="shared" si="2172"/>
        <v>0</v>
      </c>
      <c r="BH481" s="5">
        <f t="shared" si="2173"/>
        <v>0</v>
      </c>
      <c r="BI481" s="11">
        <f t="shared" si="2174"/>
        <v>0</v>
      </c>
      <c r="BJ481" s="5">
        <f t="shared" si="2175"/>
        <v>0</v>
      </c>
      <c r="BK481" s="5">
        <f t="shared" si="2176"/>
        <v>0</v>
      </c>
      <c r="BL481" s="5">
        <f t="shared" si="2177"/>
        <v>0</v>
      </c>
      <c r="BM481" s="5">
        <f t="shared" si="2178"/>
        <v>0</v>
      </c>
      <c r="BN481" s="5">
        <f t="shared" si="2179"/>
        <v>0</v>
      </c>
      <c r="BO481" s="5">
        <f t="shared" si="2180"/>
        <v>0</v>
      </c>
      <c r="BP481" s="5">
        <f t="shared" si="2181"/>
        <v>0</v>
      </c>
      <c r="BQ481" s="5">
        <f t="shared" si="2182"/>
        <v>0</v>
      </c>
      <c r="BR481" s="5">
        <f t="shared" si="2183"/>
        <v>0</v>
      </c>
      <c r="BS481" s="5">
        <f t="shared" si="2184"/>
        <v>0</v>
      </c>
      <c r="BT481" s="11">
        <f t="shared" si="2185"/>
        <v>0</v>
      </c>
      <c r="BU481" s="11">
        <f t="shared" si="2186"/>
        <v>0</v>
      </c>
      <c r="BV481" s="5">
        <f t="shared" si="2187"/>
        <v>0</v>
      </c>
      <c r="BW481" s="5">
        <f t="shared" si="2188"/>
        <v>0</v>
      </c>
      <c r="BX481" s="5">
        <f t="shared" si="2189"/>
        <v>0</v>
      </c>
      <c r="BY481" s="5">
        <f t="shared" si="2190"/>
        <v>0</v>
      </c>
      <c r="BZ481" s="5">
        <f t="shared" si="2191"/>
        <v>0</v>
      </c>
      <c r="CA481" s="5">
        <f t="shared" si="2192"/>
        <v>0</v>
      </c>
      <c r="CB481" s="5">
        <f t="shared" si="2193"/>
        <v>0</v>
      </c>
      <c r="CC481" s="5">
        <f t="shared" si="2194"/>
        <v>0</v>
      </c>
      <c r="CD481" s="5">
        <f t="shared" si="2195"/>
        <v>0</v>
      </c>
      <c r="CE481" s="5">
        <f t="shared" si="2196"/>
        <v>0</v>
      </c>
      <c r="CF481" s="5">
        <f t="shared" si="2197"/>
        <v>0</v>
      </c>
      <c r="CG481" s="5">
        <f t="shared" si="2198"/>
        <v>0</v>
      </c>
      <c r="CH481" s="5">
        <f t="shared" si="2199"/>
        <v>0</v>
      </c>
      <c r="CI481" s="5">
        <f t="shared" si="2200"/>
        <v>0</v>
      </c>
      <c r="CJ481" s="5">
        <f t="shared" si="2201"/>
        <v>0</v>
      </c>
      <c r="CK481" s="5">
        <f t="shared" si="2202"/>
        <v>0</v>
      </c>
      <c r="CL481" s="5">
        <f t="shared" si="2203"/>
        <v>0</v>
      </c>
      <c r="CM481" s="46">
        <f t="shared" si="2204"/>
        <v>-48.5</v>
      </c>
      <c r="CN481" s="5">
        <f t="shared" si="2205"/>
        <v>0</v>
      </c>
      <c r="CO481" s="5">
        <f t="shared" si="2206"/>
        <v>0</v>
      </c>
      <c r="CP481" s="5">
        <f t="shared" si="2207"/>
        <v>0</v>
      </c>
      <c r="CQ481" s="5">
        <f t="shared" si="2208"/>
        <v>0</v>
      </c>
      <c r="CR481" s="5">
        <f t="shared" si="2209"/>
        <v>0</v>
      </c>
      <c r="CS481" s="5">
        <f t="shared" si="2210"/>
        <v>0</v>
      </c>
      <c r="CT481" s="11">
        <f t="shared" si="2211"/>
        <v>0</v>
      </c>
      <c r="CU481" s="5">
        <f t="shared" si="2212"/>
        <v>0</v>
      </c>
      <c r="CV481" s="5">
        <f t="shared" si="2213"/>
        <v>0</v>
      </c>
      <c r="CW481" s="5">
        <f t="shared" si="2214"/>
        <v>0</v>
      </c>
      <c r="CX481" s="41">
        <f t="shared" si="2215"/>
        <v>0</v>
      </c>
      <c r="CY481" s="41">
        <f t="shared" si="2216"/>
        <v>0</v>
      </c>
      <c r="CZ481" s="41">
        <f t="shared" si="2217"/>
        <v>0</v>
      </c>
      <c r="DA481" s="41">
        <f t="shared" si="2218"/>
        <v>0</v>
      </c>
      <c r="DB481" s="28"/>
    </row>
    <row r="482" spans="1:106" s="16" customFormat="1" ht="29.25" customHeight="1" thickTop="1" thickBot="1" x14ac:dyDescent="0.35">
      <c r="A482" s="3">
        <v>44803</v>
      </c>
      <c r="B482" s="4" t="s">
        <v>5</v>
      </c>
      <c r="C482" s="4" t="s">
        <v>23</v>
      </c>
      <c r="D482" s="8" t="s">
        <v>10</v>
      </c>
      <c r="E482" s="4" t="s">
        <v>110</v>
      </c>
      <c r="F482" s="4" t="s">
        <v>24</v>
      </c>
      <c r="G482" s="18" t="s">
        <v>587</v>
      </c>
      <c r="H482" s="25">
        <v>48</v>
      </c>
      <c r="I482" s="33">
        <v>52</v>
      </c>
      <c r="J482" s="11">
        <v>50</v>
      </c>
      <c r="K482" s="11">
        <f t="shared" si="1781"/>
        <v>1204.4000000000001</v>
      </c>
      <c r="L482" s="11"/>
      <c r="M482" s="11"/>
      <c r="N482" s="33"/>
      <c r="O482" s="11"/>
      <c r="P482" s="47">
        <v>50</v>
      </c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37"/>
      <c r="AD482" s="37"/>
      <c r="AE482" s="71" t="s">
        <v>5</v>
      </c>
      <c r="AF482" s="47">
        <f t="shared" si="2146"/>
        <v>50</v>
      </c>
      <c r="AG482" s="5">
        <f t="shared" si="2147"/>
        <v>0</v>
      </c>
      <c r="AH482" s="11">
        <f t="shared" si="2148"/>
        <v>0</v>
      </c>
      <c r="AI482" s="11">
        <f t="shared" si="2149"/>
        <v>0</v>
      </c>
      <c r="AJ482" s="13">
        <f t="shared" si="2150"/>
        <v>50</v>
      </c>
      <c r="AK482" s="13"/>
      <c r="AL482" s="5">
        <f t="shared" si="2151"/>
        <v>0</v>
      </c>
      <c r="AM482" s="5">
        <f t="shared" si="2152"/>
        <v>0</v>
      </c>
      <c r="AN482" s="11">
        <f t="shared" si="2153"/>
        <v>0</v>
      </c>
      <c r="AO482" s="11">
        <f t="shared" si="2154"/>
        <v>0</v>
      </c>
      <c r="AP482" s="5">
        <f t="shared" si="2155"/>
        <v>0</v>
      </c>
      <c r="AQ482" s="5">
        <f t="shared" si="2156"/>
        <v>0</v>
      </c>
      <c r="AR482" s="5">
        <f t="shared" si="2157"/>
        <v>0</v>
      </c>
      <c r="AS482" s="5">
        <f t="shared" si="2158"/>
        <v>0</v>
      </c>
      <c r="AT482" s="5">
        <f t="shared" si="2159"/>
        <v>0</v>
      </c>
      <c r="AU482" s="5">
        <f t="shared" si="2160"/>
        <v>0</v>
      </c>
      <c r="AV482" s="5">
        <f t="shared" si="2161"/>
        <v>0</v>
      </c>
      <c r="AW482" s="5">
        <f t="shared" si="2162"/>
        <v>0</v>
      </c>
      <c r="AX482" s="5">
        <f t="shared" si="2163"/>
        <v>0</v>
      </c>
      <c r="AY482" s="5">
        <f t="shared" si="2164"/>
        <v>0</v>
      </c>
      <c r="AZ482" s="5">
        <f t="shared" si="2165"/>
        <v>0</v>
      </c>
      <c r="BA482" s="5">
        <f t="shared" si="2166"/>
        <v>0</v>
      </c>
      <c r="BB482" s="48">
        <f t="shared" si="2167"/>
        <v>50</v>
      </c>
      <c r="BC482" s="5">
        <f t="shared" si="2168"/>
        <v>0</v>
      </c>
      <c r="BD482" s="5">
        <f t="shared" si="2169"/>
        <v>0</v>
      </c>
      <c r="BE482" s="5">
        <f t="shared" si="2170"/>
        <v>0</v>
      </c>
      <c r="BF482" s="5">
        <f t="shared" si="2171"/>
        <v>0</v>
      </c>
      <c r="BG482" s="5">
        <f t="shared" si="2172"/>
        <v>0</v>
      </c>
      <c r="BH482" s="5">
        <f t="shared" si="2173"/>
        <v>0</v>
      </c>
      <c r="BI482" s="11">
        <f t="shared" si="2174"/>
        <v>0</v>
      </c>
      <c r="BJ482" s="5">
        <f t="shared" si="2175"/>
        <v>0</v>
      </c>
      <c r="BK482" s="5">
        <f t="shared" si="2176"/>
        <v>0</v>
      </c>
      <c r="BL482" s="5">
        <f t="shared" si="2177"/>
        <v>0</v>
      </c>
      <c r="BM482" s="5">
        <f t="shared" si="2178"/>
        <v>0</v>
      </c>
      <c r="BN482" s="5">
        <f t="shared" si="2179"/>
        <v>0</v>
      </c>
      <c r="BO482" s="5">
        <f t="shared" si="2180"/>
        <v>0</v>
      </c>
      <c r="BP482" s="5">
        <f t="shared" si="2181"/>
        <v>0</v>
      </c>
      <c r="BQ482" s="5">
        <f t="shared" si="2182"/>
        <v>0</v>
      </c>
      <c r="BR482" s="5">
        <f t="shared" si="2183"/>
        <v>0</v>
      </c>
      <c r="BS482" s="5">
        <f t="shared" si="2184"/>
        <v>0</v>
      </c>
      <c r="BT482" s="11">
        <f t="shared" si="2185"/>
        <v>0</v>
      </c>
      <c r="BU482" s="11">
        <f t="shared" si="2186"/>
        <v>0</v>
      </c>
      <c r="BV482" s="5">
        <f t="shared" si="2187"/>
        <v>0</v>
      </c>
      <c r="BW482" s="5">
        <f t="shared" si="2188"/>
        <v>0</v>
      </c>
      <c r="BX482" s="5">
        <f t="shared" si="2189"/>
        <v>0</v>
      </c>
      <c r="BY482" s="5">
        <f t="shared" si="2190"/>
        <v>0</v>
      </c>
      <c r="BZ482" s="5">
        <f t="shared" si="2191"/>
        <v>0</v>
      </c>
      <c r="CA482" s="5">
        <f t="shared" si="2192"/>
        <v>0</v>
      </c>
      <c r="CB482" s="5">
        <f t="shared" si="2193"/>
        <v>0</v>
      </c>
      <c r="CC482" s="5">
        <f t="shared" si="2194"/>
        <v>0</v>
      </c>
      <c r="CD482" s="5">
        <f t="shared" si="2195"/>
        <v>0</v>
      </c>
      <c r="CE482" s="5">
        <f t="shared" si="2196"/>
        <v>0</v>
      </c>
      <c r="CF482" s="5">
        <f t="shared" si="2197"/>
        <v>0</v>
      </c>
      <c r="CG482" s="5">
        <f t="shared" si="2198"/>
        <v>0</v>
      </c>
      <c r="CH482" s="5">
        <f t="shared" si="2199"/>
        <v>0</v>
      </c>
      <c r="CI482" s="5">
        <f t="shared" si="2200"/>
        <v>0</v>
      </c>
      <c r="CJ482" s="5">
        <f t="shared" si="2201"/>
        <v>0</v>
      </c>
      <c r="CK482" s="5">
        <f t="shared" si="2202"/>
        <v>0</v>
      </c>
      <c r="CL482" s="5">
        <f t="shared" si="2203"/>
        <v>0</v>
      </c>
      <c r="CM482" s="5">
        <f t="shared" si="2204"/>
        <v>0</v>
      </c>
      <c r="CN482" s="5">
        <f t="shared" si="2205"/>
        <v>0</v>
      </c>
      <c r="CO482" s="5">
        <f t="shared" si="2206"/>
        <v>0</v>
      </c>
      <c r="CP482" s="5">
        <f t="shared" si="2207"/>
        <v>0</v>
      </c>
      <c r="CQ482" s="5">
        <f t="shared" si="2208"/>
        <v>0</v>
      </c>
      <c r="CR482" s="5">
        <f t="shared" si="2209"/>
        <v>0</v>
      </c>
      <c r="CS482" s="5">
        <f t="shared" si="2210"/>
        <v>0</v>
      </c>
      <c r="CT482" s="11">
        <f t="shared" si="2211"/>
        <v>0</v>
      </c>
      <c r="CU482" s="5">
        <f t="shared" si="2212"/>
        <v>0</v>
      </c>
      <c r="CV482" s="5">
        <f t="shared" si="2213"/>
        <v>0</v>
      </c>
      <c r="CW482" s="5">
        <f t="shared" si="2214"/>
        <v>0</v>
      </c>
      <c r="CX482" s="41">
        <f t="shared" si="2215"/>
        <v>0</v>
      </c>
      <c r="CY482" s="41">
        <f t="shared" si="2216"/>
        <v>0</v>
      </c>
      <c r="CZ482" s="41">
        <f t="shared" si="2217"/>
        <v>0</v>
      </c>
      <c r="DA482" s="41">
        <f t="shared" si="2218"/>
        <v>0</v>
      </c>
      <c r="DB482" s="28"/>
    </row>
    <row r="483" spans="1:106" s="16" customFormat="1" ht="29.25" customHeight="1" thickTop="1" thickBot="1" x14ac:dyDescent="0.35">
      <c r="A483" s="3">
        <v>44804</v>
      </c>
      <c r="B483" s="4" t="s">
        <v>18</v>
      </c>
      <c r="C483" s="4" t="s">
        <v>25</v>
      </c>
      <c r="D483" s="8" t="s">
        <v>10</v>
      </c>
      <c r="E483" s="4" t="s">
        <v>103</v>
      </c>
      <c r="F483" s="4" t="s">
        <v>104</v>
      </c>
      <c r="G483" s="18" t="s">
        <v>589</v>
      </c>
      <c r="H483" s="25">
        <v>46.5</v>
      </c>
      <c r="I483" s="33">
        <v>46.5</v>
      </c>
      <c r="J483" s="11">
        <v>44.5</v>
      </c>
      <c r="K483" s="11">
        <f t="shared" si="1781"/>
        <v>1248.9000000000001</v>
      </c>
      <c r="L483" s="11"/>
      <c r="M483" s="11"/>
      <c r="N483" s="33"/>
      <c r="O483" s="11"/>
      <c r="P483" s="11"/>
      <c r="Q483" s="11"/>
      <c r="R483" s="11"/>
      <c r="S483" s="11"/>
      <c r="T483" s="11"/>
      <c r="U483" s="11"/>
      <c r="V483" s="47">
        <v>44.5</v>
      </c>
      <c r="W483" s="11"/>
      <c r="X483" s="11"/>
      <c r="Y483" s="11"/>
      <c r="Z483" s="11"/>
      <c r="AA483" s="11"/>
      <c r="AB483" s="11"/>
      <c r="AC483" s="37"/>
      <c r="AD483" s="37"/>
      <c r="AE483" s="71" t="s">
        <v>18</v>
      </c>
      <c r="AF483" s="11">
        <f t="shared" ref="AF483:AF486" si="2219">IF(C483="HF",J483,0)</f>
        <v>0</v>
      </c>
      <c r="AG483" s="48">
        <f t="shared" ref="AG483:AG486" si="2220">IF(C483="HF2",J483,0)</f>
        <v>44.5</v>
      </c>
      <c r="AH483" s="11">
        <f t="shared" ref="AH483:AH486" si="2221">IF(C483="HF3",J483,0)</f>
        <v>0</v>
      </c>
      <c r="AI483" s="11">
        <f t="shared" ref="AI483:AI486" si="2222">IF(C483="DP",J483,0)</f>
        <v>0</v>
      </c>
      <c r="AJ483" s="13">
        <f t="shared" ref="AJ483:AJ486" si="2223">+SUM(AF483+AG483+AH483+AI483)</f>
        <v>44.5</v>
      </c>
      <c r="AK483" s="13"/>
      <c r="AL483" s="5">
        <f t="shared" ref="AL483:AL486" si="2224">IF(B483="AUD/JPY",AF483,0)</f>
        <v>0</v>
      </c>
      <c r="AM483" s="5">
        <f t="shared" ref="AM483:AM486" si="2225">IF(B483="AUD/JPY",AG483,0)</f>
        <v>0</v>
      </c>
      <c r="AN483" s="11">
        <f t="shared" ref="AN483:AN486" si="2226">IF(B483="AUD/JPY",AH483,0)</f>
        <v>0</v>
      </c>
      <c r="AO483" s="11">
        <f t="shared" ref="AO483:AO486" si="2227">IF(B483="AUD/JPY",AI483,0)</f>
        <v>0</v>
      </c>
      <c r="AP483" s="5">
        <f t="shared" ref="AP483:AP486" si="2228">IF(B483="AUD/USD",AF483,0)</f>
        <v>0</v>
      </c>
      <c r="AQ483" s="5">
        <f t="shared" ref="AQ483:AQ486" si="2229">IF(B483="AUD/USD",AG483,0)</f>
        <v>0</v>
      </c>
      <c r="AR483" s="5">
        <f t="shared" ref="AR483:AR486" si="2230">IF(B483="AUD/USD",AH483,0)</f>
        <v>0</v>
      </c>
      <c r="AS483" s="5">
        <f t="shared" ref="AS483:AS486" si="2231">IF(B483="AUD/USD",AI483,0)</f>
        <v>0</v>
      </c>
      <c r="AT483" s="5">
        <f t="shared" ref="AT483:AT486" si="2232">IF(B483="EUR/GBP",AF483,0)</f>
        <v>0</v>
      </c>
      <c r="AU483" s="5">
        <f t="shared" ref="AU483:AU486" si="2233">IF(B483="EUR/GBP",AG483,0)</f>
        <v>0</v>
      </c>
      <c r="AV483" s="5">
        <f t="shared" ref="AV483:AV486" si="2234">IF(B483="EUR/GBP",AH483,0)</f>
        <v>0</v>
      </c>
      <c r="AW483" s="5">
        <f t="shared" ref="AW483:AW486" si="2235">IF(B483="EUR/GBP",AI483,0)</f>
        <v>0</v>
      </c>
      <c r="AX483" s="5">
        <f t="shared" ref="AX483:AX486" si="2236">IF(B483="EUR/JPY",AF483,0)</f>
        <v>0</v>
      </c>
      <c r="AY483" s="5">
        <f t="shared" ref="AY483:AY486" si="2237">IF(B483="EUR/JPY",AG483,0)</f>
        <v>0</v>
      </c>
      <c r="AZ483" s="5">
        <f t="shared" ref="AZ483:AZ486" si="2238">IF(B483="EUR/JPY",AH483,0)</f>
        <v>0</v>
      </c>
      <c r="BA483" s="5">
        <f t="shared" ref="BA483:BA486" si="2239">IF(B483="EUR/JPY",AI483,0)</f>
        <v>0</v>
      </c>
      <c r="BB483" s="5">
        <f t="shared" ref="BB483:BB486" si="2240">IF(B483="EUR/USD",AF483,0)</f>
        <v>0</v>
      </c>
      <c r="BC483" s="5">
        <f t="shared" ref="BC483:BC486" si="2241">IF(B483="EUR/USD",AG483,0)</f>
        <v>0</v>
      </c>
      <c r="BD483" s="5">
        <f t="shared" ref="BD483:BD486" si="2242">IF(B483="EUR/USD",AH483,0)</f>
        <v>0</v>
      </c>
      <c r="BE483" s="5">
        <f t="shared" ref="BE483:BE486" si="2243">IF(B483="EUR/USD",AI483,0)</f>
        <v>0</v>
      </c>
      <c r="BF483" s="5">
        <f t="shared" ref="BF483:BF486" si="2244">IF(B483="GBP/JPY",AF483,0)</f>
        <v>0</v>
      </c>
      <c r="BG483" s="5">
        <f t="shared" ref="BG483:BG486" si="2245">IF(B483="GBP/JPY",AG483,0)</f>
        <v>0</v>
      </c>
      <c r="BH483" s="5">
        <f t="shared" ref="BH483:BH486" si="2246">IF(B483="GBP/JPY",AH483,0)</f>
        <v>0</v>
      </c>
      <c r="BI483" s="11">
        <f t="shared" ref="BI483:BI486" si="2247">IF(B483="GBP/JPY",AI483,0)</f>
        <v>0</v>
      </c>
      <c r="BJ483" s="5">
        <f t="shared" ref="BJ483:BJ486" si="2248">IF(B483="GBP/USD",AF483,0)</f>
        <v>0</v>
      </c>
      <c r="BK483" s="5">
        <f t="shared" ref="BK483:BK486" si="2249">IF(B483="GBP/USD",AG483,0)</f>
        <v>0</v>
      </c>
      <c r="BL483" s="5">
        <f t="shared" ref="BL483:BL486" si="2250">IF(B483="GBP/USD",AH483,0)</f>
        <v>0</v>
      </c>
      <c r="BM483" s="5">
        <f t="shared" ref="BM483:BM486" si="2251">IF(B483="GBP/USD",AI483,0)</f>
        <v>0</v>
      </c>
      <c r="BN483" s="5">
        <f t="shared" ref="BN483:BN486" si="2252">IF(B483="USD/CAD",AF483,0)</f>
        <v>0</v>
      </c>
      <c r="BO483" s="5">
        <f t="shared" ref="BO483:BO486" si="2253">IF(B483="USD/CAD",AG483,0)</f>
        <v>0</v>
      </c>
      <c r="BP483" s="5">
        <f t="shared" ref="BP483:BP486" si="2254">IF(B483="USD/CAD",AH483,0)</f>
        <v>0</v>
      </c>
      <c r="BQ483" s="5">
        <f t="shared" ref="BQ483:BQ486" si="2255">IF(B483="USD/CAD",AI483,0)</f>
        <v>0</v>
      </c>
      <c r="BR483" s="5">
        <f t="shared" ref="BR483:BR486" si="2256">IF(B483="USD/CHF",AF483,0)</f>
        <v>0</v>
      </c>
      <c r="BS483" s="5">
        <f t="shared" ref="BS483:BS486" si="2257">IF(B483="USD/CHF",AG483,0)</f>
        <v>0</v>
      </c>
      <c r="BT483" s="11">
        <f t="shared" ref="BT483:BT486" si="2258">IF(B483="USD/CHF",AH483,0)</f>
        <v>0</v>
      </c>
      <c r="BU483" s="11">
        <f t="shared" ref="BU483:BU486" si="2259">IF(B483="USD/CHF",AI483,0)</f>
        <v>0</v>
      </c>
      <c r="BV483" s="5">
        <f t="shared" ref="BV483:BV486" si="2260">IF(B483="USD/JPY",AF483,0)</f>
        <v>0</v>
      </c>
      <c r="BW483" s="5">
        <f t="shared" ref="BW483:BW486" si="2261">IF(B483="USD/JPY",AG483,0)</f>
        <v>0</v>
      </c>
      <c r="BX483" s="5">
        <f t="shared" ref="BX483:BX486" si="2262">IF(B483="USD/JPY",AH483,0)</f>
        <v>0</v>
      </c>
      <c r="BY483" s="5">
        <f t="shared" ref="BY483:BY486" si="2263">IF(B483="USD/JPY",AI483,0)</f>
        <v>0</v>
      </c>
      <c r="BZ483" s="5">
        <f t="shared" ref="BZ483:BZ486" si="2264">IF(B483="CRUDE",AF483,0)</f>
        <v>0</v>
      </c>
      <c r="CA483" s="48">
        <f t="shared" ref="CA483:CA486" si="2265">IF(B483="CRUDE",AG483,0)</f>
        <v>44.5</v>
      </c>
      <c r="CB483" s="5">
        <f t="shared" ref="CB483:CB486" si="2266">IF(B483="CRUDE",AH483,0)</f>
        <v>0</v>
      </c>
      <c r="CC483" s="5">
        <f t="shared" ref="CC483:CC486" si="2267">IF(B483="CRUDE",AI483,0)</f>
        <v>0</v>
      </c>
      <c r="CD483" s="5">
        <f t="shared" ref="CD483:CD486" si="2268">IF(B483="GOLD",AF483,0)</f>
        <v>0</v>
      </c>
      <c r="CE483" s="5">
        <f t="shared" ref="CE483:CE486" si="2269">IF(B483="GOLD",AG483,0)</f>
        <v>0</v>
      </c>
      <c r="CF483" s="5">
        <f t="shared" ref="CF483:CF486" si="2270">IF(B483="GOLD",AH483,0)</f>
        <v>0</v>
      </c>
      <c r="CG483" s="5">
        <f t="shared" ref="CG483:CG486" si="2271">IF(B483="GOLD",AI483,0)</f>
        <v>0</v>
      </c>
      <c r="CH483" s="5">
        <f t="shared" ref="CH483:CH486" si="2272">IF(B483="US 500",AF483,0)</f>
        <v>0</v>
      </c>
      <c r="CI483" s="5">
        <f t="shared" ref="CI483:CI486" si="2273">IF(B483="US 500",AG483,0)</f>
        <v>0</v>
      </c>
      <c r="CJ483" s="5">
        <f t="shared" ref="CJ483:CJ486" si="2274">IF(B483="US 500",AH483,0)</f>
        <v>0</v>
      </c>
      <c r="CK483" s="5">
        <f t="shared" ref="CK483:CK486" si="2275">IF(B483="US 500",AI483,0)</f>
        <v>0</v>
      </c>
      <c r="CL483" s="5">
        <f t="shared" ref="CL483:CL486" si="2276">IF(B483="N GAS",AF483,0)</f>
        <v>0</v>
      </c>
      <c r="CM483" s="5">
        <f t="shared" ref="CM483:CM486" si="2277">IF(B483="N GAS",AG483,0)</f>
        <v>0</v>
      </c>
      <c r="CN483" s="5">
        <f t="shared" ref="CN483:CN486" si="2278">IF(B483="N GAS",AH483,0)</f>
        <v>0</v>
      </c>
      <c r="CO483" s="5">
        <f t="shared" ref="CO483:CO486" si="2279">IF(B483="N GAS",AI483,0)</f>
        <v>0</v>
      </c>
      <c r="CP483" s="5">
        <f t="shared" ref="CP483:CP486" si="2280">IF(B483="SMALLCAP 2000",AF483,0)</f>
        <v>0</v>
      </c>
      <c r="CQ483" s="5">
        <f t="shared" ref="CQ483:CQ486" si="2281">IF(B483="SMALLCAP 2000",AG483,0)</f>
        <v>0</v>
      </c>
      <c r="CR483" s="5">
        <f t="shared" ref="CR483:CR486" si="2282">IF(B483="SMALLCAP 2000",AH483,0)</f>
        <v>0</v>
      </c>
      <c r="CS483" s="5">
        <f t="shared" ref="CS483:CS486" si="2283">IF(B483="SMALLCAP 2000",AI483,0)</f>
        <v>0</v>
      </c>
      <c r="CT483" s="11">
        <f t="shared" ref="CT483:CT486" si="2284">IF(B483="US TECH",AF483,0)</f>
        <v>0</v>
      </c>
      <c r="CU483" s="5">
        <f t="shared" ref="CU483:CU486" si="2285">IF(B483="US TECH",AG483,0)</f>
        <v>0</v>
      </c>
      <c r="CV483" s="5">
        <f t="shared" ref="CV483:CV486" si="2286">IF(B483="US TECH",AH483,0)</f>
        <v>0</v>
      </c>
      <c r="CW483" s="5">
        <f t="shared" ref="CW483:CW486" si="2287">IF(B483="US TECH",AI483,0)</f>
        <v>0</v>
      </c>
      <c r="CX483" s="41">
        <f t="shared" ref="CX483:CX486" si="2288">IF(B483="WALL ST 30",AF483,0)</f>
        <v>0</v>
      </c>
      <c r="CY483" s="41">
        <f t="shared" ref="CY483:CY486" si="2289">IF(B483="WALL ST 30",AG483,0)</f>
        <v>0</v>
      </c>
      <c r="CZ483" s="41">
        <f t="shared" ref="CZ483:CZ486" si="2290">IF(B483="WALL ST 30",AH483,0)</f>
        <v>0</v>
      </c>
      <c r="DA483" s="41">
        <f t="shared" ref="DA483:DA486" si="2291">IF(B483="WALL ST 30",AI483,0)</f>
        <v>0</v>
      </c>
      <c r="DB483" s="28"/>
    </row>
    <row r="484" spans="1:106" s="16" customFormat="1" ht="29.25" customHeight="1" thickTop="1" thickBot="1" x14ac:dyDescent="0.35">
      <c r="A484" s="3">
        <v>44804</v>
      </c>
      <c r="B484" s="4" t="s">
        <v>6</v>
      </c>
      <c r="C484" s="4" t="s">
        <v>26</v>
      </c>
      <c r="D484" s="8" t="s">
        <v>10</v>
      </c>
      <c r="E484" s="4" t="s">
        <v>110</v>
      </c>
      <c r="F484" s="4" t="s">
        <v>104</v>
      </c>
      <c r="G484" s="18" t="s">
        <v>590</v>
      </c>
      <c r="H484" s="25">
        <v>46</v>
      </c>
      <c r="I484" s="44">
        <v>-54</v>
      </c>
      <c r="J484" s="45">
        <v>-55</v>
      </c>
      <c r="K484" s="11">
        <f t="shared" si="1781"/>
        <v>1193.9000000000001</v>
      </c>
      <c r="L484" s="11"/>
      <c r="M484" s="11"/>
      <c r="N484" s="33"/>
      <c r="O484" s="11"/>
      <c r="P484" s="11"/>
      <c r="Q484" s="45">
        <v>-55</v>
      </c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37"/>
      <c r="AD484" s="37"/>
      <c r="AE484" s="71" t="s">
        <v>6</v>
      </c>
      <c r="AF484" s="11">
        <f t="shared" si="2219"/>
        <v>0</v>
      </c>
      <c r="AG484" s="5">
        <f t="shared" si="2220"/>
        <v>0</v>
      </c>
      <c r="AH484" s="45">
        <f t="shared" si="2221"/>
        <v>-55</v>
      </c>
      <c r="AI484" s="11">
        <f t="shared" si="2222"/>
        <v>0</v>
      </c>
      <c r="AJ484" s="13">
        <f t="shared" si="2223"/>
        <v>-55</v>
      </c>
      <c r="AK484" s="13"/>
      <c r="AL484" s="5">
        <f t="shared" si="2224"/>
        <v>0</v>
      </c>
      <c r="AM484" s="5">
        <f t="shared" si="2225"/>
        <v>0</v>
      </c>
      <c r="AN484" s="11">
        <f t="shared" si="2226"/>
        <v>0</v>
      </c>
      <c r="AO484" s="11">
        <f t="shared" si="2227"/>
        <v>0</v>
      </c>
      <c r="AP484" s="5">
        <f t="shared" si="2228"/>
        <v>0</v>
      </c>
      <c r="AQ484" s="5">
        <f t="shared" si="2229"/>
        <v>0</v>
      </c>
      <c r="AR484" s="5">
        <f t="shared" si="2230"/>
        <v>0</v>
      </c>
      <c r="AS484" s="5">
        <f t="shared" si="2231"/>
        <v>0</v>
      </c>
      <c r="AT484" s="5">
        <f t="shared" si="2232"/>
        <v>0</v>
      </c>
      <c r="AU484" s="5">
        <f t="shared" si="2233"/>
        <v>0</v>
      </c>
      <c r="AV484" s="5">
        <f t="shared" si="2234"/>
        <v>0</v>
      </c>
      <c r="AW484" s="5">
        <f t="shared" si="2235"/>
        <v>0</v>
      </c>
      <c r="AX484" s="5">
        <f t="shared" si="2236"/>
        <v>0</v>
      </c>
      <c r="AY484" s="5">
        <f t="shared" si="2237"/>
        <v>0</v>
      </c>
      <c r="AZ484" s="5">
        <f t="shared" si="2238"/>
        <v>0</v>
      </c>
      <c r="BA484" s="5">
        <f t="shared" si="2239"/>
        <v>0</v>
      </c>
      <c r="BB484" s="5">
        <f t="shared" si="2240"/>
        <v>0</v>
      </c>
      <c r="BC484" s="5">
        <f t="shared" si="2241"/>
        <v>0</v>
      </c>
      <c r="BD484" s="5">
        <f t="shared" si="2242"/>
        <v>0</v>
      </c>
      <c r="BE484" s="5">
        <f t="shared" si="2243"/>
        <v>0</v>
      </c>
      <c r="BF484" s="5">
        <f t="shared" si="2244"/>
        <v>0</v>
      </c>
      <c r="BG484" s="5">
        <f t="shared" si="2245"/>
        <v>0</v>
      </c>
      <c r="BH484" s="46">
        <f t="shared" si="2246"/>
        <v>-55</v>
      </c>
      <c r="BI484" s="11">
        <f t="shared" si="2247"/>
        <v>0</v>
      </c>
      <c r="BJ484" s="5">
        <f t="shared" si="2248"/>
        <v>0</v>
      </c>
      <c r="BK484" s="5">
        <f t="shared" si="2249"/>
        <v>0</v>
      </c>
      <c r="BL484" s="5">
        <f t="shared" si="2250"/>
        <v>0</v>
      </c>
      <c r="BM484" s="5">
        <f t="shared" si="2251"/>
        <v>0</v>
      </c>
      <c r="BN484" s="5">
        <f t="shared" si="2252"/>
        <v>0</v>
      </c>
      <c r="BO484" s="5">
        <f t="shared" si="2253"/>
        <v>0</v>
      </c>
      <c r="BP484" s="5">
        <f t="shared" si="2254"/>
        <v>0</v>
      </c>
      <c r="BQ484" s="5">
        <f t="shared" si="2255"/>
        <v>0</v>
      </c>
      <c r="BR484" s="5">
        <f t="shared" si="2256"/>
        <v>0</v>
      </c>
      <c r="BS484" s="5">
        <f t="shared" si="2257"/>
        <v>0</v>
      </c>
      <c r="BT484" s="11">
        <f t="shared" si="2258"/>
        <v>0</v>
      </c>
      <c r="BU484" s="11">
        <f t="shared" si="2259"/>
        <v>0</v>
      </c>
      <c r="BV484" s="5">
        <f t="shared" si="2260"/>
        <v>0</v>
      </c>
      <c r="BW484" s="5">
        <f t="shared" si="2261"/>
        <v>0</v>
      </c>
      <c r="BX484" s="5">
        <f t="shared" si="2262"/>
        <v>0</v>
      </c>
      <c r="BY484" s="5">
        <f t="shared" si="2263"/>
        <v>0</v>
      </c>
      <c r="BZ484" s="5">
        <f t="shared" si="2264"/>
        <v>0</v>
      </c>
      <c r="CA484" s="5">
        <f t="shared" si="2265"/>
        <v>0</v>
      </c>
      <c r="CB484" s="5">
        <f t="shared" si="2266"/>
        <v>0</v>
      </c>
      <c r="CC484" s="5">
        <f t="shared" si="2267"/>
        <v>0</v>
      </c>
      <c r="CD484" s="5">
        <f t="shared" si="2268"/>
        <v>0</v>
      </c>
      <c r="CE484" s="5">
        <f t="shared" si="2269"/>
        <v>0</v>
      </c>
      <c r="CF484" s="5">
        <f t="shared" si="2270"/>
        <v>0</v>
      </c>
      <c r="CG484" s="5">
        <f t="shared" si="2271"/>
        <v>0</v>
      </c>
      <c r="CH484" s="5">
        <f t="shared" si="2272"/>
        <v>0</v>
      </c>
      <c r="CI484" s="5">
        <f t="shared" si="2273"/>
        <v>0</v>
      </c>
      <c r="CJ484" s="5">
        <f t="shared" si="2274"/>
        <v>0</v>
      </c>
      <c r="CK484" s="5">
        <f t="shared" si="2275"/>
        <v>0</v>
      </c>
      <c r="CL484" s="5">
        <f t="shared" si="2276"/>
        <v>0</v>
      </c>
      <c r="CM484" s="5">
        <f t="shared" si="2277"/>
        <v>0</v>
      </c>
      <c r="CN484" s="5">
        <f t="shared" si="2278"/>
        <v>0</v>
      </c>
      <c r="CO484" s="5">
        <f t="shared" si="2279"/>
        <v>0</v>
      </c>
      <c r="CP484" s="5">
        <f t="shared" si="2280"/>
        <v>0</v>
      </c>
      <c r="CQ484" s="5">
        <f t="shared" si="2281"/>
        <v>0</v>
      </c>
      <c r="CR484" s="5">
        <f t="shared" si="2282"/>
        <v>0</v>
      </c>
      <c r="CS484" s="5">
        <f t="shared" si="2283"/>
        <v>0</v>
      </c>
      <c r="CT484" s="11">
        <f t="shared" si="2284"/>
        <v>0</v>
      </c>
      <c r="CU484" s="5">
        <f t="shared" si="2285"/>
        <v>0</v>
      </c>
      <c r="CV484" s="5">
        <f t="shared" si="2286"/>
        <v>0</v>
      </c>
      <c r="CW484" s="5">
        <f t="shared" si="2287"/>
        <v>0</v>
      </c>
      <c r="CX484" s="41">
        <f t="shared" si="2288"/>
        <v>0</v>
      </c>
      <c r="CY484" s="41">
        <f t="shared" si="2289"/>
        <v>0</v>
      </c>
      <c r="CZ484" s="41">
        <f t="shared" si="2290"/>
        <v>0</v>
      </c>
      <c r="DA484" s="41">
        <f t="shared" si="2291"/>
        <v>0</v>
      </c>
      <c r="DB484" s="28"/>
    </row>
    <row r="485" spans="1:106" s="16" customFormat="1" ht="29.25" customHeight="1" thickTop="1" thickBot="1" x14ac:dyDescent="0.35">
      <c r="A485" s="3">
        <v>44805</v>
      </c>
      <c r="B485" s="4" t="s">
        <v>66</v>
      </c>
      <c r="C485" s="4" t="s">
        <v>25</v>
      </c>
      <c r="D485" s="8" t="s">
        <v>10</v>
      </c>
      <c r="E485" s="4" t="s">
        <v>103</v>
      </c>
      <c r="F485" s="4" t="s">
        <v>24</v>
      </c>
      <c r="G485" s="18" t="s">
        <v>591</v>
      </c>
      <c r="H485" s="25">
        <v>52.5</v>
      </c>
      <c r="I485" s="44">
        <v>-52.5</v>
      </c>
      <c r="J485" s="45">
        <v>-53.5</v>
      </c>
      <c r="K485" s="11">
        <f t="shared" si="1781"/>
        <v>1140.4000000000001</v>
      </c>
      <c r="L485" s="11"/>
      <c r="M485" s="11"/>
      <c r="N485" s="33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45">
        <v>-53.5</v>
      </c>
      <c r="Z485" s="11"/>
      <c r="AA485" s="11"/>
      <c r="AB485" s="11"/>
      <c r="AC485" s="37"/>
      <c r="AD485" s="37"/>
      <c r="AE485" s="71" t="s">
        <v>66</v>
      </c>
      <c r="AF485" s="11">
        <f t="shared" si="2219"/>
        <v>0</v>
      </c>
      <c r="AG485" s="46">
        <f t="shared" si="2220"/>
        <v>-53.5</v>
      </c>
      <c r="AH485" s="11">
        <f t="shared" si="2221"/>
        <v>0</v>
      </c>
      <c r="AI485" s="11">
        <f t="shared" si="2222"/>
        <v>0</v>
      </c>
      <c r="AJ485" s="13">
        <f t="shared" si="2223"/>
        <v>-53.5</v>
      </c>
      <c r="AK485" s="13"/>
      <c r="AL485" s="5">
        <f t="shared" si="2224"/>
        <v>0</v>
      </c>
      <c r="AM485" s="5">
        <f t="shared" si="2225"/>
        <v>0</v>
      </c>
      <c r="AN485" s="11">
        <f t="shared" si="2226"/>
        <v>0</v>
      </c>
      <c r="AO485" s="11">
        <f t="shared" si="2227"/>
        <v>0</v>
      </c>
      <c r="AP485" s="5">
        <f t="shared" si="2228"/>
        <v>0</v>
      </c>
      <c r="AQ485" s="5">
        <f t="shared" si="2229"/>
        <v>0</v>
      </c>
      <c r="AR485" s="5">
        <f t="shared" si="2230"/>
        <v>0</v>
      </c>
      <c r="AS485" s="5">
        <f t="shared" si="2231"/>
        <v>0</v>
      </c>
      <c r="AT485" s="5">
        <f t="shared" si="2232"/>
        <v>0</v>
      </c>
      <c r="AU485" s="5">
        <f t="shared" si="2233"/>
        <v>0</v>
      </c>
      <c r="AV485" s="5">
        <f t="shared" si="2234"/>
        <v>0</v>
      </c>
      <c r="AW485" s="5">
        <f t="shared" si="2235"/>
        <v>0</v>
      </c>
      <c r="AX485" s="5">
        <f t="shared" si="2236"/>
        <v>0</v>
      </c>
      <c r="AY485" s="5">
        <f t="shared" si="2237"/>
        <v>0</v>
      </c>
      <c r="AZ485" s="5">
        <f t="shared" si="2238"/>
        <v>0</v>
      </c>
      <c r="BA485" s="5">
        <f t="shared" si="2239"/>
        <v>0</v>
      </c>
      <c r="BB485" s="5">
        <f t="shared" si="2240"/>
        <v>0</v>
      </c>
      <c r="BC485" s="5">
        <f t="shared" si="2241"/>
        <v>0</v>
      </c>
      <c r="BD485" s="5">
        <f t="shared" si="2242"/>
        <v>0</v>
      </c>
      <c r="BE485" s="5">
        <f t="shared" si="2243"/>
        <v>0</v>
      </c>
      <c r="BF485" s="5">
        <f t="shared" si="2244"/>
        <v>0</v>
      </c>
      <c r="BG485" s="5">
        <f t="shared" si="2245"/>
        <v>0</v>
      </c>
      <c r="BH485" s="5">
        <f t="shared" si="2246"/>
        <v>0</v>
      </c>
      <c r="BI485" s="11">
        <f t="shared" si="2247"/>
        <v>0</v>
      </c>
      <c r="BJ485" s="5">
        <f t="shared" si="2248"/>
        <v>0</v>
      </c>
      <c r="BK485" s="5">
        <f t="shared" si="2249"/>
        <v>0</v>
      </c>
      <c r="BL485" s="5">
        <f t="shared" si="2250"/>
        <v>0</v>
      </c>
      <c r="BM485" s="5">
        <f t="shared" si="2251"/>
        <v>0</v>
      </c>
      <c r="BN485" s="5">
        <f t="shared" si="2252"/>
        <v>0</v>
      </c>
      <c r="BO485" s="5">
        <f t="shared" si="2253"/>
        <v>0</v>
      </c>
      <c r="BP485" s="5">
        <f t="shared" si="2254"/>
        <v>0</v>
      </c>
      <c r="BQ485" s="5">
        <f t="shared" si="2255"/>
        <v>0</v>
      </c>
      <c r="BR485" s="5">
        <f t="shared" si="2256"/>
        <v>0</v>
      </c>
      <c r="BS485" s="5">
        <f t="shared" si="2257"/>
        <v>0</v>
      </c>
      <c r="BT485" s="11">
        <f t="shared" si="2258"/>
        <v>0</v>
      </c>
      <c r="BU485" s="11">
        <f t="shared" si="2259"/>
        <v>0</v>
      </c>
      <c r="BV485" s="5">
        <f t="shared" si="2260"/>
        <v>0</v>
      </c>
      <c r="BW485" s="5">
        <f t="shared" si="2261"/>
        <v>0</v>
      </c>
      <c r="BX485" s="5">
        <f t="shared" si="2262"/>
        <v>0</v>
      </c>
      <c r="BY485" s="5">
        <f t="shared" si="2263"/>
        <v>0</v>
      </c>
      <c r="BZ485" s="5">
        <f t="shared" si="2264"/>
        <v>0</v>
      </c>
      <c r="CA485" s="5">
        <f t="shared" si="2265"/>
        <v>0</v>
      </c>
      <c r="CB485" s="5">
        <f t="shared" si="2266"/>
        <v>0</v>
      </c>
      <c r="CC485" s="5">
        <f t="shared" si="2267"/>
        <v>0</v>
      </c>
      <c r="CD485" s="5">
        <f t="shared" si="2268"/>
        <v>0</v>
      </c>
      <c r="CE485" s="5">
        <f t="shared" si="2269"/>
        <v>0</v>
      </c>
      <c r="CF485" s="5">
        <f t="shared" si="2270"/>
        <v>0</v>
      </c>
      <c r="CG485" s="5">
        <f t="shared" si="2271"/>
        <v>0</v>
      </c>
      <c r="CH485" s="5">
        <f t="shared" si="2272"/>
        <v>0</v>
      </c>
      <c r="CI485" s="5">
        <f t="shared" si="2273"/>
        <v>0</v>
      </c>
      <c r="CJ485" s="5">
        <f t="shared" si="2274"/>
        <v>0</v>
      </c>
      <c r="CK485" s="5">
        <f t="shared" si="2275"/>
        <v>0</v>
      </c>
      <c r="CL485" s="5">
        <f t="shared" si="2276"/>
        <v>0</v>
      </c>
      <c r="CM485" s="46">
        <f t="shared" si="2277"/>
        <v>-53.5</v>
      </c>
      <c r="CN485" s="5">
        <f t="shared" si="2278"/>
        <v>0</v>
      </c>
      <c r="CO485" s="5">
        <f t="shared" si="2279"/>
        <v>0</v>
      </c>
      <c r="CP485" s="5">
        <f t="shared" si="2280"/>
        <v>0</v>
      </c>
      <c r="CQ485" s="5">
        <f t="shared" si="2281"/>
        <v>0</v>
      </c>
      <c r="CR485" s="5">
        <f t="shared" si="2282"/>
        <v>0</v>
      </c>
      <c r="CS485" s="5">
        <f t="shared" si="2283"/>
        <v>0</v>
      </c>
      <c r="CT485" s="11">
        <f t="shared" si="2284"/>
        <v>0</v>
      </c>
      <c r="CU485" s="5">
        <f t="shared" si="2285"/>
        <v>0</v>
      </c>
      <c r="CV485" s="5">
        <f t="shared" si="2286"/>
        <v>0</v>
      </c>
      <c r="CW485" s="5">
        <f t="shared" si="2287"/>
        <v>0</v>
      </c>
      <c r="CX485" s="41">
        <f t="shared" si="2288"/>
        <v>0</v>
      </c>
      <c r="CY485" s="41">
        <f t="shared" si="2289"/>
        <v>0</v>
      </c>
      <c r="CZ485" s="41">
        <f t="shared" si="2290"/>
        <v>0</v>
      </c>
      <c r="DA485" s="41">
        <f t="shared" si="2291"/>
        <v>0</v>
      </c>
      <c r="DB485" s="28"/>
    </row>
    <row r="486" spans="1:106" s="16" customFormat="1" ht="29.25" customHeight="1" thickTop="1" thickBot="1" x14ac:dyDescent="0.35">
      <c r="A486" s="3">
        <v>44805</v>
      </c>
      <c r="B486" s="4" t="s">
        <v>5</v>
      </c>
      <c r="C486" s="4" t="s">
        <v>25</v>
      </c>
      <c r="D486" s="8" t="s">
        <v>10</v>
      </c>
      <c r="E486" s="4" t="s">
        <v>110</v>
      </c>
      <c r="F486" s="4" t="s">
        <v>104</v>
      </c>
      <c r="G486" s="18" t="s">
        <v>592</v>
      </c>
      <c r="H486" s="25">
        <v>52.75</v>
      </c>
      <c r="I486" s="44">
        <v>-47.25</v>
      </c>
      <c r="J486" s="45">
        <v>-48.25</v>
      </c>
      <c r="K486" s="11">
        <f t="shared" si="1781"/>
        <v>1092.1500000000001</v>
      </c>
      <c r="L486" s="11"/>
      <c r="M486" s="11"/>
      <c r="N486" s="33"/>
      <c r="O486" s="11"/>
      <c r="P486" s="45">
        <v>-48.25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37"/>
      <c r="AD486" s="37"/>
      <c r="AE486" s="71" t="s">
        <v>5</v>
      </c>
      <c r="AF486" s="11">
        <f t="shared" si="2219"/>
        <v>0</v>
      </c>
      <c r="AG486" s="46">
        <f t="shared" si="2220"/>
        <v>-48.25</v>
      </c>
      <c r="AH486" s="11">
        <f t="shared" si="2221"/>
        <v>0</v>
      </c>
      <c r="AI486" s="11">
        <f t="shared" si="2222"/>
        <v>0</v>
      </c>
      <c r="AJ486" s="13">
        <f t="shared" si="2223"/>
        <v>-48.25</v>
      </c>
      <c r="AK486" s="13"/>
      <c r="AL486" s="5">
        <f t="shared" si="2224"/>
        <v>0</v>
      </c>
      <c r="AM486" s="5">
        <f t="shared" si="2225"/>
        <v>0</v>
      </c>
      <c r="AN486" s="11">
        <f t="shared" si="2226"/>
        <v>0</v>
      </c>
      <c r="AO486" s="11">
        <f t="shared" si="2227"/>
        <v>0</v>
      </c>
      <c r="AP486" s="5">
        <f t="shared" si="2228"/>
        <v>0</v>
      </c>
      <c r="AQ486" s="5">
        <f t="shared" si="2229"/>
        <v>0</v>
      </c>
      <c r="AR486" s="5">
        <f t="shared" si="2230"/>
        <v>0</v>
      </c>
      <c r="AS486" s="5">
        <f t="shared" si="2231"/>
        <v>0</v>
      </c>
      <c r="AT486" s="5">
        <f t="shared" si="2232"/>
        <v>0</v>
      </c>
      <c r="AU486" s="5">
        <f t="shared" si="2233"/>
        <v>0</v>
      </c>
      <c r="AV486" s="5">
        <f t="shared" si="2234"/>
        <v>0</v>
      </c>
      <c r="AW486" s="5">
        <f t="shared" si="2235"/>
        <v>0</v>
      </c>
      <c r="AX486" s="5">
        <f t="shared" si="2236"/>
        <v>0</v>
      </c>
      <c r="AY486" s="5">
        <f t="shared" si="2237"/>
        <v>0</v>
      </c>
      <c r="AZ486" s="5">
        <f t="shared" si="2238"/>
        <v>0</v>
      </c>
      <c r="BA486" s="5">
        <f t="shared" si="2239"/>
        <v>0</v>
      </c>
      <c r="BB486" s="5">
        <f t="shared" si="2240"/>
        <v>0</v>
      </c>
      <c r="BC486" s="46">
        <f t="shared" si="2241"/>
        <v>-48.25</v>
      </c>
      <c r="BD486" s="5">
        <f t="shared" si="2242"/>
        <v>0</v>
      </c>
      <c r="BE486" s="5">
        <f t="shared" si="2243"/>
        <v>0</v>
      </c>
      <c r="BF486" s="5">
        <f t="shared" si="2244"/>
        <v>0</v>
      </c>
      <c r="BG486" s="5">
        <f t="shared" si="2245"/>
        <v>0</v>
      </c>
      <c r="BH486" s="5">
        <f t="shared" si="2246"/>
        <v>0</v>
      </c>
      <c r="BI486" s="11">
        <f t="shared" si="2247"/>
        <v>0</v>
      </c>
      <c r="BJ486" s="5">
        <f t="shared" si="2248"/>
        <v>0</v>
      </c>
      <c r="BK486" s="5">
        <f t="shared" si="2249"/>
        <v>0</v>
      </c>
      <c r="BL486" s="5">
        <f t="shared" si="2250"/>
        <v>0</v>
      </c>
      <c r="BM486" s="5">
        <f t="shared" si="2251"/>
        <v>0</v>
      </c>
      <c r="BN486" s="5">
        <f t="shared" si="2252"/>
        <v>0</v>
      </c>
      <c r="BO486" s="5">
        <f t="shared" si="2253"/>
        <v>0</v>
      </c>
      <c r="BP486" s="5">
        <f t="shared" si="2254"/>
        <v>0</v>
      </c>
      <c r="BQ486" s="5">
        <f t="shared" si="2255"/>
        <v>0</v>
      </c>
      <c r="BR486" s="5">
        <f t="shared" si="2256"/>
        <v>0</v>
      </c>
      <c r="BS486" s="5">
        <f t="shared" si="2257"/>
        <v>0</v>
      </c>
      <c r="BT486" s="11">
        <f t="shared" si="2258"/>
        <v>0</v>
      </c>
      <c r="BU486" s="11">
        <f t="shared" si="2259"/>
        <v>0</v>
      </c>
      <c r="BV486" s="5">
        <f t="shared" si="2260"/>
        <v>0</v>
      </c>
      <c r="BW486" s="5">
        <f t="shared" si="2261"/>
        <v>0</v>
      </c>
      <c r="BX486" s="5">
        <f t="shared" si="2262"/>
        <v>0</v>
      </c>
      <c r="BY486" s="5">
        <f t="shared" si="2263"/>
        <v>0</v>
      </c>
      <c r="BZ486" s="5">
        <f t="shared" si="2264"/>
        <v>0</v>
      </c>
      <c r="CA486" s="5">
        <f t="shared" si="2265"/>
        <v>0</v>
      </c>
      <c r="CB486" s="5">
        <f t="shared" si="2266"/>
        <v>0</v>
      </c>
      <c r="CC486" s="5">
        <f t="shared" si="2267"/>
        <v>0</v>
      </c>
      <c r="CD486" s="5">
        <f t="shared" si="2268"/>
        <v>0</v>
      </c>
      <c r="CE486" s="5">
        <f t="shared" si="2269"/>
        <v>0</v>
      </c>
      <c r="CF486" s="5">
        <f t="shared" si="2270"/>
        <v>0</v>
      </c>
      <c r="CG486" s="5">
        <f t="shared" si="2271"/>
        <v>0</v>
      </c>
      <c r="CH486" s="5">
        <f t="shared" si="2272"/>
        <v>0</v>
      </c>
      <c r="CI486" s="5">
        <f t="shared" si="2273"/>
        <v>0</v>
      </c>
      <c r="CJ486" s="5">
        <f t="shared" si="2274"/>
        <v>0</v>
      </c>
      <c r="CK486" s="5">
        <f t="shared" si="2275"/>
        <v>0</v>
      </c>
      <c r="CL486" s="5">
        <f t="shared" si="2276"/>
        <v>0</v>
      </c>
      <c r="CM486" s="5">
        <f t="shared" si="2277"/>
        <v>0</v>
      </c>
      <c r="CN486" s="5">
        <f t="shared" si="2278"/>
        <v>0</v>
      </c>
      <c r="CO486" s="5">
        <f t="shared" si="2279"/>
        <v>0</v>
      </c>
      <c r="CP486" s="5">
        <f t="shared" si="2280"/>
        <v>0</v>
      </c>
      <c r="CQ486" s="5">
        <f t="shared" si="2281"/>
        <v>0</v>
      </c>
      <c r="CR486" s="5">
        <f t="shared" si="2282"/>
        <v>0</v>
      </c>
      <c r="CS486" s="5">
        <f t="shared" si="2283"/>
        <v>0</v>
      </c>
      <c r="CT486" s="11">
        <f t="shared" si="2284"/>
        <v>0</v>
      </c>
      <c r="CU486" s="5">
        <f t="shared" si="2285"/>
        <v>0</v>
      </c>
      <c r="CV486" s="5">
        <f t="shared" si="2286"/>
        <v>0</v>
      </c>
      <c r="CW486" s="5">
        <f t="shared" si="2287"/>
        <v>0</v>
      </c>
      <c r="CX486" s="41">
        <f t="shared" si="2288"/>
        <v>0</v>
      </c>
      <c r="CY486" s="41">
        <f t="shared" si="2289"/>
        <v>0</v>
      </c>
      <c r="CZ486" s="41">
        <f t="shared" si="2290"/>
        <v>0</v>
      </c>
      <c r="DA486" s="41">
        <f t="shared" si="2291"/>
        <v>0</v>
      </c>
      <c r="DB486" s="28"/>
    </row>
    <row r="487" spans="1:106" s="16" customFormat="1" ht="29.25" customHeight="1" thickTop="1" thickBot="1" x14ac:dyDescent="0.35">
      <c r="A487" s="3">
        <v>44809</v>
      </c>
      <c r="B487" s="4" t="s">
        <v>18</v>
      </c>
      <c r="C487" s="4" t="s">
        <v>70</v>
      </c>
      <c r="D487" s="8" t="s">
        <v>10</v>
      </c>
      <c r="E487" s="4" t="s">
        <v>103</v>
      </c>
      <c r="F487" s="4" t="s">
        <v>104</v>
      </c>
      <c r="G487" s="18" t="s">
        <v>593</v>
      </c>
      <c r="H487" s="25">
        <v>50.75</v>
      </c>
      <c r="I487" s="33">
        <v>50.75</v>
      </c>
      <c r="J487" s="11">
        <v>48.75</v>
      </c>
      <c r="K487" s="11">
        <f t="shared" si="1781"/>
        <v>1140.9000000000001</v>
      </c>
      <c r="L487" s="11"/>
      <c r="M487" s="11"/>
      <c r="N487" s="33"/>
      <c r="O487" s="11"/>
      <c r="P487" s="11"/>
      <c r="Q487" s="11"/>
      <c r="R487" s="11"/>
      <c r="S487" s="11"/>
      <c r="T487" s="11"/>
      <c r="U487" s="11"/>
      <c r="V487" s="47">
        <v>48.75</v>
      </c>
      <c r="W487" s="11"/>
      <c r="X487" s="11"/>
      <c r="Y487" s="11"/>
      <c r="Z487" s="11"/>
      <c r="AA487" s="11"/>
      <c r="AB487" s="11"/>
      <c r="AC487" s="37"/>
      <c r="AD487" s="37"/>
      <c r="AE487" s="71" t="s">
        <v>18</v>
      </c>
      <c r="AF487" s="11">
        <f t="shared" ref="AF487:AF492" si="2292">IF(C487="HF",J487,0)</f>
        <v>0</v>
      </c>
      <c r="AG487" s="5">
        <f t="shared" ref="AG487:AG492" si="2293">IF(C487="HF2",J487,0)</f>
        <v>0</v>
      </c>
      <c r="AH487" s="11">
        <f t="shared" ref="AH487:AH492" si="2294">IF(C487="HF3",J487,0)</f>
        <v>0</v>
      </c>
      <c r="AI487" s="47">
        <f t="shared" ref="AI487:AI492" si="2295">IF(C487="DP",J487,0)</f>
        <v>48.75</v>
      </c>
      <c r="AJ487" s="13">
        <f t="shared" ref="AJ487:AJ492" si="2296">+SUM(AF487+AG487+AH487+AI487)</f>
        <v>48.75</v>
      </c>
      <c r="AK487" s="13"/>
      <c r="AL487" s="5">
        <f t="shared" ref="AL487:AL492" si="2297">IF(B487="AUD/JPY",AF487,0)</f>
        <v>0</v>
      </c>
      <c r="AM487" s="5">
        <f t="shared" ref="AM487:AM492" si="2298">IF(B487="AUD/JPY",AG487,0)</f>
        <v>0</v>
      </c>
      <c r="AN487" s="11">
        <f t="shared" ref="AN487:AN492" si="2299">IF(B487="AUD/JPY",AH487,0)</f>
        <v>0</v>
      </c>
      <c r="AO487" s="11">
        <f t="shared" ref="AO487:AO492" si="2300">IF(B487="AUD/JPY",AI487,0)</f>
        <v>0</v>
      </c>
      <c r="AP487" s="5">
        <f t="shared" ref="AP487:AP492" si="2301">IF(B487="AUD/USD",AF487,0)</f>
        <v>0</v>
      </c>
      <c r="AQ487" s="5">
        <f t="shared" ref="AQ487:AQ492" si="2302">IF(B487="AUD/USD",AG487,0)</f>
        <v>0</v>
      </c>
      <c r="AR487" s="5">
        <f t="shared" ref="AR487:AR492" si="2303">IF(B487="AUD/USD",AH487,0)</f>
        <v>0</v>
      </c>
      <c r="AS487" s="5">
        <f t="shared" ref="AS487:AS492" si="2304">IF(B487="AUD/USD",AI487,0)</f>
        <v>0</v>
      </c>
      <c r="AT487" s="5">
        <f t="shared" ref="AT487:AT492" si="2305">IF(B487="EUR/GBP",AF487,0)</f>
        <v>0</v>
      </c>
      <c r="AU487" s="5">
        <f t="shared" ref="AU487:AU492" si="2306">IF(B487="EUR/GBP",AG487,0)</f>
        <v>0</v>
      </c>
      <c r="AV487" s="5">
        <f t="shared" ref="AV487:AV492" si="2307">IF(B487="EUR/GBP",AH487,0)</f>
        <v>0</v>
      </c>
      <c r="AW487" s="5">
        <f t="shared" ref="AW487:AW492" si="2308">IF(B487="EUR/GBP",AI487,0)</f>
        <v>0</v>
      </c>
      <c r="AX487" s="5">
        <f t="shared" ref="AX487:AX492" si="2309">IF(B487="EUR/JPY",AF487,0)</f>
        <v>0</v>
      </c>
      <c r="AY487" s="5">
        <f t="shared" ref="AY487:AY492" si="2310">IF(B487="EUR/JPY",AG487,0)</f>
        <v>0</v>
      </c>
      <c r="AZ487" s="5">
        <f t="shared" ref="AZ487:AZ492" si="2311">IF(B487="EUR/JPY",AH487,0)</f>
        <v>0</v>
      </c>
      <c r="BA487" s="5">
        <f t="shared" ref="BA487:BA492" si="2312">IF(B487="EUR/JPY",AI487,0)</f>
        <v>0</v>
      </c>
      <c r="BB487" s="5">
        <f t="shared" ref="BB487:BB492" si="2313">IF(B487="EUR/USD",AF487,0)</f>
        <v>0</v>
      </c>
      <c r="BC487" s="5">
        <f t="shared" ref="BC487:BC492" si="2314">IF(B487="EUR/USD",AG487,0)</f>
        <v>0</v>
      </c>
      <c r="BD487" s="5">
        <f t="shared" ref="BD487:BD492" si="2315">IF(B487="EUR/USD",AH487,0)</f>
        <v>0</v>
      </c>
      <c r="BE487" s="5">
        <f t="shared" ref="BE487:BE492" si="2316">IF(B487="EUR/USD",AI487,0)</f>
        <v>0</v>
      </c>
      <c r="BF487" s="5">
        <f t="shared" ref="BF487:BF492" si="2317">IF(B487="GBP/JPY",AF487,0)</f>
        <v>0</v>
      </c>
      <c r="BG487" s="5">
        <f t="shared" ref="BG487:BG492" si="2318">IF(B487="GBP/JPY",AG487,0)</f>
        <v>0</v>
      </c>
      <c r="BH487" s="5">
        <f t="shared" ref="BH487:BH492" si="2319">IF(B487="GBP/JPY",AH487,0)</f>
        <v>0</v>
      </c>
      <c r="BI487" s="11">
        <f t="shared" ref="BI487:BI492" si="2320">IF(B487="GBP/JPY",AI487,0)</f>
        <v>0</v>
      </c>
      <c r="BJ487" s="5">
        <f t="shared" ref="BJ487:BJ492" si="2321">IF(B487="GBP/USD",AF487,0)</f>
        <v>0</v>
      </c>
      <c r="BK487" s="5">
        <f t="shared" ref="BK487:BK492" si="2322">IF(B487="GBP/USD",AG487,0)</f>
        <v>0</v>
      </c>
      <c r="BL487" s="5">
        <f t="shared" ref="BL487:BL492" si="2323">IF(B487="GBP/USD",AH487,0)</f>
        <v>0</v>
      </c>
      <c r="BM487" s="5">
        <f t="shared" ref="BM487:BM492" si="2324">IF(B487="GBP/USD",AI487,0)</f>
        <v>0</v>
      </c>
      <c r="BN487" s="5">
        <f t="shared" ref="BN487:BN492" si="2325">IF(B487="USD/CAD",AF487,0)</f>
        <v>0</v>
      </c>
      <c r="BO487" s="5">
        <f t="shared" ref="BO487:BO492" si="2326">IF(B487="USD/CAD",AG487,0)</f>
        <v>0</v>
      </c>
      <c r="BP487" s="5">
        <f t="shared" ref="BP487:BP492" si="2327">IF(B487="USD/CAD",AH487,0)</f>
        <v>0</v>
      </c>
      <c r="BQ487" s="5">
        <f t="shared" ref="BQ487:BQ492" si="2328">IF(B487="USD/CAD",AI487,0)</f>
        <v>0</v>
      </c>
      <c r="BR487" s="5">
        <f t="shared" ref="BR487:BR492" si="2329">IF(B487="USD/CHF",AF487,0)</f>
        <v>0</v>
      </c>
      <c r="BS487" s="5">
        <f t="shared" ref="BS487:BS492" si="2330">IF(B487="USD/CHF",AG487,0)</f>
        <v>0</v>
      </c>
      <c r="BT487" s="11">
        <f t="shared" ref="BT487:BT492" si="2331">IF(B487="USD/CHF",AH487,0)</f>
        <v>0</v>
      </c>
      <c r="BU487" s="11">
        <f t="shared" ref="BU487:BU492" si="2332">IF(B487="USD/CHF",AI487,0)</f>
        <v>0</v>
      </c>
      <c r="BV487" s="5">
        <f t="shared" ref="BV487:BV492" si="2333">IF(B487="USD/JPY",AF487,0)</f>
        <v>0</v>
      </c>
      <c r="BW487" s="5">
        <f t="shared" ref="BW487:BW492" si="2334">IF(B487="USD/JPY",AG487,0)</f>
        <v>0</v>
      </c>
      <c r="BX487" s="5">
        <f t="shared" ref="BX487:BX492" si="2335">IF(B487="USD/JPY",AH487,0)</f>
        <v>0</v>
      </c>
      <c r="BY487" s="5">
        <f t="shared" ref="BY487:BY492" si="2336">IF(B487="USD/JPY",AI487,0)</f>
        <v>0</v>
      </c>
      <c r="BZ487" s="5">
        <f t="shared" ref="BZ487:BZ492" si="2337">IF(B487="CRUDE",AF487,0)</f>
        <v>0</v>
      </c>
      <c r="CA487" s="5">
        <f t="shared" ref="CA487:CA492" si="2338">IF(B487="CRUDE",AG487,0)</f>
        <v>0</v>
      </c>
      <c r="CB487" s="5">
        <f t="shared" ref="CB487:CB492" si="2339">IF(B487="CRUDE",AH487,0)</f>
        <v>0</v>
      </c>
      <c r="CC487" s="48">
        <f t="shared" ref="CC487:CC492" si="2340">IF(B487="CRUDE",AI487,0)</f>
        <v>48.75</v>
      </c>
      <c r="CD487" s="5">
        <f t="shared" ref="CD487:CD492" si="2341">IF(B487="GOLD",AF487,0)</f>
        <v>0</v>
      </c>
      <c r="CE487" s="5">
        <f t="shared" ref="CE487:CE492" si="2342">IF(B487="GOLD",AG487,0)</f>
        <v>0</v>
      </c>
      <c r="CF487" s="5">
        <f t="shared" ref="CF487:CF492" si="2343">IF(B487="GOLD",AH487,0)</f>
        <v>0</v>
      </c>
      <c r="CG487" s="5">
        <f t="shared" ref="CG487:CG492" si="2344">IF(B487="GOLD",AI487,0)</f>
        <v>0</v>
      </c>
      <c r="CH487" s="5">
        <f t="shared" ref="CH487:CH492" si="2345">IF(B487="US 500",AF487,0)</f>
        <v>0</v>
      </c>
      <c r="CI487" s="5">
        <f t="shared" ref="CI487:CI492" si="2346">IF(B487="US 500",AG487,0)</f>
        <v>0</v>
      </c>
      <c r="CJ487" s="5">
        <f t="shared" ref="CJ487:CJ492" si="2347">IF(B487="US 500",AH487,0)</f>
        <v>0</v>
      </c>
      <c r="CK487" s="5">
        <f t="shared" ref="CK487:CK492" si="2348">IF(B487="US 500",AI487,0)</f>
        <v>0</v>
      </c>
      <c r="CL487" s="5">
        <f t="shared" ref="CL487:CL492" si="2349">IF(B487="N GAS",AF487,0)</f>
        <v>0</v>
      </c>
      <c r="CM487" s="5">
        <f t="shared" ref="CM487:CM492" si="2350">IF(B487="N GAS",AG487,0)</f>
        <v>0</v>
      </c>
      <c r="CN487" s="5">
        <f t="shared" ref="CN487:CN492" si="2351">IF(B487="N GAS",AH487,0)</f>
        <v>0</v>
      </c>
      <c r="CO487" s="5">
        <f t="shared" ref="CO487:CO492" si="2352">IF(B487="N GAS",AI487,0)</f>
        <v>0</v>
      </c>
      <c r="CP487" s="5">
        <f t="shared" ref="CP487:CP492" si="2353">IF(B487="SMALLCAP 2000",AF487,0)</f>
        <v>0</v>
      </c>
      <c r="CQ487" s="5">
        <f t="shared" ref="CQ487:CQ492" si="2354">IF(B487="SMALLCAP 2000",AG487,0)</f>
        <v>0</v>
      </c>
      <c r="CR487" s="5">
        <f t="shared" ref="CR487:CR492" si="2355">IF(B487="SMALLCAP 2000",AH487,0)</f>
        <v>0</v>
      </c>
      <c r="CS487" s="5">
        <f t="shared" ref="CS487:CS492" si="2356">IF(B487="SMALLCAP 2000",AI487,0)</f>
        <v>0</v>
      </c>
      <c r="CT487" s="11">
        <f t="shared" ref="CT487:CT492" si="2357">IF(B487="US TECH",AF487,0)</f>
        <v>0</v>
      </c>
      <c r="CU487" s="5">
        <f t="shared" ref="CU487:CU492" si="2358">IF(B487="US TECH",AG487,0)</f>
        <v>0</v>
      </c>
      <c r="CV487" s="5">
        <f t="shared" ref="CV487:CV492" si="2359">IF(B487="US TECH",AH487,0)</f>
        <v>0</v>
      </c>
      <c r="CW487" s="5">
        <f t="shared" ref="CW487:CW492" si="2360">IF(B487="US TECH",AI487,0)</f>
        <v>0</v>
      </c>
      <c r="CX487" s="41">
        <f t="shared" ref="CX487:CX492" si="2361">IF(B487="WALL ST 30",AF487,0)</f>
        <v>0</v>
      </c>
      <c r="CY487" s="41">
        <f t="shared" ref="CY487:CY492" si="2362">IF(B487="WALL ST 30",AG487,0)</f>
        <v>0</v>
      </c>
      <c r="CZ487" s="41">
        <f t="shared" ref="CZ487:CZ492" si="2363">IF(B487="WALL ST 30",AH487,0)</f>
        <v>0</v>
      </c>
      <c r="DA487" s="41">
        <f t="shared" ref="DA487:DA492" si="2364">IF(B487="WALL ST 30",AI487,0)</f>
        <v>0</v>
      </c>
      <c r="DB487" s="28"/>
    </row>
    <row r="488" spans="1:106" s="16" customFormat="1" ht="29.25" customHeight="1" thickTop="1" thickBot="1" x14ac:dyDescent="0.35">
      <c r="A488" s="3">
        <v>44809</v>
      </c>
      <c r="B488" s="4" t="s">
        <v>1</v>
      </c>
      <c r="C488" s="4" t="s">
        <v>70</v>
      </c>
      <c r="D488" s="8" t="s">
        <v>10</v>
      </c>
      <c r="E488" s="4" t="s">
        <v>110</v>
      </c>
      <c r="F488" s="4" t="s">
        <v>104</v>
      </c>
      <c r="G488" s="18" t="s">
        <v>594</v>
      </c>
      <c r="H488" s="25">
        <v>47.75</v>
      </c>
      <c r="I488" s="33">
        <v>47.75</v>
      </c>
      <c r="J488" s="11">
        <v>45.75</v>
      </c>
      <c r="K488" s="11">
        <f t="shared" si="1781"/>
        <v>1186.6500000000001</v>
      </c>
      <c r="L488" s="11"/>
      <c r="M488" s="47">
        <v>45.75</v>
      </c>
      <c r="N488" s="33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37"/>
      <c r="AD488" s="37"/>
      <c r="AE488" s="71" t="s">
        <v>1</v>
      </c>
      <c r="AF488" s="11">
        <f t="shared" si="2292"/>
        <v>0</v>
      </c>
      <c r="AG488" s="5">
        <f t="shared" si="2293"/>
        <v>0</v>
      </c>
      <c r="AH488" s="11">
        <f t="shared" si="2294"/>
        <v>0</v>
      </c>
      <c r="AI488" s="47">
        <f t="shared" si="2295"/>
        <v>45.75</v>
      </c>
      <c r="AJ488" s="13">
        <f t="shared" si="2296"/>
        <v>45.75</v>
      </c>
      <c r="AK488" s="13"/>
      <c r="AL488" s="5">
        <f t="shared" si="2297"/>
        <v>0</v>
      </c>
      <c r="AM488" s="5">
        <f t="shared" si="2298"/>
        <v>0</v>
      </c>
      <c r="AN488" s="11">
        <f t="shared" si="2299"/>
        <v>0</v>
      </c>
      <c r="AO488" s="11">
        <f t="shared" si="2300"/>
        <v>0</v>
      </c>
      <c r="AP488" s="5">
        <f t="shared" si="2301"/>
        <v>0</v>
      </c>
      <c r="AQ488" s="5">
        <f t="shared" si="2302"/>
        <v>0</v>
      </c>
      <c r="AR488" s="5">
        <f t="shared" si="2303"/>
        <v>0</v>
      </c>
      <c r="AS488" s="48">
        <f t="shared" si="2304"/>
        <v>45.75</v>
      </c>
      <c r="AT488" s="5">
        <f t="shared" si="2305"/>
        <v>0</v>
      </c>
      <c r="AU488" s="5">
        <f t="shared" si="2306"/>
        <v>0</v>
      </c>
      <c r="AV488" s="5">
        <f t="shared" si="2307"/>
        <v>0</v>
      </c>
      <c r="AW488" s="5">
        <f t="shared" si="2308"/>
        <v>0</v>
      </c>
      <c r="AX488" s="5">
        <f t="shared" si="2309"/>
        <v>0</v>
      </c>
      <c r="AY488" s="5">
        <f t="shared" si="2310"/>
        <v>0</v>
      </c>
      <c r="AZ488" s="5">
        <f t="shared" si="2311"/>
        <v>0</v>
      </c>
      <c r="BA488" s="5">
        <f t="shared" si="2312"/>
        <v>0</v>
      </c>
      <c r="BB488" s="5">
        <f t="shared" si="2313"/>
        <v>0</v>
      </c>
      <c r="BC488" s="5">
        <f t="shared" si="2314"/>
        <v>0</v>
      </c>
      <c r="BD488" s="5">
        <f t="shared" si="2315"/>
        <v>0</v>
      </c>
      <c r="BE488" s="5">
        <f t="shared" si="2316"/>
        <v>0</v>
      </c>
      <c r="BF488" s="5">
        <f t="shared" si="2317"/>
        <v>0</v>
      </c>
      <c r="BG488" s="5">
        <f t="shared" si="2318"/>
        <v>0</v>
      </c>
      <c r="BH488" s="5">
        <f t="shared" si="2319"/>
        <v>0</v>
      </c>
      <c r="BI488" s="11">
        <f t="shared" si="2320"/>
        <v>0</v>
      </c>
      <c r="BJ488" s="5">
        <f t="shared" si="2321"/>
        <v>0</v>
      </c>
      <c r="BK488" s="5">
        <f t="shared" si="2322"/>
        <v>0</v>
      </c>
      <c r="BL488" s="5">
        <f t="shared" si="2323"/>
        <v>0</v>
      </c>
      <c r="BM488" s="5">
        <f t="shared" si="2324"/>
        <v>0</v>
      </c>
      <c r="BN488" s="5">
        <f t="shared" si="2325"/>
        <v>0</v>
      </c>
      <c r="BO488" s="5">
        <f t="shared" si="2326"/>
        <v>0</v>
      </c>
      <c r="BP488" s="5">
        <f t="shared" si="2327"/>
        <v>0</v>
      </c>
      <c r="BQ488" s="5">
        <f t="shared" si="2328"/>
        <v>0</v>
      </c>
      <c r="BR488" s="5">
        <f t="shared" si="2329"/>
        <v>0</v>
      </c>
      <c r="BS488" s="5">
        <f t="shared" si="2330"/>
        <v>0</v>
      </c>
      <c r="BT488" s="11">
        <f t="shared" si="2331"/>
        <v>0</v>
      </c>
      <c r="BU488" s="11">
        <f t="shared" si="2332"/>
        <v>0</v>
      </c>
      <c r="BV488" s="5">
        <f t="shared" si="2333"/>
        <v>0</v>
      </c>
      <c r="BW488" s="5">
        <f t="shared" si="2334"/>
        <v>0</v>
      </c>
      <c r="BX488" s="5">
        <f t="shared" si="2335"/>
        <v>0</v>
      </c>
      <c r="BY488" s="5">
        <f t="shared" si="2336"/>
        <v>0</v>
      </c>
      <c r="BZ488" s="5">
        <f t="shared" si="2337"/>
        <v>0</v>
      </c>
      <c r="CA488" s="5">
        <f t="shared" si="2338"/>
        <v>0</v>
      </c>
      <c r="CB488" s="5">
        <f t="shared" si="2339"/>
        <v>0</v>
      </c>
      <c r="CC488" s="5">
        <f t="shared" si="2340"/>
        <v>0</v>
      </c>
      <c r="CD488" s="5">
        <f t="shared" si="2341"/>
        <v>0</v>
      </c>
      <c r="CE488" s="5">
        <f t="shared" si="2342"/>
        <v>0</v>
      </c>
      <c r="CF488" s="5">
        <f t="shared" si="2343"/>
        <v>0</v>
      </c>
      <c r="CG488" s="5">
        <f t="shared" si="2344"/>
        <v>0</v>
      </c>
      <c r="CH488" s="5">
        <f t="shared" si="2345"/>
        <v>0</v>
      </c>
      <c r="CI488" s="5">
        <f t="shared" si="2346"/>
        <v>0</v>
      </c>
      <c r="CJ488" s="5">
        <f t="shared" si="2347"/>
        <v>0</v>
      </c>
      <c r="CK488" s="5">
        <f t="shared" si="2348"/>
        <v>0</v>
      </c>
      <c r="CL488" s="5">
        <f t="shared" si="2349"/>
        <v>0</v>
      </c>
      <c r="CM488" s="5">
        <f t="shared" si="2350"/>
        <v>0</v>
      </c>
      <c r="CN488" s="5">
        <f t="shared" si="2351"/>
        <v>0</v>
      </c>
      <c r="CO488" s="5">
        <f t="shared" si="2352"/>
        <v>0</v>
      </c>
      <c r="CP488" s="5">
        <f t="shared" si="2353"/>
        <v>0</v>
      </c>
      <c r="CQ488" s="5">
        <f t="shared" si="2354"/>
        <v>0</v>
      </c>
      <c r="CR488" s="5">
        <f t="shared" si="2355"/>
        <v>0</v>
      </c>
      <c r="CS488" s="5">
        <f t="shared" si="2356"/>
        <v>0</v>
      </c>
      <c r="CT488" s="11">
        <f t="shared" si="2357"/>
        <v>0</v>
      </c>
      <c r="CU488" s="5">
        <f t="shared" si="2358"/>
        <v>0</v>
      </c>
      <c r="CV488" s="5">
        <f t="shared" si="2359"/>
        <v>0</v>
      </c>
      <c r="CW488" s="5">
        <f t="shared" si="2360"/>
        <v>0</v>
      </c>
      <c r="CX488" s="41">
        <f t="shared" si="2361"/>
        <v>0</v>
      </c>
      <c r="CY488" s="41">
        <f t="shared" si="2362"/>
        <v>0</v>
      </c>
      <c r="CZ488" s="41">
        <f t="shared" si="2363"/>
        <v>0</v>
      </c>
      <c r="DA488" s="41">
        <f t="shared" si="2364"/>
        <v>0</v>
      </c>
      <c r="DB488" s="28"/>
    </row>
    <row r="489" spans="1:106" s="16" customFormat="1" ht="29.25" customHeight="1" thickTop="1" thickBot="1" x14ac:dyDescent="0.35">
      <c r="A489" s="3">
        <v>44809</v>
      </c>
      <c r="B489" s="4" t="s">
        <v>5</v>
      </c>
      <c r="C489" s="4" t="s">
        <v>70</v>
      </c>
      <c r="D489" s="8" t="s">
        <v>10</v>
      </c>
      <c r="E489" s="4" t="s">
        <v>110</v>
      </c>
      <c r="F489" s="4" t="s">
        <v>104</v>
      </c>
      <c r="G489" s="18" t="s">
        <v>595</v>
      </c>
      <c r="H489" s="25">
        <v>49.5</v>
      </c>
      <c r="I489" s="33">
        <v>49.5</v>
      </c>
      <c r="J489" s="11">
        <v>47.5</v>
      </c>
      <c r="K489" s="11">
        <f t="shared" si="1781"/>
        <v>1234.1500000000001</v>
      </c>
      <c r="L489" s="11"/>
      <c r="M489" s="11"/>
      <c r="N489" s="33"/>
      <c r="O489" s="11"/>
      <c r="P489" s="47">
        <v>47.5</v>
      </c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37"/>
      <c r="AD489" s="37"/>
      <c r="AE489" s="71" t="s">
        <v>5</v>
      </c>
      <c r="AF489" s="11">
        <f t="shared" si="2292"/>
        <v>0</v>
      </c>
      <c r="AG489" s="5">
        <f t="shared" si="2293"/>
        <v>0</v>
      </c>
      <c r="AH489" s="11">
        <f t="shared" si="2294"/>
        <v>0</v>
      </c>
      <c r="AI489" s="47">
        <f t="shared" si="2295"/>
        <v>47.5</v>
      </c>
      <c r="AJ489" s="13">
        <f t="shared" si="2296"/>
        <v>47.5</v>
      </c>
      <c r="AK489" s="13"/>
      <c r="AL489" s="5">
        <f t="shared" si="2297"/>
        <v>0</v>
      </c>
      <c r="AM489" s="5">
        <f t="shared" si="2298"/>
        <v>0</v>
      </c>
      <c r="AN489" s="11">
        <f t="shared" si="2299"/>
        <v>0</v>
      </c>
      <c r="AO489" s="11">
        <f t="shared" si="2300"/>
        <v>0</v>
      </c>
      <c r="AP489" s="5">
        <f t="shared" si="2301"/>
        <v>0</v>
      </c>
      <c r="AQ489" s="5">
        <f t="shared" si="2302"/>
        <v>0</v>
      </c>
      <c r="AR489" s="5">
        <f t="shared" si="2303"/>
        <v>0</v>
      </c>
      <c r="AS489" s="5">
        <f t="shared" si="2304"/>
        <v>0</v>
      </c>
      <c r="AT489" s="5">
        <f t="shared" si="2305"/>
        <v>0</v>
      </c>
      <c r="AU489" s="5">
        <f t="shared" si="2306"/>
        <v>0</v>
      </c>
      <c r="AV489" s="5">
        <f t="shared" si="2307"/>
        <v>0</v>
      </c>
      <c r="AW489" s="5">
        <f t="shared" si="2308"/>
        <v>0</v>
      </c>
      <c r="AX489" s="5">
        <f t="shared" si="2309"/>
        <v>0</v>
      </c>
      <c r="AY489" s="5">
        <f t="shared" si="2310"/>
        <v>0</v>
      </c>
      <c r="AZ489" s="5">
        <f t="shared" si="2311"/>
        <v>0</v>
      </c>
      <c r="BA489" s="5">
        <f t="shared" si="2312"/>
        <v>0</v>
      </c>
      <c r="BB489" s="5">
        <f t="shared" si="2313"/>
        <v>0</v>
      </c>
      <c r="BC489" s="5">
        <f t="shared" si="2314"/>
        <v>0</v>
      </c>
      <c r="BD489" s="5">
        <f t="shared" si="2315"/>
        <v>0</v>
      </c>
      <c r="BE489" s="48">
        <f t="shared" si="2316"/>
        <v>47.5</v>
      </c>
      <c r="BF489" s="5">
        <f t="shared" si="2317"/>
        <v>0</v>
      </c>
      <c r="BG489" s="5">
        <f t="shared" si="2318"/>
        <v>0</v>
      </c>
      <c r="BH489" s="5">
        <f t="shared" si="2319"/>
        <v>0</v>
      </c>
      <c r="BI489" s="11">
        <f t="shared" si="2320"/>
        <v>0</v>
      </c>
      <c r="BJ489" s="5">
        <f t="shared" si="2321"/>
        <v>0</v>
      </c>
      <c r="BK489" s="5">
        <f t="shared" si="2322"/>
        <v>0</v>
      </c>
      <c r="BL489" s="5">
        <f t="shared" si="2323"/>
        <v>0</v>
      </c>
      <c r="BM489" s="5">
        <f t="shared" si="2324"/>
        <v>0</v>
      </c>
      <c r="BN489" s="5">
        <f t="shared" si="2325"/>
        <v>0</v>
      </c>
      <c r="BO489" s="5">
        <f t="shared" si="2326"/>
        <v>0</v>
      </c>
      <c r="BP489" s="5">
        <f t="shared" si="2327"/>
        <v>0</v>
      </c>
      <c r="BQ489" s="5">
        <f t="shared" si="2328"/>
        <v>0</v>
      </c>
      <c r="BR489" s="5">
        <f t="shared" si="2329"/>
        <v>0</v>
      </c>
      <c r="BS489" s="5">
        <f t="shared" si="2330"/>
        <v>0</v>
      </c>
      <c r="BT489" s="11">
        <f t="shared" si="2331"/>
        <v>0</v>
      </c>
      <c r="BU489" s="11">
        <f t="shared" si="2332"/>
        <v>0</v>
      </c>
      <c r="BV489" s="5">
        <f t="shared" si="2333"/>
        <v>0</v>
      </c>
      <c r="BW489" s="5">
        <f t="shared" si="2334"/>
        <v>0</v>
      </c>
      <c r="BX489" s="5">
        <f t="shared" si="2335"/>
        <v>0</v>
      </c>
      <c r="BY489" s="5">
        <f t="shared" si="2336"/>
        <v>0</v>
      </c>
      <c r="BZ489" s="5">
        <f t="shared" si="2337"/>
        <v>0</v>
      </c>
      <c r="CA489" s="5">
        <f t="shared" si="2338"/>
        <v>0</v>
      </c>
      <c r="CB489" s="5">
        <f t="shared" si="2339"/>
        <v>0</v>
      </c>
      <c r="CC489" s="5">
        <f t="shared" si="2340"/>
        <v>0</v>
      </c>
      <c r="CD489" s="5">
        <f t="shared" si="2341"/>
        <v>0</v>
      </c>
      <c r="CE489" s="5">
        <f t="shared" si="2342"/>
        <v>0</v>
      </c>
      <c r="CF489" s="5">
        <f t="shared" si="2343"/>
        <v>0</v>
      </c>
      <c r="CG489" s="5">
        <f t="shared" si="2344"/>
        <v>0</v>
      </c>
      <c r="CH489" s="5">
        <f t="shared" si="2345"/>
        <v>0</v>
      </c>
      <c r="CI489" s="5">
        <f t="shared" si="2346"/>
        <v>0</v>
      </c>
      <c r="CJ489" s="5">
        <f t="shared" si="2347"/>
        <v>0</v>
      </c>
      <c r="CK489" s="5">
        <f t="shared" si="2348"/>
        <v>0</v>
      </c>
      <c r="CL489" s="5">
        <f t="shared" si="2349"/>
        <v>0</v>
      </c>
      <c r="CM489" s="5">
        <f t="shared" si="2350"/>
        <v>0</v>
      </c>
      <c r="CN489" s="5">
        <f t="shared" si="2351"/>
        <v>0</v>
      </c>
      <c r="CO489" s="5">
        <f t="shared" si="2352"/>
        <v>0</v>
      </c>
      <c r="CP489" s="5">
        <f t="shared" si="2353"/>
        <v>0</v>
      </c>
      <c r="CQ489" s="5">
        <f t="shared" si="2354"/>
        <v>0</v>
      </c>
      <c r="CR489" s="5">
        <f t="shared" si="2355"/>
        <v>0</v>
      </c>
      <c r="CS489" s="5">
        <f t="shared" si="2356"/>
        <v>0</v>
      </c>
      <c r="CT489" s="11">
        <f t="shared" si="2357"/>
        <v>0</v>
      </c>
      <c r="CU489" s="5">
        <f t="shared" si="2358"/>
        <v>0</v>
      </c>
      <c r="CV489" s="5">
        <f t="shared" si="2359"/>
        <v>0</v>
      </c>
      <c r="CW489" s="5">
        <f t="shared" si="2360"/>
        <v>0</v>
      </c>
      <c r="CX489" s="41">
        <f t="shared" si="2361"/>
        <v>0</v>
      </c>
      <c r="CY489" s="41">
        <f t="shared" si="2362"/>
        <v>0</v>
      </c>
      <c r="CZ489" s="41">
        <f t="shared" si="2363"/>
        <v>0</v>
      </c>
      <c r="DA489" s="41">
        <f t="shared" si="2364"/>
        <v>0</v>
      </c>
      <c r="DB489" s="28"/>
    </row>
    <row r="490" spans="1:106" s="16" customFormat="1" ht="29.25" customHeight="1" thickTop="1" thickBot="1" x14ac:dyDescent="0.35">
      <c r="A490" s="3">
        <v>44809</v>
      </c>
      <c r="B490" s="4" t="s">
        <v>9</v>
      </c>
      <c r="C490" s="4" t="s">
        <v>70</v>
      </c>
      <c r="D490" s="8" t="s">
        <v>10</v>
      </c>
      <c r="E490" s="4" t="s">
        <v>110</v>
      </c>
      <c r="F490" s="4" t="s">
        <v>24</v>
      </c>
      <c r="G490" s="18" t="s">
        <v>596</v>
      </c>
      <c r="H490" s="25">
        <v>54.25</v>
      </c>
      <c r="I490" s="33">
        <v>45.75</v>
      </c>
      <c r="J490" s="11">
        <v>43.75</v>
      </c>
      <c r="K490" s="11">
        <f t="shared" si="1781"/>
        <v>1277.9000000000001</v>
      </c>
      <c r="L490" s="11"/>
      <c r="M490" s="11"/>
      <c r="N490" s="33"/>
      <c r="O490" s="11"/>
      <c r="P490" s="11"/>
      <c r="Q490" s="11"/>
      <c r="R490" s="11"/>
      <c r="S490" s="11"/>
      <c r="T490" s="47">
        <v>43.75</v>
      </c>
      <c r="U490" s="11"/>
      <c r="V490" s="11"/>
      <c r="W490" s="11"/>
      <c r="X490" s="11"/>
      <c r="Y490" s="11"/>
      <c r="Z490" s="11"/>
      <c r="AA490" s="11"/>
      <c r="AB490" s="11"/>
      <c r="AC490" s="37"/>
      <c r="AD490" s="37"/>
      <c r="AE490" s="71" t="s">
        <v>9</v>
      </c>
      <c r="AF490" s="11">
        <f t="shared" si="2292"/>
        <v>0</v>
      </c>
      <c r="AG490" s="5">
        <f t="shared" si="2293"/>
        <v>0</v>
      </c>
      <c r="AH490" s="11">
        <f t="shared" si="2294"/>
        <v>0</v>
      </c>
      <c r="AI490" s="47">
        <f t="shared" si="2295"/>
        <v>43.75</v>
      </c>
      <c r="AJ490" s="13">
        <f t="shared" si="2296"/>
        <v>43.75</v>
      </c>
      <c r="AK490" s="13"/>
      <c r="AL490" s="5">
        <f t="shared" si="2297"/>
        <v>0</v>
      </c>
      <c r="AM490" s="5">
        <f t="shared" si="2298"/>
        <v>0</v>
      </c>
      <c r="AN490" s="11">
        <f t="shared" si="2299"/>
        <v>0</v>
      </c>
      <c r="AO490" s="11">
        <f t="shared" si="2300"/>
        <v>0</v>
      </c>
      <c r="AP490" s="5">
        <f t="shared" si="2301"/>
        <v>0</v>
      </c>
      <c r="AQ490" s="5">
        <f t="shared" si="2302"/>
        <v>0</v>
      </c>
      <c r="AR490" s="5">
        <f t="shared" si="2303"/>
        <v>0</v>
      </c>
      <c r="AS490" s="5">
        <f t="shared" si="2304"/>
        <v>0</v>
      </c>
      <c r="AT490" s="5">
        <f t="shared" si="2305"/>
        <v>0</v>
      </c>
      <c r="AU490" s="5">
        <f t="shared" si="2306"/>
        <v>0</v>
      </c>
      <c r="AV490" s="5">
        <f t="shared" si="2307"/>
        <v>0</v>
      </c>
      <c r="AW490" s="5">
        <f t="shared" si="2308"/>
        <v>0</v>
      </c>
      <c r="AX490" s="5">
        <f t="shared" si="2309"/>
        <v>0</v>
      </c>
      <c r="AY490" s="5">
        <f t="shared" si="2310"/>
        <v>0</v>
      </c>
      <c r="AZ490" s="5">
        <f t="shared" si="2311"/>
        <v>0</v>
      </c>
      <c r="BA490" s="5">
        <f t="shared" si="2312"/>
        <v>0</v>
      </c>
      <c r="BB490" s="5">
        <f t="shared" si="2313"/>
        <v>0</v>
      </c>
      <c r="BC490" s="5">
        <f t="shared" si="2314"/>
        <v>0</v>
      </c>
      <c r="BD490" s="5">
        <f t="shared" si="2315"/>
        <v>0</v>
      </c>
      <c r="BE490" s="5">
        <f t="shared" si="2316"/>
        <v>0</v>
      </c>
      <c r="BF490" s="5">
        <f t="shared" si="2317"/>
        <v>0</v>
      </c>
      <c r="BG490" s="5">
        <f t="shared" si="2318"/>
        <v>0</v>
      </c>
      <c r="BH490" s="5">
        <f t="shared" si="2319"/>
        <v>0</v>
      </c>
      <c r="BI490" s="11">
        <f t="shared" si="2320"/>
        <v>0</v>
      </c>
      <c r="BJ490" s="5">
        <f t="shared" si="2321"/>
        <v>0</v>
      </c>
      <c r="BK490" s="5">
        <f t="shared" si="2322"/>
        <v>0</v>
      </c>
      <c r="BL490" s="5">
        <f t="shared" si="2323"/>
        <v>0</v>
      </c>
      <c r="BM490" s="5">
        <f t="shared" si="2324"/>
        <v>0</v>
      </c>
      <c r="BN490" s="5">
        <f t="shared" si="2325"/>
        <v>0</v>
      </c>
      <c r="BO490" s="5">
        <f t="shared" si="2326"/>
        <v>0</v>
      </c>
      <c r="BP490" s="5">
        <f t="shared" si="2327"/>
        <v>0</v>
      </c>
      <c r="BQ490" s="5">
        <f t="shared" si="2328"/>
        <v>0</v>
      </c>
      <c r="BR490" s="5">
        <f t="shared" si="2329"/>
        <v>0</v>
      </c>
      <c r="BS490" s="5">
        <f t="shared" si="2330"/>
        <v>0</v>
      </c>
      <c r="BT490" s="11">
        <f t="shared" si="2331"/>
        <v>0</v>
      </c>
      <c r="BU490" s="47">
        <f t="shared" si="2332"/>
        <v>43.75</v>
      </c>
      <c r="BV490" s="5">
        <f t="shared" si="2333"/>
        <v>0</v>
      </c>
      <c r="BW490" s="5">
        <f t="shared" si="2334"/>
        <v>0</v>
      </c>
      <c r="BX490" s="5">
        <f t="shared" si="2335"/>
        <v>0</v>
      </c>
      <c r="BY490" s="5">
        <f t="shared" si="2336"/>
        <v>0</v>
      </c>
      <c r="BZ490" s="5">
        <f t="shared" si="2337"/>
        <v>0</v>
      </c>
      <c r="CA490" s="5">
        <f t="shared" si="2338"/>
        <v>0</v>
      </c>
      <c r="CB490" s="5">
        <f t="shared" si="2339"/>
        <v>0</v>
      </c>
      <c r="CC490" s="5">
        <f t="shared" si="2340"/>
        <v>0</v>
      </c>
      <c r="CD490" s="5">
        <f t="shared" si="2341"/>
        <v>0</v>
      </c>
      <c r="CE490" s="5">
        <f t="shared" si="2342"/>
        <v>0</v>
      </c>
      <c r="CF490" s="5">
        <f t="shared" si="2343"/>
        <v>0</v>
      </c>
      <c r="CG490" s="5">
        <f t="shared" si="2344"/>
        <v>0</v>
      </c>
      <c r="CH490" s="5">
        <f t="shared" si="2345"/>
        <v>0</v>
      </c>
      <c r="CI490" s="5">
        <f t="shared" si="2346"/>
        <v>0</v>
      </c>
      <c r="CJ490" s="5">
        <f t="shared" si="2347"/>
        <v>0</v>
      </c>
      <c r="CK490" s="5">
        <f t="shared" si="2348"/>
        <v>0</v>
      </c>
      <c r="CL490" s="5">
        <f t="shared" si="2349"/>
        <v>0</v>
      </c>
      <c r="CM490" s="5">
        <f t="shared" si="2350"/>
        <v>0</v>
      </c>
      <c r="CN490" s="5">
        <f t="shared" si="2351"/>
        <v>0</v>
      </c>
      <c r="CO490" s="5">
        <f t="shared" si="2352"/>
        <v>0</v>
      </c>
      <c r="CP490" s="5">
        <f t="shared" si="2353"/>
        <v>0</v>
      </c>
      <c r="CQ490" s="5">
        <f t="shared" si="2354"/>
        <v>0</v>
      </c>
      <c r="CR490" s="5">
        <f t="shared" si="2355"/>
        <v>0</v>
      </c>
      <c r="CS490" s="5">
        <f t="shared" si="2356"/>
        <v>0</v>
      </c>
      <c r="CT490" s="11">
        <f t="shared" si="2357"/>
        <v>0</v>
      </c>
      <c r="CU490" s="5">
        <f t="shared" si="2358"/>
        <v>0</v>
      </c>
      <c r="CV490" s="5">
        <f t="shared" si="2359"/>
        <v>0</v>
      </c>
      <c r="CW490" s="5">
        <f t="shared" si="2360"/>
        <v>0</v>
      </c>
      <c r="CX490" s="41">
        <f t="shared" si="2361"/>
        <v>0</v>
      </c>
      <c r="CY490" s="41">
        <f t="shared" si="2362"/>
        <v>0</v>
      </c>
      <c r="CZ490" s="41">
        <f t="shared" si="2363"/>
        <v>0</v>
      </c>
      <c r="DA490" s="41">
        <f t="shared" si="2364"/>
        <v>0</v>
      </c>
      <c r="DB490" s="28"/>
    </row>
    <row r="491" spans="1:106" s="16" customFormat="1" ht="29.25" customHeight="1" thickTop="1" thickBot="1" x14ac:dyDescent="0.35">
      <c r="A491" s="3">
        <v>44809</v>
      </c>
      <c r="B491" s="4" t="s">
        <v>6</v>
      </c>
      <c r="C491" s="4" t="s">
        <v>26</v>
      </c>
      <c r="D491" s="8" t="s">
        <v>10</v>
      </c>
      <c r="E491" s="4" t="s">
        <v>110</v>
      </c>
      <c r="F491" s="4" t="s">
        <v>24</v>
      </c>
      <c r="G491" s="18" t="s">
        <v>597</v>
      </c>
      <c r="H491" s="25">
        <v>50.25</v>
      </c>
      <c r="I491" s="33">
        <v>49.75</v>
      </c>
      <c r="J491" s="11">
        <v>47.75</v>
      </c>
      <c r="K491" s="11">
        <f t="shared" si="1781"/>
        <v>1325.65</v>
      </c>
      <c r="L491" s="11"/>
      <c r="M491" s="11"/>
      <c r="N491" s="33"/>
      <c r="O491" s="11"/>
      <c r="P491" s="11"/>
      <c r="Q491" s="47">
        <v>47.75</v>
      </c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37"/>
      <c r="AD491" s="37"/>
      <c r="AE491" s="71" t="s">
        <v>6</v>
      </c>
      <c r="AF491" s="11">
        <f t="shared" si="2292"/>
        <v>0</v>
      </c>
      <c r="AG491" s="5">
        <f t="shared" si="2293"/>
        <v>0</v>
      </c>
      <c r="AH491" s="47">
        <f t="shared" si="2294"/>
        <v>47.75</v>
      </c>
      <c r="AI491" s="11">
        <f t="shared" si="2295"/>
        <v>0</v>
      </c>
      <c r="AJ491" s="13">
        <f t="shared" si="2296"/>
        <v>47.75</v>
      </c>
      <c r="AK491" s="13"/>
      <c r="AL491" s="5">
        <f t="shared" si="2297"/>
        <v>0</v>
      </c>
      <c r="AM491" s="5">
        <f t="shared" si="2298"/>
        <v>0</v>
      </c>
      <c r="AN491" s="11">
        <f t="shared" si="2299"/>
        <v>0</v>
      </c>
      <c r="AO491" s="11">
        <f t="shared" si="2300"/>
        <v>0</v>
      </c>
      <c r="AP491" s="5">
        <f t="shared" si="2301"/>
        <v>0</v>
      </c>
      <c r="AQ491" s="5">
        <f t="shared" si="2302"/>
        <v>0</v>
      </c>
      <c r="AR491" s="5">
        <f t="shared" si="2303"/>
        <v>0</v>
      </c>
      <c r="AS491" s="5">
        <f t="shared" si="2304"/>
        <v>0</v>
      </c>
      <c r="AT491" s="5">
        <f t="shared" si="2305"/>
        <v>0</v>
      </c>
      <c r="AU491" s="5">
        <f t="shared" si="2306"/>
        <v>0</v>
      </c>
      <c r="AV491" s="5">
        <f t="shared" si="2307"/>
        <v>0</v>
      </c>
      <c r="AW491" s="5">
        <f t="shared" si="2308"/>
        <v>0</v>
      </c>
      <c r="AX491" s="5">
        <f t="shared" si="2309"/>
        <v>0</v>
      </c>
      <c r="AY491" s="5">
        <f t="shared" si="2310"/>
        <v>0</v>
      </c>
      <c r="AZ491" s="5">
        <f t="shared" si="2311"/>
        <v>0</v>
      </c>
      <c r="BA491" s="5">
        <f t="shared" si="2312"/>
        <v>0</v>
      </c>
      <c r="BB491" s="5">
        <f t="shared" si="2313"/>
        <v>0</v>
      </c>
      <c r="BC491" s="5">
        <f t="shared" si="2314"/>
        <v>0</v>
      </c>
      <c r="BD491" s="5">
        <f t="shared" si="2315"/>
        <v>0</v>
      </c>
      <c r="BE491" s="5">
        <f t="shared" si="2316"/>
        <v>0</v>
      </c>
      <c r="BF491" s="5">
        <f t="shared" si="2317"/>
        <v>0</v>
      </c>
      <c r="BG491" s="5">
        <f t="shared" si="2318"/>
        <v>0</v>
      </c>
      <c r="BH491" s="48">
        <f t="shared" si="2319"/>
        <v>47.75</v>
      </c>
      <c r="BI491" s="11">
        <f t="shared" si="2320"/>
        <v>0</v>
      </c>
      <c r="BJ491" s="5">
        <f t="shared" si="2321"/>
        <v>0</v>
      </c>
      <c r="BK491" s="5">
        <f t="shared" si="2322"/>
        <v>0</v>
      </c>
      <c r="BL491" s="5">
        <f t="shared" si="2323"/>
        <v>0</v>
      </c>
      <c r="BM491" s="5">
        <f t="shared" si="2324"/>
        <v>0</v>
      </c>
      <c r="BN491" s="5">
        <f t="shared" si="2325"/>
        <v>0</v>
      </c>
      <c r="BO491" s="5">
        <f t="shared" si="2326"/>
        <v>0</v>
      </c>
      <c r="BP491" s="5">
        <f t="shared" si="2327"/>
        <v>0</v>
      </c>
      <c r="BQ491" s="5">
        <f t="shared" si="2328"/>
        <v>0</v>
      </c>
      <c r="BR491" s="5">
        <f t="shared" si="2329"/>
        <v>0</v>
      </c>
      <c r="BS491" s="5">
        <f t="shared" si="2330"/>
        <v>0</v>
      </c>
      <c r="BT491" s="11">
        <f t="shared" si="2331"/>
        <v>0</v>
      </c>
      <c r="BU491" s="11">
        <f t="shared" si="2332"/>
        <v>0</v>
      </c>
      <c r="BV491" s="5">
        <f t="shared" si="2333"/>
        <v>0</v>
      </c>
      <c r="BW491" s="5">
        <f t="shared" si="2334"/>
        <v>0</v>
      </c>
      <c r="BX491" s="5">
        <f t="shared" si="2335"/>
        <v>0</v>
      </c>
      <c r="BY491" s="5">
        <f t="shared" si="2336"/>
        <v>0</v>
      </c>
      <c r="BZ491" s="5">
        <f t="shared" si="2337"/>
        <v>0</v>
      </c>
      <c r="CA491" s="5">
        <f t="shared" si="2338"/>
        <v>0</v>
      </c>
      <c r="CB491" s="5">
        <f t="shared" si="2339"/>
        <v>0</v>
      </c>
      <c r="CC491" s="5">
        <f t="shared" si="2340"/>
        <v>0</v>
      </c>
      <c r="CD491" s="5">
        <f t="shared" si="2341"/>
        <v>0</v>
      </c>
      <c r="CE491" s="5">
        <f t="shared" si="2342"/>
        <v>0</v>
      </c>
      <c r="CF491" s="5">
        <f t="shared" si="2343"/>
        <v>0</v>
      </c>
      <c r="CG491" s="5">
        <f t="shared" si="2344"/>
        <v>0</v>
      </c>
      <c r="CH491" s="5">
        <f t="shared" si="2345"/>
        <v>0</v>
      </c>
      <c r="CI491" s="5">
        <f t="shared" si="2346"/>
        <v>0</v>
      </c>
      <c r="CJ491" s="5">
        <f t="shared" si="2347"/>
        <v>0</v>
      </c>
      <c r="CK491" s="5">
        <f t="shared" si="2348"/>
        <v>0</v>
      </c>
      <c r="CL491" s="5">
        <f t="shared" si="2349"/>
        <v>0</v>
      </c>
      <c r="CM491" s="5">
        <f t="shared" si="2350"/>
        <v>0</v>
      </c>
      <c r="CN491" s="5">
        <f t="shared" si="2351"/>
        <v>0</v>
      </c>
      <c r="CO491" s="5">
        <f t="shared" si="2352"/>
        <v>0</v>
      </c>
      <c r="CP491" s="5">
        <f t="shared" si="2353"/>
        <v>0</v>
      </c>
      <c r="CQ491" s="5">
        <f t="shared" si="2354"/>
        <v>0</v>
      </c>
      <c r="CR491" s="5">
        <f t="shared" si="2355"/>
        <v>0</v>
      </c>
      <c r="CS491" s="5">
        <f t="shared" si="2356"/>
        <v>0</v>
      </c>
      <c r="CT491" s="11">
        <f t="shared" si="2357"/>
        <v>0</v>
      </c>
      <c r="CU491" s="5">
        <f t="shared" si="2358"/>
        <v>0</v>
      </c>
      <c r="CV491" s="5">
        <f t="shared" si="2359"/>
        <v>0</v>
      </c>
      <c r="CW491" s="5">
        <f t="shared" si="2360"/>
        <v>0</v>
      </c>
      <c r="CX491" s="41">
        <f t="shared" si="2361"/>
        <v>0</v>
      </c>
      <c r="CY491" s="41">
        <f t="shared" si="2362"/>
        <v>0</v>
      </c>
      <c r="CZ491" s="41">
        <f t="shared" si="2363"/>
        <v>0</v>
      </c>
      <c r="DA491" s="41">
        <f t="shared" si="2364"/>
        <v>0</v>
      </c>
      <c r="DB491" s="28"/>
    </row>
    <row r="492" spans="1:106" s="16" customFormat="1" ht="29.25" customHeight="1" thickTop="1" thickBot="1" x14ac:dyDescent="0.35">
      <c r="A492" s="3">
        <v>44810</v>
      </c>
      <c r="B492" s="4" t="s">
        <v>4</v>
      </c>
      <c r="C492" s="4" t="s">
        <v>23</v>
      </c>
      <c r="D492" s="8" t="s">
        <v>10</v>
      </c>
      <c r="E492" s="4" t="s">
        <v>110</v>
      </c>
      <c r="F492" s="4" t="s">
        <v>24</v>
      </c>
      <c r="G492" s="18" t="s">
        <v>599</v>
      </c>
      <c r="H492" s="25">
        <v>52.75</v>
      </c>
      <c r="I492" s="33">
        <v>47.25</v>
      </c>
      <c r="J492" s="11">
        <v>45.25</v>
      </c>
      <c r="K492" s="11">
        <f t="shared" si="1781"/>
        <v>1370.9</v>
      </c>
      <c r="L492" s="11"/>
      <c r="M492" s="11"/>
      <c r="N492" s="33"/>
      <c r="O492" s="47">
        <v>45.25</v>
      </c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37"/>
      <c r="AD492" s="37"/>
      <c r="AE492" s="71" t="s">
        <v>4</v>
      </c>
      <c r="AF492" s="47">
        <f t="shared" si="2292"/>
        <v>45.25</v>
      </c>
      <c r="AG492" s="5">
        <f t="shared" si="2293"/>
        <v>0</v>
      </c>
      <c r="AH492" s="11">
        <f t="shared" si="2294"/>
        <v>0</v>
      </c>
      <c r="AI492" s="11">
        <f t="shared" si="2295"/>
        <v>0</v>
      </c>
      <c r="AJ492" s="13">
        <f t="shared" si="2296"/>
        <v>45.25</v>
      </c>
      <c r="AK492" s="13"/>
      <c r="AL492" s="5">
        <f t="shared" si="2297"/>
        <v>0</v>
      </c>
      <c r="AM492" s="5">
        <f t="shared" si="2298"/>
        <v>0</v>
      </c>
      <c r="AN492" s="11">
        <f t="shared" si="2299"/>
        <v>0</v>
      </c>
      <c r="AO492" s="11">
        <f t="shared" si="2300"/>
        <v>0</v>
      </c>
      <c r="AP492" s="5">
        <f t="shared" si="2301"/>
        <v>0</v>
      </c>
      <c r="AQ492" s="5">
        <f t="shared" si="2302"/>
        <v>0</v>
      </c>
      <c r="AR492" s="5">
        <f t="shared" si="2303"/>
        <v>0</v>
      </c>
      <c r="AS492" s="5">
        <f t="shared" si="2304"/>
        <v>0</v>
      </c>
      <c r="AT492" s="5">
        <f t="shared" si="2305"/>
        <v>0</v>
      </c>
      <c r="AU492" s="5">
        <f t="shared" si="2306"/>
        <v>0</v>
      </c>
      <c r="AV492" s="5">
        <f t="shared" si="2307"/>
        <v>0</v>
      </c>
      <c r="AW492" s="5">
        <f t="shared" si="2308"/>
        <v>0</v>
      </c>
      <c r="AX492" s="48">
        <f t="shared" si="2309"/>
        <v>45.25</v>
      </c>
      <c r="AY492" s="5">
        <f t="shared" si="2310"/>
        <v>0</v>
      </c>
      <c r="AZ492" s="5">
        <f t="shared" si="2311"/>
        <v>0</v>
      </c>
      <c r="BA492" s="5">
        <f t="shared" si="2312"/>
        <v>0</v>
      </c>
      <c r="BB492" s="5">
        <f t="shared" si="2313"/>
        <v>0</v>
      </c>
      <c r="BC492" s="5">
        <f t="shared" si="2314"/>
        <v>0</v>
      </c>
      <c r="BD492" s="5">
        <f t="shared" si="2315"/>
        <v>0</v>
      </c>
      <c r="BE492" s="5">
        <f t="shared" si="2316"/>
        <v>0</v>
      </c>
      <c r="BF492" s="5">
        <f t="shared" si="2317"/>
        <v>0</v>
      </c>
      <c r="BG492" s="5">
        <f t="shared" si="2318"/>
        <v>0</v>
      </c>
      <c r="BH492" s="5">
        <f t="shared" si="2319"/>
        <v>0</v>
      </c>
      <c r="BI492" s="11">
        <f t="shared" si="2320"/>
        <v>0</v>
      </c>
      <c r="BJ492" s="5">
        <f t="shared" si="2321"/>
        <v>0</v>
      </c>
      <c r="BK492" s="5">
        <f t="shared" si="2322"/>
        <v>0</v>
      </c>
      <c r="BL492" s="5">
        <f t="shared" si="2323"/>
        <v>0</v>
      </c>
      <c r="BM492" s="5">
        <f t="shared" si="2324"/>
        <v>0</v>
      </c>
      <c r="BN492" s="5">
        <f t="shared" si="2325"/>
        <v>0</v>
      </c>
      <c r="BO492" s="5">
        <f t="shared" si="2326"/>
        <v>0</v>
      </c>
      <c r="BP492" s="5">
        <f t="shared" si="2327"/>
        <v>0</v>
      </c>
      <c r="BQ492" s="5">
        <f t="shared" si="2328"/>
        <v>0</v>
      </c>
      <c r="BR492" s="5">
        <f t="shared" si="2329"/>
        <v>0</v>
      </c>
      <c r="BS492" s="5">
        <f t="shared" si="2330"/>
        <v>0</v>
      </c>
      <c r="BT492" s="11">
        <f t="shared" si="2331"/>
        <v>0</v>
      </c>
      <c r="BU492" s="11">
        <f t="shared" si="2332"/>
        <v>0</v>
      </c>
      <c r="BV492" s="5">
        <f t="shared" si="2333"/>
        <v>0</v>
      </c>
      <c r="BW492" s="5">
        <f t="shared" si="2334"/>
        <v>0</v>
      </c>
      <c r="BX492" s="5">
        <f t="shared" si="2335"/>
        <v>0</v>
      </c>
      <c r="BY492" s="5">
        <f t="shared" si="2336"/>
        <v>0</v>
      </c>
      <c r="BZ492" s="5">
        <f t="shared" si="2337"/>
        <v>0</v>
      </c>
      <c r="CA492" s="5">
        <f t="shared" si="2338"/>
        <v>0</v>
      </c>
      <c r="CB492" s="5">
        <f t="shared" si="2339"/>
        <v>0</v>
      </c>
      <c r="CC492" s="5">
        <f t="shared" si="2340"/>
        <v>0</v>
      </c>
      <c r="CD492" s="5">
        <f t="shared" si="2341"/>
        <v>0</v>
      </c>
      <c r="CE492" s="5">
        <f t="shared" si="2342"/>
        <v>0</v>
      </c>
      <c r="CF492" s="5">
        <f t="shared" si="2343"/>
        <v>0</v>
      </c>
      <c r="CG492" s="5">
        <f t="shared" si="2344"/>
        <v>0</v>
      </c>
      <c r="CH492" s="5">
        <f t="shared" si="2345"/>
        <v>0</v>
      </c>
      <c r="CI492" s="5">
        <f t="shared" si="2346"/>
        <v>0</v>
      </c>
      <c r="CJ492" s="5">
        <f t="shared" si="2347"/>
        <v>0</v>
      </c>
      <c r="CK492" s="5">
        <f t="shared" si="2348"/>
        <v>0</v>
      </c>
      <c r="CL492" s="5">
        <f t="shared" si="2349"/>
        <v>0</v>
      </c>
      <c r="CM492" s="5">
        <f t="shared" si="2350"/>
        <v>0</v>
      </c>
      <c r="CN492" s="5">
        <f t="shared" si="2351"/>
        <v>0</v>
      </c>
      <c r="CO492" s="5">
        <f t="shared" si="2352"/>
        <v>0</v>
      </c>
      <c r="CP492" s="5">
        <f t="shared" si="2353"/>
        <v>0</v>
      </c>
      <c r="CQ492" s="5">
        <f t="shared" si="2354"/>
        <v>0</v>
      </c>
      <c r="CR492" s="5">
        <f t="shared" si="2355"/>
        <v>0</v>
      </c>
      <c r="CS492" s="5">
        <f t="shared" si="2356"/>
        <v>0</v>
      </c>
      <c r="CT492" s="11">
        <f t="shared" si="2357"/>
        <v>0</v>
      </c>
      <c r="CU492" s="5">
        <f t="shared" si="2358"/>
        <v>0</v>
      </c>
      <c r="CV492" s="5">
        <f t="shared" si="2359"/>
        <v>0</v>
      </c>
      <c r="CW492" s="5">
        <f t="shared" si="2360"/>
        <v>0</v>
      </c>
      <c r="CX492" s="41">
        <f t="shared" si="2361"/>
        <v>0</v>
      </c>
      <c r="CY492" s="41">
        <f t="shared" si="2362"/>
        <v>0</v>
      </c>
      <c r="CZ492" s="41">
        <f t="shared" si="2363"/>
        <v>0</v>
      </c>
      <c r="DA492" s="41">
        <f t="shared" si="2364"/>
        <v>0</v>
      </c>
      <c r="DB492" s="28"/>
    </row>
    <row r="493" spans="1:106" s="16" customFormat="1" ht="29.25" customHeight="1" thickTop="1" thickBot="1" x14ac:dyDescent="0.35">
      <c r="A493" s="3">
        <v>44810</v>
      </c>
      <c r="B493" s="4" t="s">
        <v>18</v>
      </c>
      <c r="C493" s="4" t="s">
        <v>70</v>
      </c>
      <c r="D493" s="8" t="s">
        <v>10</v>
      </c>
      <c r="E493" s="4" t="s">
        <v>103</v>
      </c>
      <c r="F493" s="4" t="s">
        <v>104</v>
      </c>
      <c r="G493" s="18" t="s">
        <v>598</v>
      </c>
      <c r="H493" s="25">
        <v>49</v>
      </c>
      <c r="I493" s="33">
        <v>49</v>
      </c>
      <c r="J493" s="11">
        <v>47</v>
      </c>
      <c r="K493" s="11">
        <f t="shared" si="1781"/>
        <v>1417.9</v>
      </c>
      <c r="L493" s="11"/>
      <c r="M493" s="11"/>
      <c r="N493" s="33"/>
      <c r="O493" s="11"/>
      <c r="P493" s="11"/>
      <c r="Q493" s="11"/>
      <c r="R493" s="11"/>
      <c r="S493" s="11"/>
      <c r="T493" s="11"/>
      <c r="U493" s="11"/>
      <c r="V493" s="47">
        <v>47</v>
      </c>
      <c r="W493" s="11"/>
      <c r="X493" s="11"/>
      <c r="Y493" s="11"/>
      <c r="Z493" s="11"/>
      <c r="AA493" s="11"/>
      <c r="AB493" s="11"/>
      <c r="AC493" s="37"/>
      <c r="AD493" s="37"/>
      <c r="AE493" s="71" t="str">
        <f>IF(B493&gt;0,B493)</f>
        <v>CRUDE</v>
      </c>
      <c r="AF493" s="11">
        <f t="shared" ref="AF493:AF496" si="2365">IF(C493="HF",J493,0)</f>
        <v>0</v>
      </c>
      <c r="AG493" s="5">
        <f t="shared" ref="AG493:AG496" si="2366">IF(C493="HF2",J493,0)</f>
        <v>0</v>
      </c>
      <c r="AH493" s="11">
        <f t="shared" ref="AH493:AH496" si="2367">IF(C493="HF3",J493,0)</f>
        <v>0</v>
      </c>
      <c r="AI493" s="47">
        <f t="shared" ref="AI493:AI496" si="2368">IF(C493="DP",J493,0)</f>
        <v>47</v>
      </c>
      <c r="AJ493" s="13">
        <f t="shared" ref="AJ493:AJ496" si="2369">+SUM(AF493+AG493+AH493+AI493)</f>
        <v>47</v>
      </c>
      <c r="AK493" s="13"/>
      <c r="AL493" s="5">
        <f t="shared" ref="AL493:AL496" si="2370">IF(B493="AUD/JPY",AF493,0)</f>
        <v>0</v>
      </c>
      <c r="AM493" s="5">
        <f t="shared" ref="AM493:AM496" si="2371">IF(B493="AUD/JPY",AG493,0)</f>
        <v>0</v>
      </c>
      <c r="AN493" s="11">
        <f t="shared" ref="AN493:AN496" si="2372">IF(B493="AUD/JPY",AH493,0)</f>
        <v>0</v>
      </c>
      <c r="AO493" s="11">
        <f t="shared" ref="AO493:AO496" si="2373">IF(B493="AUD/JPY",AI493,0)</f>
        <v>0</v>
      </c>
      <c r="AP493" s="5">
        <f t="shared" ref="AP493:AP496" si="2374">IF(B493="AUD/USD",AF493,0)</f>
        <v>0</v>
      </c>
      <c r="AQ493" s="5">
        <f t="shared" ref="AQ493:AQ496" si="2375">IF(B493="AUD/USD",AG493,0)</f>
        <v>0</v>
      </c>
      <c r="AR493" s="5">
        <f t="shared" ref="AR493:AR496" si="2376">IF(B493="AUD/USD",AH493,0)</f>
        <v>0</v>
      </c>
      <c r="AS493" s="5">
        <f t="shared" ref="AS493:AS496" si="2377">IF(B493="AUD/USD",AI493,0)</f>
        <v>0</v>
      </c>
      <c r="AT493" s="5">
        <f t="shared" ref="AT493:AT496" si="2378">IF(B493="EUR/GBP",AF493,0)</f>
        <v>0</v>
      </c>
      <c r="AU493" s="5">
        <f t="shared" ref="AU493:AU496" si="2379">IF(B493="EUR/GBP",AG493,0)</f>
        <v>0</v>
      </c>
      <c r="AV493" s="5">
        <f t="shared" ref="AV493:AV496" si="2380">IF(B493="EUR/GBP",AH493,0)</f>
        <v>0</v>
      </c>
      <c r="AW493" s="5">
        <f t="shared" ref="AW493:AW496" si="2381">IF(B493="EUR/GBP",AI493,0)</f>
        <v>0</v>
      </c>
      <c r="AX493" s="5">
        <f t="shared" ref="AX493:AX496" si="2382">IF(B493="EUR/JPY",AF493,0)</f>
        <v>0</v>
      </c>
      <c r="AY493" s="5">
        <f t="shared" ref="AY493:AY496" si="2383">IF(B493="EUR/JPY",AG493,0)</f>
        <v>0</v>
      </c>
      <c r="AZ493" s="5">
        <f t="shared" ref="AZ493:AZ496" si="2384">IF(B493="EUR/JPY",AH493,0)</f>
        <v>0</v>
      </c>
      <c r="BA493" s="5">
        <f t="shared" ref="BA493:BA496" si="2385">IF(B493="EUR/JPY",AI493,0)</f>
        <v>0</v>
      </c>
      <c r="BB493" s="5">
        <f t="shared" ref="BB493:BB496" si="2386">IF(B493="EUR/USD",AF493,0)</f>
        <v>0</v>
      </c>
      <c r="BC493" s="5">
        <f t="shared" ref="BC493:BC496" si="2387">IF(B493="EUR/USD",AG493,0)</f>
        <v>0</v>
      </c>
      <c r="BD493" s="5">
        <f t="shared" ref="BD493:BD496" si="2388">IF(B493="EUR/USD",AH493,0)</f>
        <v>0</v>
      </c>
      <c r="BE493" s="5">
        <f t="shared" ref="BE493:BE496" si="2389">IF(B493="EUR/USD",AI493,0)</f>
        <v>0</v>
      </c>
      <c r="BF493" s="5">
        <f t="shared" ref="BF493:BF496" si="2390">IF(B493="GBP/JPY",AF493,0)</f>
        <v>0</v>
      </c>
      <c r="BG493" s="5">
        <f t="shared" ref="BG493:BG496" si="2391">IF(B493="GBP/JPY",AG493,0)</f>
        <v>0</v>
      </c>
      <c r="BH493" s="5">
        <f t="shared" ref="BH493:BH496" si="2392">IF(B493="GBP/JPY",AH493,0)</f>
        <v>0</v>
      </c>
      <c r="BI493" s="11">
        <f t="shared" ref="BI493:BI496" si="2393">IF(B493="GBP/JPY",AI493,0)</f>
        <v>0</v>
      </c>
      <c r="BJ493" s="5">
        <f t="shared" ref="BJ493:BJ496" si="2394">IF(B493="GBP/USD",AF493,0)</f>
        <v>0</v>
      </c>
      <c r="BK493" s="5">
        <f t="shared" ref="BK493:BK496" si="2395">IF(B493="GBP/USD",AG493,0)</f>
        <v>0</v>
      </c>
      <c r="BL493" s="5">
        <f t="shared" ref="BL493:BL496" si="2396">IF(B493="GBP/USD",AH493,0)</f>
        <v>0</v>
      </c>
      <c r="BM493" s="5">
        <f t="shared" ref="BM493:BM496" si="2397">IF(B493="GBP/USD",AI493,0)</f>
        <v>0</v>
      </c>
      <c r="BN493" s="5">
        <f t="shared" ref="BN493:BN496" si="2398">IF(B493="USD/CAD",AF493,0)</f>
        <v>0</v>
      </c>
      <c r="BO493" s="5">
        <f t="shared" ref="BO493:BO496" si="2399">IF(B493="USD/CAD",AG493,0)</f>
        <v>0</v>
      </c>
      <c r="BP493" s="5">
        <f t="shared" ref="BP493:BP496" si="2400">IF(B493="USD/CAD",AH493,0)</f>
        <v>0</v>
      </c>
      <c r="BQ493" s="5">
        <f t="shared" ref="BQ493:BQ496" si="2401">IF(B493="USD/CAD",AI493,0)</f>
        <v>0</v>
      </c>
      <c r="BR493" s="5">
        <f t="shared" ref="BR493:BR496" si="2402">IF(B493="USD/CHF",AF493,0)</f>
        <v>0</v>
      </c>
      <c r="BS493" s="5">
        <f t="shared" ref="BS493:BS496" si="2403">IF(B493="USD/CHF",AG493,0)</f>
        <v>0</v>
      </c>
      <c r="BT493" s="11">
        <f t="shared" ref="BT493:BT496" si="2404">IF(B493="USD/CHF",AH493,0)</f>
        <v>0</v>
      </c>
      <c r="BU493" s="11">
        <f t="shared" ref="BU493:BU496" si="2405">IF(B493="USD/CHF",AI493,0)</f>
        <v>0</v>
      </c>
      <c r="BV493" s="5">
        <f t="shared" ref="BV493:BV496" si="2406">IF(B493="USD/JPY",AF493,0)</f>
        <v>0</v>
      </c>
      <c r="BW493" s="5">
        <f t="shared" ref="BW493:BW496" si="2407">IF(B493="USD/JPY",AG493,0)</f>
        <v>0</v>
      </c>
      <c r="BX493" s="5">
        <f t="shared" ref="BX493:BX496" si="2408">IF(B493="USD/JPY",AH493,0)</f>
        <v>0</v>
      </c>
      <c r="BY493" s="5">
        <f t="shared" ref="BY493:BY496" si="2409">IF(B493="USD/JPY",AI493,0)</f>
        <v>0</v>
      </c>
      <c r="BZ493" s="5">
        <f t="shared" ref="BZ493:BZ496" si="2410">IF(B493="CRUDE",AF493,0)</f>
        <v>0</v>
      </c>
      <c r="CA493" s="5">
        <f t="shared" ref="CA493:CA496" si="2411">IF(B493="CRUDE",AG493,0)</f>
        <v>0</v>
      </c>
      <c r="CB493" s="5">
        <f t="shared" ref="CB493:CB496" si="2412">IF(B493="CRUDE",AH493,0)</f>
        <v>0</v>
      </c>
      <c r="CC493" s="48">
        <f t="shared" ref="CC493:CC496" si="2413">IF(B493="CRUDE",AI493,0)</f>
        <v>47</v>
      </c>
      <c r="CD493" s="5">
        <f t="shared" ref="CD493:CD496" si="2414">IF(B493="GOLD",AF493,0)</f>
        <v>0</v>
      </c>
      <c r="CE493" s="5">
        <f t="shared" ref="CE493:CE496" si="2415">IF(B493="GOLD",AG493,0)</f>
        <v>0</v>
      </c>
      <c r="CF493" s="5">
        <f t="shared" ref="CF493:CF496" si="2416">IF(B493="GOLD",AH493,0)</f>
        <v>0</v>
      </c>
      <c r="CG493" s="5">
        <f t="shared" ref="CG493:CG496" si="2417">IF(B493="GOLD",AI493,0)</f>
        <v>0</v>
      </c>
      <c r="CH493" s="5">
        <f t="shared" ref="CH493:CH496" si="2418">IF(B493="US 500",AF493,0)</f>
        <v>0</v>
      </c>
      <c r="CI493" s="5">
        <f t="shared" ref="CI493:CI496" si="2419">IF(B493="US 500",AG493,0)</f>
        <v>0</v>
      </c>
      <c r="CJ493" s="5">
        <f t="shared" ref="CJ493:CJ496" si="2420">IF(B493="US 500",AH493,0)</f>
        <v>0</v>
      </c>
      <c r="CK493" s="5">
        <f t="shared" ref="CK493:CK496" si="2421">IF(B493="US 500",AI493,0)</f>
        <v>0</v>
      </c>
      <c r="CL493" s="5">
        <f t="shared" ref="CL493:CL496" si="2422">IF(B493="N GAS",AF493,0)</f>
        <v>0</v>
      </c>
      <c r="CM493" s="5">
        <f t="shared" ref="CM493:CM496" si="2423">IF(B493="N GAS",AG493,0)</f>
        <v>0</v>
      </c>
      <c r="CN493" s="5">
        <f t="shared" ref="CN493:CN496" si="2424">IF(B493="N GAS",AH493,0)</f>
        <v>0</v>
      </c>
      <c r="CO493" s="5">
        <f t="shared" ref="CO493:CO496" si="2425">IF(B493="N GAS",AI493,0)</f>
        <v>0</v>
      </c>
      <c r="CP493" s="5">
        <f t="shared" ref="CP493:CP496" si="2426">IF(B493="SMALLCAP 2000",AF493,0)</f>
        <v>0</v>
      </c>
      <c r="CQ493" s="5">
        <f t="shared" ref="CQ493:CQ496" si="2427">IF(B493="SMALLCAP 2000",AG493,0)</f>
        <v>0</v>
      </c>
      <c r="CR493" s="5">
        <f t="shared" ref="CR493:CR496" si="2428">IF(B493="SMALLCAP 2000",AH493,0)</f>
        <v>0</v>
      </c>
      <c r="CS493" s="5">
        <f t="shared" ref="CS493:CS496" si="2429">IF(B493="SMALLCAP 2000",AI493,0)</f>
        <v>0</v>
      </c>
      <c r="CT493" s="11">
        <f t="shared" ref="CT493:CT496" si="2430">IF(B493="US TECH",AF493,0)</f>
        <v>0</v>
      </c>
      <c r="CU493" s="5">
        <f t="shared" ref="CU493:CU496" si="2431">IF(B493="US TECH",AG493,0)</f>
        <v>0</v>
      </c>
      <c r="CV493" s="5">
        <f t="shared" ref="CV493:CV496" si="2432">IF(B493="US TECH",AH493,0)</f>
        <v>0</v>
      </c>
      <c r="CW493" s="5">
        <f t="shared" ref="CW493:CW496" si="2433">IF(B493="US TECH",AI493,0)</f>
        <v>0</v>
      </c>
      <c r="CX493" s="41">
        <f t="shared" ref="CX493:CX496" si="2434">IF(B493="WALL ST 30",AF493,0)</f>
        <v>0</v>
      </c>
      <c r="CY493" s="41">
        <f t="shared" ref="CY493:CY496" si="2435">IF(B493="WALL ST 30",AG493,0)</f>
        <v>0</v>
      </c>
      <c r="CZ493" s="41">
        <f t="shared" ref="CZ493:CZ496" si="2436">IF(B493="WALL ST 30",AH493,0)</f>
        <v>0</v>
      </c>
      <c r="DA493" s="41">
        <f t="shared" ref="DA493:DA496" si="2437">IF(B493="WALL ST 30",AI493,0)</f>
        <v>0</v>
      </c>
      <c r="DB493" s="28"/>
    </row>
    <row r="494" spans="1:106" s="16" customFormat="1" ht="29.25" customHeight="1" thickTop="1" thickBot="1" x14ac:dyDescent="0.35">
      <c r="A494" s="3">
        <v>44811</v>
      </c>
      <c r="B494" s="4" t="s">
        <v>3</v>
      </c>
      <c r="C494" s="4" t="s">
        <v>23</v>
      </c>
      <c r="D494" s="8" t="s">
        <v>10</v>
      </c>
      <c r="E494" s="4" t="s">
        <v>110</v>
      </c>
      <c r="F494" s="4" t="s">
        <v>24</v>
      </c>
      <c r="G494" s="18" t="s">
        <v>606</v>
      </c>
      <c r="H494" s="25">
        <v>47</v>
      </c>
      <c r="I494" s="33">
        <v>53</v>
      </c>
      <c r="J494" s="11">
        <v>51</v>
      </c>
      <c r="K494" s="11">
        <f t="shared" si="1781"/>
        <v>1468.9</v>
      </c>
      <c r="L494" s="11"/>
      <c r="M494" s="11"/>
      <c r="N494" s="47">
        <v>51</v>
      </c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37"/>
      <c r="AD494" s="37"/>
      <c r="AE494" s="71" t="str">
        <f t="shared" ref="AE494:AE496" si="2438">IF(B494&gt;0,B494)</f>
        <v>EUR/GBP</v>
      </c>
      <c r="AF494" s="47">
        <f t="shared" si="2365"/>
        <v>51</v>
      </c>
      <c r="AG494" s="5">
        <f t="shared" si="2366"/>
        <v>0</v>
      </c>
      <c r="AH494" s="11">
        <f t="shared" si="2367"/>
        <v>0</v>
      </c>
      <c r="AI494" s="11">
        <f t="shared" si="2368"/>
        <v>0</v>
      </c>
      <c r="AJ494" s="13">
        <f t="shared" si="2369"/>
        <v>51</v>
      </c>
      <c r="AK494" s="13"/>
      <c r="AL494" s="5">
        <f t="shared" si="2370"/>
        <v>0</v>
      </c>
      <c r="AM494" s="5">
        <f t="shared" si="2371"/>
        <v>0</v>
      </c>
      <c r="AN494" s="11">
        <f t="shared" si="2372"/>
        <v>0</v>
      </c>
      <c r="AO494" s="11">
        <f t="shared" si="2373"/>
        <v>0</v>
      </c>
      <c r="AP494" s="5">
        <f t="shared" si="2374"/>
        <v>0</v>
      </c>
      <c r="AQ494" s="5">
        <f t="shared" si="2375"/>
        <v>0</v>
      </c>
      <c r="AR494" s="5">
        <f t="shared" si="2376"/>
        <v>0</v>
      </c>
      <c r="AS494" s="5">
        <f t="shared" si="2377"/>
        <v>0</v>
      </c>
      <c r="AT494" s="48">
        <f t="shared" si="2378"/>
        <v>51</v>
      </c>
      <c r="AU494" s="5">
        <f t="shared" si="2379"/>
        <v>0</v>
      </c>
      <c r="AV494" s="5">
        <f t="shared" si="2380"/>
        <v>0</v>
      </c>
      <c r="AW494" s="5">
        <f t="shared" si="2381"/>
        <v>0</v>
      </c>
      <c r="AX494" s="5">
        <f t="shared" si="2382"/>
        <v>0</v>
      </c>
      <c r="AY494" s="5">
        <f t="shared" si="2383"/>
        <v>0</v>
      </c>
      <c r="AZ494" s="5">
        <f t="shared" si="2384"/>
        <v>0</v>
      </c>
      <c r="BA494" s="5">
        <f t="shared" si="2385"/>
        <v>0</v>
      </c>
      <c r="BB494" s="5">
        <f t="shared" si="2386"/>
        <v>0</v>
      </c>
      <c r="BC494" s="5">
        <f t="shared" si="2387"/>
        <v>0</v>
      </c>
      <c r="BD494" s="5">
        <f t="shared" si="2388"/>
        <v>0</v>
      </c>
      <c r="BE494" s="5">
        <f t="shared" si="2389"/>
        <v>0</v>
      </c>
      <c r="BF494" s="5">
        <f t="shared" si="2390"/>
        <v>0</v>
      </c>
      <c r="BG494" s="5">
        <f t="shared" si="2391"/>
        <v>0</v>
      </c>
      <c r="BH494" s="5">
        <f t="shared" si="2392"/>
        <v>0</v>
      </c>
      <c r="BI494" s="11">
        <f t="shared" si="2393"/>
        <v>0</v>
      </c>
      <c r="BJ494" s="5">
        <f t="shared" si="2394"/>
        <v>0</v>
      </c>
      <c r="BK494" s="5">
        <f t="shared" si="2395"/>
        <v>0</v>
      </c>
      <c r="BL494" s="5">
        <f t="shared" si="2396"/>
        <v>0</v>
      </c>
      <c r="BM494" s="5">
        <f t="shared" si="2397"/>
        <v>0</v>
      </c>
      <c r="BN494" s="5">
        <f t="shared" si="2398"/>
        <v>0</v>
      </c>
      <c r="BO494" s="5">
        <f t="shared" si="2399"/>
        <v>0</v>
      </c>
      <c r="BP494" s="5">
        <f t="shared" si="2400"/>
        <v>0</v>
      </c>
      <c r="BQ494" s="5">
        <f t="shared" si="2401"/>
        <v>0</v>
      </c>
      <c r="BR494" s="5">
        <f t="shared" si="2402"/>
        <v>0</v>
      </c>
      <c r="BS494" s="5">
        <f t="shared" si="2403"/>
        <v>0</v>
      </c>
      <c r="BT494" s="11">
        <f t="shared" si="2404"/>
        <v>0</v>
      </c>
      <c r="BU494" s="11">
        <f t="shared" si="2405"/>
        <v>0</v>
      </c>
      <c r="BV494" s="5">
        <f t="shared" si="2406"/>
        <v>0</v>
      </c>
      <c r="BW494" s="5">
        <f t="shared" si="2407"/>
        <v>0</v>
      </c>
      <c r="BX494" s="5">
        <f t="shared" si="2408"/>
        <v>0</v>
      </c>
      <c r="BY494" s="5">
        <f t="shared" si="2409"/>
        <v>0</v>
      </c>
      <c r="BZ494" s="5">
        <f t="shared" si="2410"/>
        <v>0</v>
      </c>
      <c r="CA494" s="5">
        <f t="shared" si="2411"/>
        <v>0</v>
      </c>
      <c r="CB494" s="5">
        <f t="shared" si="2412"/>
        <v>0</v>
      </c>
      <c r="CC494" s="5">
        <f t="shared" si="2413"/>
        <v>0</v>
      </c>
      <c r="CD494" s="5">
        <f t="shared" si="2414"/>
        <v>0</v>
      </c>
      <c r="CE494" s="5">
        <f t="shared" si="2415"/>
        <v>0</v>
      </c>
      <c r="CF494" s="5">
        <f t="shared" si="2416"/>
        <v>0</v>
      </c>
      <c r="CG494" s="5">
        <f t="shared" si="2417"/>
        <v>0</v>
      </c>
      <c r="CH494" s="5">
        <f t="shared" si="2418"/>
        <v>0</v>
      </c>
      <c r="CI494" s="5">
        <f t="shared" si="2419"/>
        <v>0</v>
      </c>
      <c r="CJ494" s="5">
        <f t="shared" si="2420"/>
        <v>0</v>
      </c>
      <c r="CK494" s="5">
        <f t="shared" si="2421"/>
        <v>0</v>
      </c>
      <c r="CL494" s="5">
        <f t="shared" si="2422"/>
        <v>0</v>
      </c>
      <c r="CM494" s="5">
        <f t="shared" si="2423"/>
        <v>0</v>
      </c>
      <c r="CN494" s="5">
        <f t="shared" si="2424"/>
        <v>0</v>
      </c>
      <c r="CO494" s="5">
        <f t="shared" si="2425"/>
        <v>0</v>
      </c>
      <c r="CP494" s="5">
        <f t="shared" si="2426"/>
        <v>0</v>
      </c>
      <c r="CQ494" s="5">
        <f t="shared" si="2427"/>
        <v>0</v>
      </c>
      <c r="CR494" s="5">
        <f t="shared" si="2428"/>
        <v>0</v>
      </c>
      <c r="CS494" s="5">
        <f t="shared" si="2429"/>
        <v>0</v>
      </c>
      <c r="CT494" s="11">
        <f t="shared" si="2430"/>
        <v>0</v>
      </c>
      <c r="CU494" s="5">
        <f t="shared" si="2431"/>
        <v>0</v>
      </c>
      <c r="CV494" s="5">
        <f t="shared" si="2432"/>
        <v>0</v>
      </c>
      <c r="CW494" s="5">
        <f t="shared" si="2433"/>
        <v>0</v>
      </c>
      <c r="CX494" s="41">
        <f t="shared" si="2434"/>
        <v>0</v>
      </c>
      <c r="CY494" s="41">
        <f t="shared" si="2435"/>
        <v>0</v>
      </c>
      <c r="CZ494" s="41">
        <f t="shared" si="2436"/>
        <v>0</v>
      </c>
      <c r="DA494" s="41">
        <f t="shared" si="2437"/>
        <v>0</v>
      </c>
      <c r="DB494" s="28"/>
    </row>
    <row r="495" spans="1:106" s="16" customFormat="1" ht="29.25" customHeight="1" thickTop="1" thickBot="1" x14ac:dyDescent="0.35">
      <c r="A495" s="3">
        <v>44815</v>
      </c>
      <c r="B495" s="4" t="s">
        <v>66</v>
      </c>
      <c r="C495" s="4" t="s">
        <v>70</v>
      </c>
      <c r="D495" s="8" t="s">
        <v>10</v>
      </c>
      <c r="E495" s="4" t="s">
        <v>103</v>
      </c>
      <c r="F495" s="4" t="s">
        <v>104</v>
      </c>
      <c r="G495" s="18" t="s">
        <v>608</v>
      </c>
      <c r="H495" s="25">
        <v>48.75</v>
      </c>
      <c r="I495" s="44">
        <v>-51.25</v>
      </c>
      <c r="J495" s="45">
        <v>-52.25</v>
      </c>
      <c r="K495" s="11">
        <f t="shared" si="1781"/>
        <v>1416.65</v>
      </c>
      <c r="L495" s="11"/>
      <c r="M495" s="11"/>
      <c r="N495" s="33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45">
        <v>-52.25</v>
      </c>
      <c r="Z495" s="11"/>
      <c r="AA495" s="11"/>
      <c r="AB495" s="11"/>
      <c r="AC495" s="37"/>
      <c r="AD495" s="37"/>
      <c r="AE495" s="71" t="str">
        <f t="shared" si="2438"/>
        <v>N GAS</v>
      </c>
      <c r="AF495" s="11">
        <f t="shared" si="2365"/>
        <v>0</v>
      </c>
      <c r="AG495" s="5">
        <f t="shared" si="2366"/>
        <v>0</v>
      </c>
      <c r="AH495" s="11">
        <f t="shared" si="2367"/>
        <v>0</v>
      </c>
      <c r="AI495" s="45">
        <f t="shared" si="2368"/>
        <v>-52.25</v>
      </c>
      <c r="AJ495" s="13">
        <f t="shared" si="2369"/>
        <v>-52.25</v>
      </c>
      <c r="AK495" s="13"/>
      <c r="AL495" s="5">
        <f t="shared" si="2370"/>
        <v>0</v>
      </c>
      <c r="AM495" s="5">
        <f t="shared" si="2371"/>
        <v>0</v>
      </c>
      <c r="AN495" s="11">
        <f t="shared" si="2372"/>
        <v>0</v>
      </c>
      <c r="AO495" s="11">
        <f t="shared" si="2373"/>
        <v>0</v>
      </c>
      <c r="AP495" s="5">
        <f t="shared" si="2374"/>
        <v>0</v>
      </c>
      <c r="AQ495" s="5">
        <f t="shared" si="2375"/>
        <v>0</v>
      </c>
      <c r="AR495" s="5">
        <f t="shared" si="2376"/>
        <v>0</v>
      </c>
      <c r="AS495" s="5">
        <f t="shared" si="2377"/>
        <v>0</v>
      </c>
      <c r="AT495" s="5">
        <f t="shared" si="2378"/>
        <v>0</v>
      </c>
      <c r="AU495" s="5">
        <f t="shared" si="2379"/>
        <v>0</v>
      </c>
      <c r="AV495" s="5">
        <f t="shared" si="2380"/>
        <v>0</v>
      </c>
      <c r="AW495" s="5">
        <f t="shared" si="2381"/>
        <v>0</v>
      </c>
      <c r="AX495" s="5">
        <f t="shared" si="2382"/>
        <v>0</v>
      </c>
      <c r="AY495" s="5">
        <f t="shared" si="2383"/>
        <v>0</v>
      </c>
      <c r="AZ495" s="5">
        <f t="shared" si="2384"/>
        <v>0</v>
      </c>
      <c r="BA495" s="5">
        <f t="shared" si="2385"/>
        <v>0</v>
      </c>
      <c r="BB495" s="5">
        <f t="shared" si="2386"/>
        <v>0</v>
      </c>
      <c r="BC495" s="5">
        <f t="shared" si="2387"/>
        <v>0</v>
      </c>
      <c r="BD495" s="5">
        <f t="shared" si="2388"/>
        <v>0</v>
      </c>
      <c r="BE495" s="5">
        <f t="shared" si="2389"/>
        <v>0</v>
      </c>
      <c r="BF495" s="5">
        <f t="shared" si="2390"/>
        <v>0</v>
      </c>
      <c r="BG495" s="5">
        <f t="shared" si="2391"/>
        <v>0</v>
      </c>
      <c r="BH495" s="5">
        <f t="shared" si="2392"/>
        <v>0</v>
      </c>
      <c r="BI495" s="11">
        <f t="shared" si="2393"/>
        <v>0</v>
      </c>
      <c r="BJ495" s="5">
        <f t="shared" si="2394"/>
        <v>0</v>
      </c>
      <c r="BK495" s="5">
        <f t="shared" si="2395"/>
        <v>0</v>
      </c>
      <c r="BL495" s="5">
        <f t="shared" si="2396"/>
        <v>0</v>
      </c>
      <c r="BM495" s="5">
        <f t="shared" si="2397"/>
        <v>0</v>
      </c>
      <c r="BN495" s="5">
        <f t="shared" si="2398"/>
        <v>0</v>
      </c>
      <c r="BO495" s="5">
        <f t="shared" si="2399"/>
        <v>0</v>
      </c>
      <c r="BP495" s="5">
        <f t="shared" si="2400"/>
        <v>0</v>
      </c>
      <c r="BQ495" s="5">
        <f t="shared" si="2401"/>
        <v>0</v>
      </c>
      <c r="BR495" s="5">
        <f t="shared" si="2402"/>
        <v>0</v>
      </c>
      <c r="BS495" s="5">
        <f t="shared" si="2403"/>
        <v>0</v>
      </c>
      <c r="BT495" s="11">
        <f t="shared" si="2404"/>
        <v>0</v>
      </c>
      <c r="BU495" s="11">
        <f t="shared" si="2405"/>
        <v>0</v>
      </c>
      <c r="BV495" s="5">
        <f t="shared" si="2406"/>
        <v>0</v>
      </c>
      <c r="BW495" s="5">
        <f t="shared" si="2407"/>
        <v>0</v>
      </c>
      <c r="BX495" s="5">
        <f t="shared" si="2408"/>
        <v>0</v>
      </c>
      <c r="BY495" s="5">
        <f t="shared" si="2409"/>
        <v>0</v>
      </c>
      <c r="BZ495" s="5">
        <f t="shared" si="2410"/>
        <v>0</v>
      </c>
      <c r="CA495" s="5">
        <f t="shared" si="2411"/>
        <v>0</v>
      </c>
      <c r="CB495" s="5">
        <f t="shared" si="2412"/>
        <v>0</v>
      </c>
      <c r="CC495" s="5">
        <f t="shared" si="2413"/>
        <v>0</v>
      </c>
      <c r="CD495" s="5">
        <f t="shared" si="2414"/>
        <v>0</v>
      </c>
      <c r="CE495" s="5">
        <f t="shared" si="2415"/>
        <v>0</v>
      </c>
      <c r="CF495" s="5">
        <f t="shared" si="2416"/>
        <v>0</v>
      </c>
      <c r="CG495" s="5">
        <f t="shared" si="2417"/>
        <v>0</v>
      </c>
      <c r="CH495" s="5">
        <f t="shared" si="2418"/>
        <v>0</v>
      </c>
      <c r="CI495" s="5">
        <f t="shared" si="2419"/>
        <v>0</v>
      </c>
      <c r="CJ495" s="5">
        <f t="shared" si="2420"/>
        <v>0</v>
      </c>
      <c r="CK495" s="5">
        <f t="shared" si="2421"/>
        <v>0</v>
      </c>
      <c r="CL495" s="5">
        <f t="shared" si="2422"/>
        <v>0</v>
      </c>
      <c r="CM495" s="5">
        <f t="shared" si="2423"/>
        <v>0</v>
      </c>
      <c r="CN495" s="5">
        <f t="shared" si="2424"/>
        <v>0</v>
      </c>
      <c r="CO495" s="46">
        <f t="shared" si="2425"/>
        <v>-52.25</v>
      </c>
      <c r="CP495" s="5">
        <f t="shared" si="2426"/>
        <v>0</v>
      </c>
      <c r="CQ495" s="5">
        <f t="shared" si="2427"/>
        <v>0</v>
      </c>
      <c r="CR495" s="5">
        <f t="shared" si="2428"/>
        <v>0</v>
      </c>
      <c r="CS495" s="5">
        <f t="shared" si="2429"/>
        <v>0</v>
      </c>
      <c r="CT495" s="11">
        <f t="shared" si="2430"/>
        <v>0</v>
      </c>
      <c r="CU495" s="5">
        <f t="shared" si="2431"/>
        <v>0</v>
      </c>
      <c r="CV495" s="5">
        <f t="shared" si="2432"/>
        <v>0</v>
      </c>
      <c r="CW495" s="5">
        <f t="shared" si="2433"/>
        <v>0</v>
      </c>
      <c r="CX495" s="41">
        <f t="shared" si="2434"/>
        <v>0</v>
      </c>
      <c r="CY495" s="41">
        <f t="shared" si="2435"/>
        <v>0</v>
      </c>
      <c r="CZ495" s="41">
        <f t="shared" si="2436"/>
        <v>0</v>
      </c>
      <c r="DA495" s="41">
        <f t="shared" si="2437"/>
        <v>0</v>
      </c>
      <c r="DB495" s="28"/>
    </row>
    <row r="496" spans="1:106" s="16" customFormat="1" ht="29.25" customHeight="1" thickTop="1" thickBot="1" x14ac:dyDescent="0.35">
      <c r="A496" s="3">
        <v>44815</v>
      </c>
      <c r="B496" s="4" t="s">
        <v>6</v>
      </c>
      <c r="C496" s="4" t="s">
        <v>70</v>
      </c>
      <c r="D496" s="8" t="s">
        <v>10</v>
      </c>
      <c r="E496" s="4" t="s">
        <v>110</v>
      </c>
      <c r="F496" s="4" t="s">
        <v>24</v>
      </c>
      <c r="G496" s="18" t="s">
        <v>609</v>
      </c>
      <c r="H496" s="25">
        <v>44.5</v>
      </c>
      <c r="I496" s="33">
        <v>55.5</v>
      </c>
      <c r="J496" s="11">
        <v>53.5</v>
      </c>
      <c r="K496" s="11">
        <f t="shared" si="1781"/>
        <v>1470.15</v>
      </c>
      <c r="L496" s="11"/>
      <c r="M496" s="11"/>
      <c r="N496" s="33"/>
      <c r="O496" s="11"/>
      <c r="P496" s="11"/>
      <c r="Q496" s="47">
        <v>53.5</v>
      </c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37"/>
      <c r="AD496" s="37"/>
      <c r="AE496" s="71" t="str">
        <f t="shared" si="2438"/>
        <v>GBP/JPY</v>
      </c>
      <c r="AF496" s="11">
        <f t="shared" si="2365"/>
        <v>0</v>
      </c>
      <c r="AG496" s="5">
        <f t="shared" si="2366"/>
        <v>0</v>
      </c>
      <c r="AH496" s="11">
        <f t="shared" si="2367"/>
        <v>0</v>
      </c>
      <c r="AI496" s="47">
        <f t="shared" si="2368"/>
        <v>53.5</v>
      </c>
      <c r="AJ496" s="13">
        <f t="shared" si="2369"/>
        <v>53.5</v>
      </c>
      <c r="AK496" s="13"/>
      <c r="AL496" s="5">
        <f t="shared" si="2370"/>
        <v>0</v>
      </c>
      <c r="AM496" s="5">
        <f t="shared" si="2371"/>
        <v>0</v>
      </c>
      <c r="AN496" s="11">
        <f t="shared" si="2372"/>
        <v>0</v>
      </c>
      <c r="AO496" s="11">
        <f t="shared" si="2373"/>
        <v>0</v>
      </c>
      <c r="AP496" s="5">
        <f t="shared" si="2374"/>
        <v>0</v>
      </c>
      <c r="AQ496" s="5">
        <f t="shared" si="2375"/>
        <v>0</v>
      </c>
      <c r="AR496" s="5">
        <f t="shared" si="2376"/>
        <v>0</v>
      </c>
      <c r="AS496" s="5">
        <f t="shared" si="2377"/>
        <v>0</v>
      </c>
      <c r="AT496" s="5">
        <f t="shared" si="2378"/>
        <v>0</v>
      </c>
      <c r="AU496" s="5">
        <f t="shared" si="2379"/>
        <v>0</v>
      </c>
      <c r="AV496" s="5">
        <f t="shared" si="2380"/>
        <v>0</v>
      </c>
      <c r="AW496" s="5">
        <f t="shared" si="2381"/>
        <v>0</v>
      </c>
      <c r="AX496" s="5">
        <f t="shared" si="2382"/>
        <v>0</v>
      </c>
      <c r="AY496" s="5">
        <f t="shared" si="2383"/>
        <v>0</v>
      </c>
      <c r="AZ496" s="5">
        <f t="shared" si="2384"/>
        <v>0</v>
      </c>
      <c r="BA496" s="5">
        <f t="shared" si="2385"/>
        <v>0</v>
      </c>
      <c r="BB496" s="5">
        <f t="shared" si="2386"/>
        <v>0</v>
      </c>
      <c r="BC496" s="5">
        <f t="shared" si="2387"/>
        <v>0</v>
      </c>
      <c r="BD496" s="5">
        <f t="shared" si="2388"/>
        <v>0</v>
      </c>
      <c r="BE496" s="5">
        <f t="shared" si="2389"/>
        <v>0</v>
      </c>
      <c r="BF496" s="5">
        <f t="shared" si="2390"/>
        <v>0</v>
      </c>
      <c r="BG496" s="5">
        <f t="shared" si="2391"/>
        <v>0</v>
      </c>
      <c r="BH496" s="5">
        <f t="shared" si="2392"/>
        <v>0</v>
      </c>
      <c r="BI496" s="47">
        <f t="shared" si="2393"/>
        <v>53.5</v>
      </c>
      <c r="BJ496" s="5">
        <f t="shared" si="2394"/>
        <v>0</v>
      </c>
      <c r="BK496" s="5">
        <f t="shared" si="2395"/>
        <v>0</v>
      </c>
      <c r="BL496" s="5">
        <f t="shared" si="2396"/>
        <v>0</v>
      </c>
      <c r="BM496" s="5">
        <f t="shared" si="2397"/>
        <v>0</v>
      </c>
      <c r="BN496" s="5">
        <f t="shared" si="2398"/>
        <v>0</v>
      </c>
      <c r="BO496" s="5">
        <f t="shared" si="2399"/>
        <v>0</v>
      </c>
      <c r="BP496" s="5">
        <f t="shared" si="2400"/>
        <v>0</v>
      </c>
      <c r="BQ496" s="5">
        <f t="shared" si="2401"/>
        <v>0</v>
      </c>
      <c r="BR496" s="5">
        <f t="shared" si="2402"/>
        <v>0</v>
      </c>
      <c r="BS496" s="5">
        <f t="shared" si="2403"/>
        <v>0</v>
      </c>
      <c r="BT496" s="11">
        <f t="shared" si="2404"/>
        <v>0</v>
      </c>
      <c r="BU496" s="11">
        <f t="shared" si="2405"/>
        <v>0</v>
      </c>
      <c r="BV496" s="5">
        <f t="shared" si="2406"/>
        <v>0</v>
      </c>
      <c r="BW496" s="5">
        <f t="shared" si="2407"/>
        <v>0</v>
      </c>
      <c r="BX496" s="5">
        <f t="shared" si="2408"/>
        <v>0</v>
      </c>
      <c r="BY496" s="5">
        <f t="shared" si="2409"/>
        <v>0</v>
      </c>
      <c r="BZ496" s="5">
        <f t="shared" si="2410"/>
        <v>0</v>
      </c>
      <c r="CA496" s="5">
        <f t="shared" si="2411"/>
        <v>0</v>
      </c>
      <c r="CB496" s="5">
        <f t="shared" si="2412"/>
        <v>0</v>
      </c>
      <c r="CC496" s="5">
        <f t="shared" si="2413"/>
        <v>0</v>
      </c>
      <c r="CD496" s="5">
        <f t="shared" si="2414"/>
        <v>0</v>
      </c>
      <c r="CE496" s="5">
        <f t="shared" si="2415"/>
        <v>0</v>
      </c>
      <c r="CF496" s="5">
        <f t="shared" si="2416"/>
        <v>0</v>
      </c>
      <c r="CG496" s="5">
        <f t="shared" si="2417"/>
        <v>0</v>
      </c>
      <c r="CH496" s="5">
        <f t="shared" si="2418"/>
        <v>0</v>
      </c>
      <c r="CI496" s="5">
        <f t="shared" si="2419"/>
        <v>0</v>
      </c>
      <c r="CJ496" s="5">
        <f t="shared" si="2420"/>
        <v>0</v>
      </c>
      <c r="CK496" s="5">
        <f t="shared" si="2421"/>
        <v>0</v>
      </c>
      <c r="CL496" s="5">
        <f t="shared" si="2422"/>
        <v>0</v>
      </c>
      <c r="CM496" s="5">
        <f t="shared" si="2423"/>
        <v>0</v>
      </c>
      <c r="CN496" s="5">
        <f t="shared" si="2424"/>
        <v>0</v>
      </c>
      <c r="CO496" s="5">
        <f t="shared" si="2425"/>
        <v>0</v>
      </c>
      <c r="CP496" s="5">
        <f t="shared" si="2426"/>
        <v>0</v>
      </c>
      <c r="CQ496" s="5">
        <f t="shared" si="2427"/>
        <v>0</v>
      </c>
      <c r="CR496" s="5">
        <f t="shared" si="2428"/>
        <v>0</v>
      </c>
      <c r="CS496" s="5">
        <f t="shared" si="2429"/>
        <v>0</v>
      </c>
      <c r="CT496" s="11">
        <f t="shared" si="2430"/>
        <v>0</v>
      </c>
      <c r="CU496" s="5">
        <f t="shared" si="2431"/>
        <v>0</v>
      </c>
      <c r="CV496" s="5">
        <f t="shared" si="2432"/>
        <v>0</v>
      </c>
      <c r="CW496" s="5">
        <f t="shared" si="2433"/>
        <v>0</v>
      </c>
      <c r="CX496" s="41">
        <f t="shared" si="2434"/>
        <v>0</v>
      </c>
      <c r="CY496" s="41">
        <f t="shared" si="2435"/>
        <v>0</v>
      </c>
      <c r="CZ496" s="41">
        <f t="shared" si="2436"/>
        <v>0</v>
      </c>
      <c r="DA496" s="41">
        <f t="shared" si="2437"/>
        <v>0</v>
      </c>
      <c r="DB496" s="28"/>
    </row>
    <row r="497" spans="1:106" s="16" customFormat="1" ht="29.25" customHeight="1" thickTop="1" thickBot="1" x14ac:dyDescent="0.35">
      <c r="A497" s="3">
        <v>44816</v>
      </c>
      <c r="B497" s="4" t="s">
        <v>3</v>
      </c>
      <c r="C497" s="4" t="s">
        <v>70</v>
      </c>
      <c r="D497" s="8" t="s">
        <v>10</v>
      </c>
      <c r="E497" s="4" t="s">
        <v>110</v>
      </c>
      <c r="F497" s="4" t="s">
        <v>24</v>
      </c>
      <c r="G497" s="18" t="s">
        <v>610</v>
      </c>
      <c r="H497" s="25">
        <v>45</v>
      </c>
      <c r="I497" s="33">
        <v>55</v>
      </c>
      <c r="J497" s="11">
        <v>53</v>
      </c>
      <c r="K497" s="11">
        <f t="shared" si="1781"/>
        <v>1523.15</v>
      </c>
      <c r="L497" s="11"/>
      <c r="M497" s="11"/>
      <c r="N497" s="47">
        <v>53</v>
      </c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37"/>
      <c r="AD497" s="37"/>
      <c r="AE497" s="71" t="str">
        <f t="shared" ref="AE497:AE504" si="2439">IF(B497&gt;0,B497)</f>
        <v>EUR/GBP</v>
      </c>
      <c r="AF497" s="11">
        <f t="shared" ref="AF497:AF504" si="2440">IF(C497="HF",J497,0)</f>
        <v>0</v>
      </c>
      <c r="AG497" s="5">
        <f t="shared" ref="AG497:AG504" si="2441">IF(C497="HF2",J497,0)</f>
        <v>0</v>
      </c>
      <c r="AH497" s="11">
        <f t="shared" ref="AH497:AH504" si="2442">IF(C497="HF3",J497,0)</f>
        <v>0</v>
      </c>
      <c r="AI497" s="47">
        <f t="shared" ref="AI497:AI504" si="2443">IF(C497="DP",J497,0)</f>
        <v>53</v>
      </c>
      <c r="AJ497" s="13">
        <f t="shared" ref="AJ497:AJ504" si="2444">+SUM(AF497+AG497+AH497+AI497)</f>
        <v>53</v>
      </c>
      <c r="AK497" s="13"/>
      <c r="AL497" s="5">
        <f t="shared" ref="AL497:AL504" si="2445">IF(B497="AUD/JPY",AF497,0)</f>
        <v>0</v>
      </c>
      <c r="AM497" s="5">
        <f t="shared" ref="AM497:AM504" si="2446">IF(B497="AUD/JPY",AG497,0)</f>
        <v>0</v>
      </c>
      <c r="AN497" s="11">
        <f t="shared" ref="AN497:AN504" si="2447">IF(B497="AUD/JPY",AH497,0)</f>
        <v>0</v>
      </c>
      <c r="AO497" s="11">
        <f t="shared" ref="AO497:AO504" si="2448">IF(B497="AUD/JPY",AI497,0)</f>
        <v>0</v>
      </c>
      <c r="AP497" s="5">
        <f t="shared" ref="AP497:AP504" si="2449">IF(B497="AUD/USD",AF497,0)</f>
        <v>0</v>
      </c>
      <c r="AQ497" s="5">
        <f t="shared" ref="AQ497:AQ504" si="2450">IF(B497="AUD/USD",AG497,0)</f>
        <v>0</v>
      </c>
      <c r="AR497" s="5">
        <f t="shared" ref="AR497:AR504" si="2451">IF(B497="AUD/USD",AH497,0)</f>
        <v>0</v>
      </c>
      <c r="AS497" s="5">
        <f t="shared" ref="AS497:AS504" si="2452">IF(B497="AUD/USD",AI497,0)</f>
        <v>0</v>
      </c>
      <c r="AT497" s="5">
        <f t="shared" ref="AT497:AT504" si="2453">IF(B497="EUR/GBP",AF497,0)</f>
        <v>0</v>
      </c>
      <c r="AU497" s="5">
        <f t="shared" ref="AU497:AU504" si="2454">IF(B497="EUR/GBP",AG497,0)</f>
        <v>0</v>
      </c>
      <c r="AV497" s="5">
        <f t="shared" ref="AV497:AV504" si="2455">IF(B497="EUR/GBP",AH497,0)</f>
        <v>0</v>
      </c>
      <c r="AW497" s="48">
        <f t="shared" ref="AW497:AW504" si="2456">IF(B497="EUR/GBP",AI497,0)</f>
        <v>53</v>
      </c>
      <c r="AX497" s="5">
        <f t="shared" ref="AX497:AX504" si="2457">IF(B497="EUR/JPY",AF497,0)</f>
        <v>0</v>
      </c>
      <c r="AY497" s="5">
        <f t="shared" ref="AY497:AY504" si="2458">IF(B497="EUR/JPY",AG497,0)</f>
        <v>0</v>
      </c>
      <c r="AZ497" s="5">
        <f t="shared" ref="AZ497:AZ504" si="2459">IF(B497="EUR/JPY",AH497,0)</f>
        <v>0</v>
      </c>
      <c r="BA497" s="5">
        <f t="shared" ref="BA497:BA504" si="2460">IF(B497="EUR/JPY",AI497,0)</f>
        <v>0</v>
      </c>
      <c r="BB497" s="5">
        <f t="shared" ref="BB497:BB504" si="2461">IF(B497="EUR/USD",AF497,0)</f>
        <v>0</v>
      </c>
      <c r="BC497" s="5">
        <f t="shared" ref="BC497:BC504" si="2462">IF(B497="EUR/USD",AG497,0)</f>
        <v>0</v>
      </c>
      <c r="BD497" s="5">
        <f t="shared" ref="BD497:BD504" si="2463">IF(B497="EUR/USD",AH497,0)</f>
        <v>0</v>
      </c>
      <c r="BE497" s="5">
        <f t="shared" ref="BE497:BE504" si="2464">IF(B497="EUR/USD",AI497,0)</f>
        <v>0</v>
      </c>
      <c r="BF497" s="5">
        <f t="shared" ref="BF497:BF504" si="2465">IF(B497="GBP/JPY",AF497,0)</f>
        <v>0</v>
      </c>
      <c r="BG497" s="5">
        <f t="shared" ref="BG497:BG504" si="2466">IF(B497="GBP/JPY",AG497,0)</f>
        <v>0</v>
      </c>
      <c r="BH497" s="5">
        <f t="shared" ref="BH497:BH504" si="2467">IF(B497="GBP/JPY",AH497,0)</f>
        <v>0</v>
      </c>
      <c r="BI497" s="11">
        <f t="shared" ref="BI497:BI504" si="2468">IF(B497="GBP/JPY",AI497,0)</f>
        <v>0</v>
      </c>
      <c r="BJ497" s="5">
        <f t="shared" ref="BJ497:BJ504" si="2469">IF(B497="GBP/USD",AF497,0)</f>
        <v>0</v>
      </c>
      <c r="BK497" s="5">
        <f t="shared" ref="BK497:BK504" si="2470">IF(B497="GBP/USD",AG497,0)</f>
        <v>0</v>
      </c>
      <c r="BL497" s="5">
        <f t="shared" ref="BL497:BL504" si="2471">IF(B497="GBP/USD",AH497,0)</f>
        <v>0</v>
      </c>
      <c r="BM497" s="5">
        <f t="shared" ref="BM497:BM504" si="2472">IF(B497="GBP/USD",AI497,0)</f>
        <v>0</v>
      </c>
      <c r="BN497" s="5">
        <f t="shared" ref="BN497:BN504" si="2473">IF(B497="USD/CAD",AF497,0)</f>
        <v>0</v>
      </c>
      <c r="BO497" s="5">
        <f t="shared" ref="BO497:BO504" si="2474">IF(B497="USD/CAD",AG497,0)</f>
        <v>0</v>
      </c>
      <c r="BP497" s="5">
        <f t="shared" ref="BP497:BP504" si="2475">IF(B497="USD/CAD",AH497,0)</f>
        <v>0</v>
      </c>
      <c r="BQ497" s="5">
        <f t="shared" ref="BQ497:BQ504" si="2476">IF(B497="USD/CAD",AI497,0)</f>
        <v>0</v>
      </c>
      <c r="BR497" s="5">
        <f t="shared" ref="BR497:BR504" si="2477">IF(B497="USD/CHF",AF497,0)</f>
        <v>0</v>
      </c>
      <c r="BS497" s="5">
        <f t="shared" ref="BS497:BS504" si="2478">IF(B497="USD/CHF",AG497,0)</f>
        <v>0</v>
      </c>
      <c r="BT497" s="11">
        <f t="shared" ref="BT497:BT504" si="2479">IF(B497="USD/CHF",AH497,0)</f>
        <v>0</v>
      </c>
      <c r="BU497" s="11">
        <f t="shared" ref="BU497:BU504" si="2480">IF(B497="USD/CHF",AI497,0)</f>
        <v>0</v>
      </c>
      <c r="BV497" s="5">
        <f t="shared" ref="BV497:BV504" si="2481">IF(B497="USD/JPY",AF497,0)</f>
        <v>0</v>
      </c>
      <c r="BW497" s="5">
        <f t="shared" ref="BW497:BW504" si="2482">IF(B497="USD/JPY",AG497,0)</f>
        <v>0</v>
      </c>
      <c r="BX497" s="5">
        <f t="shared" ref="BX497:BX504" si="2483">IF(B497="USD/JPY",AH497,0)</f>
        <v>0</v>
      </c>
      <c r="BY497" s="5">
        <f t="shared" ref="BY497:BY504" si="2484">IF(B497="USD/JPY",AI497,0)</f>
        <v>0</v>
      </c>
      <c r="BZ497" s="5">
        <f t="shared" ref="BZ497:BZ504" si="2485">IF(B497="CRUDE",AF497,0)</f>
        <v>0</v>
      </c>
      <c r="CA497" s="5">
        <f t="shared" ref="CA497:CA504" si="2486">IF(B497="CRUDE",AG497,0)</f>
        <v>0</v>
      </c>
      <c r="CB497" s="5">
        <f t="shared" ref="CB497:CB504" si="2487">IF(B497="CRUDE",AH497,0)</f>
        <v>0</v>
      </c>
      <c r="CC497" s="5">
        <f t="shared" ref="CC497:CC504" si="2488">IF(B497="CRUDE",AI497,0)</f>
        <v>0</v>
      </c>
      <c r="CD497" s="5">
        <f t="shared" ref="CD497:CD504" si="2489">IF(B497="GOLD",AF497,0)</f>
        <v>0</v>
      </c>
      <c r="CE497" s="5">
        <f t="shared" ref="CE497:CE504" si="2490">IF(B497="GOLD",AG497,0)</f>
        <v>0</v>
      </c>
      <c r="CF497" s="5">
        <f t="shared" ref="CF497:CF504" si="2491">IF(B497="GOLD",AH497,0)</f>
        <v>0</v>
      </c>
      <c r="CG497" s="5">
        <f t="shared" ref="CG497:CG504" si="2492">IF(B497="GOLD",AI497,0)</f>
        <v>0</v>
      </c>
      <c r="CH497" s="5">
        <f t="shared" ref="CH497:CH504" si="2493">IF(B497="US 500",AF497,0)</f>
        <v>0</v>
      </c>
      <c r="CI497" s="5">
        <f t="shared" ref="CI497:CI504" si="2494">IF(B497="US 500",AG497,0)</f>
        <v>0</v>
      </c>
      <c r="CJ497" s="5">
        <f t="shared" ref="CJ497:CJ504" si="2495">IF(B497="US 500",AH497,0)</f>
        <v>0</v>
      </c>
      <c r="CK497" s="5">
        <f t="shared" ref="CK497:CK504" si="2496">IF(B497="US 500",AI497,0)</f>
        <v>0</v>
      </c>
      <c r="CL497" s="5">
        <f t="shared" ref="CL497:CL504" si="2497">IF(B497="N GAS",AF497,0)</f>
        <v>0</v>
      </c>
      <c r="CM497" s="5">
        <f t="shared" ref="CM497:CM504" si="2498">IF(B497="N GAS",AG497,0)</f>
        <v>0</v>
      </c>
      <c r="CN497" s="5">
        <f t="shared" ref="CN497:CN504" si="2499">IF(B497="N GAS",AH497,0)</f>
        <v>0</v>
      </c>
      <c r="CO497" s="5">
        <f t="shared" ref="CO497:CO504" si="2500">IF(B497="N GAS",AI497,0)</f>
        <v>0</v>
      </c>
      <c r="CP497" s="5">
        <f t="shared" ref="CP497:CP504" si="2501">IF(B497="SMALLCAP 2000",AF497,0)</f>
        <v>0</v>
      </c>
      <c r="CQ497" s="5">
        <f t="shared" ref="CQ497:CQ504" si="2502">IF(B497="SMALLCAP 2000",AG497,0)</f>
        <v>0</v>
      </c>
      <c r="CR497" s="5">
        <f t="shared" ref="CR497:CR504" si="2503">IF(B497="SMALLCAP 2000",AH497,0)</f>
        <v>0</v>
      </c>
      <c r="CS497" s="5">
        <f t="shared" ref="CS497:CS504" si="2504">IF(B497="SMALLCAP 2000",AI497,0)</f>
        <v>0</v>
      </c>
      <c r="CT497" s="11">
        <f t="shared" ref="CT497:CT504" si="2505">IF(B497="US TECH",AF497,0)</f>
        <v>0</v>
      </c>
      <c r="CU497" s="5">
        <f t="shared" ref="CU497:CU504" si="2506">IF(B497="US TECH",AG497,0)</f>
        <v>0</v>
      </c>
      <c r="CV497" s="5">
        <f t="shared" ref="CV497:CV504" si="2507">IF(B497="US TECH",AH497,0)</f>
        <v>0</v>
      </c>
      <c r="CW497" s="5">
        <f t="shared" ref="CW497:CW504" si="2508">IF(B497="US TECH",AI497,0)</f>
        <v>0</v>
      </c>
      <c r="CX497" s="41">
        <f t="shared" ref="CX497:CX504" si="2509">IF(B497="WALL ST 30",AF497,0)</f>
        <v>0</v>
      </c>
      <c r="CY497" s="41">
        <f t="shared" ref="CY497:CY504" si="2510">IF(B497="WALL ST 30",AG497,0)</f>
        <v>0</v>
      </c>
      <c r="CZ497" s="41">
        <f t="shared" ref="CZ497:CZ504" si="2511">IF(B497="WALL ST 30",AH497,0)</f>
        <v>0</v>
      </c>
      <c r="DA497" s="41">
        <f t="shared" ref="DA497:DA504" si="2512">IF(B497="WALL ST 30",AI497,0)</f>
        <v>0</v>
      </c>
      <c r="DB497" s="28"/>
    </row>
    <row r="498" spans="1:106" s="16" customFormat="1" ht="29.25" customHeight="1" thickTop="1" thickBot="1" x14ac:dyDescent="0.35">
      <c r="A498" s="3">
        <v>44817</v>
      </c>
      <c r="B498" s="4" t="s">
        <v>22</v>
      </c>
      <c r="C498" s="4" t="s">
        <v>26</v>
      </c>
      <c r="D498" s="8" t="s">
        <v>10</v>
      </c>
      <c r="E498" s="4" t="s">
        <v>102</v>
      </c>
      <c r="F498" s="4" t="s">
        <v>104</v>
      </c>
      <c r="G498" s="18" t="s">
        <v>615</v>
      </c>
      <c r="H498" s="25">
        <v>50.75</v>
      </c>
      <c r="I498" s="44">
        <v>-49.25</v>
      </c>
      <c r="J498" s="45">
        <v>-50.25</v>
      </c>
      <c r="K498" s="11">
        <f t="shared" si="1781"/>
        <v>1472.9</v>
      </c>
      <c r="L498" s="11"/>
      <c r="M498" s="11"/>
      <c r="N498" s="33"/>
      <c r="O498" s="11"/>
      <c r="P498" s="11"/>
      <c r="Q498" s="11"/>
      <c r="R498" s="11"/>
      <c r="S498" s="11"/>
      <c r="T498" s="11"/>
      <c r="U498" s="11"/>
      <c r="V498" s="11"/>
      <c r="W498" s="11"/>
      <c r="X498" s="45">
        <v>-50.25</v>
      </c>
      <c r="Y498" s="11"/>
      <c r="Z498" s="11"/>
      <c r="AA498" s="11"/>
      <c r="AB498" s="11"/>
      <c r="AC498" s="37"/>
      <c r="AD498" s="37"/>
      <c r="AE498" s="71" t="str">
        <f t="shared" si="2439"/>
        <v>US 500</v>
      </c>
      <c r="AF498" s="11">
        <f t="shared" si="2440"/>
        <v>0</v>
      </c>
      <c r="AG498" s="5">
        <f t="shared" si="2441"/>
        <v>0</v>
      </c>
      <c r="AH498" s="45">
        <f t="shared" si="2442"/>
        <v>-50.25</v>
      </c>
      <c r="AI498" s="11">
        <f t="shared" si="2443"/>
        <v>0</v>
      </c>
      <c r="AJ498" s="13">
        <f t="shared" si="2444"/>
        <v>-50.25</v>
      </c>
      <c r="AK498" s="13"/>
      <c r="AL498" s="5">
        <f t="shared" si="2445"/>
        <v>0</v>
      </c>
      <c r="AM498" s="5">
        <f t="shared" si="2446"/>
        <v>0</v>
      </c>
      <c r="AN498" s="11">
        <f t="shared" si="2447"/>
        <v>0</v>
      </c>
      <c r="AO498" s="11">
        <f t="shared" si="2448"/>
        <v>0</v>
      </c>
      <c r="AP498" s="5">
        <f t="shared" si="2449"/>
        <v>0</v>
      </c>
      <c r="AQ498" s="5">
        <f t="shared" si="2450"/>
        <v>0</v>
      </c>
      <c r="AR498" s="5">
        <f t="shared" si="2451"/>
        <v>0</v>
      </c>
      <c r="AS498" s="5">
        <f t="shared" si="2452"/>
        <v>0</v>
      </c>
      <c r="AT498" s="5">
        <f t="shared" si="2453"/>
        <v>0</v>
      </c>
      <c r="AU498" s="5">
        <f t="shared" si="2454"/>
        <v>0</v>
      </c>
      <c r="AV498" s="5">
        <f t="shared" si="2455"/>
        <v>0</v>
      </c>
      <c r="AW498" s="5">
        <f t="shared" si="2456"/>
        <v>0</v>
      </c>
      <c r="AX498" s="5">
        <f t="shared" si="2457"/>
        <v>0</v>
      </c>
      <c r="AY498" s="5">
        <f t="shared" si="2458"/>
        <v>0</v>
      </c>
      <c r="AZ498" s="5">
        <f t="shared" si="2459"/>
        <v>0</v>
      </c>
      <c r="BA498" s="5">
        <f t="shared" si="2460"/>
        <v>0</v>
      </c>
      <c r="BB498" s="5">
        <f t="shared" si="2461"/>
        <v>0</v>
      </c>
      <c r="BC498" s="5">
        <f t="shared" si="2462"/>
        <v>0</v>
      </c>
      <c r="BD498" s="5">
        <f t="shared" si="2463"/>
        <v>0</v>
      </c>
      <c r="BE498" s="5">
        <f t="shared" si="2464"/>
        <v>0</v>
      </c>
      <c r="BF498" s="5">
        <f t="shared" si="2465"/>
        <v>0</v>
      </c>
      <c r="BG498" s="5">
        <f t="shared" si="2466"/>
        <v>0</v>
      </c>
      <c r="BH498" s="5">
        <f t="shared" si="2467"/>
        <v>0</v>
      </c>
      <c r="BI498" s="11">
        <f t="shared" si="2468"/>
        <v>0</v>
      </c>
      <c r="BJ498" s="5">
        <f t="shared" si="2469"/>
        <v>0</v>
      </c>
      <c r="BK498" s="5">
        <f t="shared" si="2470"/>
        <v>0</v>
      </c>
      <c r="BL498" s="5">
        <f t="shared" si="2471"/>
        <v>0</v>
      </c>
      <c r="BM498" s="5">
        <f t="shared" si="2472"/>
        <v>0</v>
      </c>
      <c r="BN498" s="5">
        <f t="shared" si="2473"/>
        <v>0</v>
      </c>
      <c r="BO498" s="5">
        <f t="shared" si="2474"/>
        <v>0</v>
      </c>
      <c r="BP498" s="5">
        <f t="shared" si="2475"/>
        <v>0</v>
      </c>
      <c r="BQ498" s="5">
        <f t="shared" si="2476"/>
        <v>0</v>
      </c>
      <c r="BR498" s="5">
        <f t="shared" si="2477"/>
        <v>0</v>
      </c>
      <c r="BS498" s="5">
        <f t="shared" si="2478"/>
        <v>0</v>
      </c>
      <c r="BT498" s="11">
        <f t="shared" si="2479"/>
        <v>0</v>
      </c>
      <c r="BU498" s="11">
        <f t="shared" si="2480"/>
        <v>0</v>
      </c>
      <c r="BV498" s="5">
        <f t="shared" si="2481"/>
        <v>0</v>
      </c>
      <c r="BW498" s="5">
        <f t="shared" si="2482"/>
        <v>0</v>
      </c>
      <c r="BX498" s="5">
        <f t="shared" si="2483"/>
        <v>0</v>
      </c>
      <c r="BY498" s="5">
        <f t="shared" si="2484"/>
        <v>0</v>
      </c>
      <c r="BZ498" s="5">
        <f t="shared" si="2485"/>
        <v>0</v>
      </c>
      <c r="CA498" s="5">
        <f t="shared" si="2486"/>
        <v>0</v>
      </c>
      <c r="CB498" s="5">
        <f t="shared" si="2487"/>
        <v>0</v>
      </c>
      <c r="CC498" s="5">
        <f t="shared" si="2488"/>
        <v>0</v>
      </c>
      <c r="CD498" s="5">
        <f t="shared" si="2489"/>
        <v>0</v>
      </c>
      <c r="CE498" s="5">
        <f t="shared" si="2490"/>
        <v>0</v>
      </c>
      <c r="CF498" s="5">
        <f t="shared" si="2491"/>
        <v>0</v>
      </c>
      <c r="CG498" s="5">
        <f t="shared" si="2492"/>
        <v>0</v>
      </c>
      <c r="CH498" s="5">
        <f t="shared" si="2493"/>
        <v>0</v>
      </c>
      <c r="CI498" s="5">
        <f t="shared" si="2494"/>
        <v>0</v>
      </c>
      <c r="CJ498" s="46">
        <f t="shared" si="2495"/>
        <v>-50.25</v>
      </c>
      <c r="CK498" s="5">
        <f t="shared" si="2496"/>
        <v>0</v>
      </c>
      <c r="CL498" s="5">
        <f t="shared" si="2497"/>
        <v>0</v>
      </c>
      <c r="CM498" s="5">
        <f t="shared" si="2498"/>
        <v>0</v>
      </c>
      <c r="CN498" s="5">
        <f t="shared" si="2499"/>
        <v>0</v>
      </c>
      <c r="CO498" s="5">
        <f t="shared" si="2500"/>
        <v>0</v>
      </c>
      <c r="CP498" s="5">
        <f t="shared" si="2501"/>
        <v>0</v>
      </c>
      <c r="CQ498" s="5">
        <f t="shared" si="2502"/>
        <v>0</v>
      </c>
      <c r="CR498" s="5">
        <f t="shared" si="2503"/>
        <v>0</v>
      </c>
      <c r="CS498" s="5">
        <f t="shared" si="2504"/>
        <v>0</v>
      </c>
      <c r="CT498" s="11">
        <f t="shared" si="2505"/>
        <v>0</v>
      </c>
      <c r="CU498" s="5">
        <f t="shared" si="2506"/>
        <v>0</v>
      </c>
      <c r="CV498" s="5">
        <f t="shared" si="2507"/>
        <v>0</v>
      </c>
      <c r="CW498" s="5">
        <f t="shared" si="2508"/>
        <v>0</v>
      </c>
      <c r="CX498" s="41">
        <f t="shared" si="2509"/>
        <v>0</v>
      </c>
      <c r="CY498" s="41">
        <f t="shared" si="2510"/>
        <v>0</v>
      </c>
      <c r="CZ498" s="41">
        <f t="shared" si="2511"/>
        <v>0</v>
      </c>
      <c r="DA498" s="41">
        <f t="shared" si="2512"/>
        <v>0</v>
      </c>
      <c r="DB498" s="28"/>
    </row>
    <row r="499" spans="1:106" s="16" customFormat="1" ht="29.25" customHeight="1" thickTop="1" thickBot="1" x14ac:dyDescent="0.35">
      <c r="A499" s="3">
        <v>44817</v>
      </c>
      <c r="B499" s="4" t="s">
        <v>92</v>
      </c>
      <c r="C499" s="4" t="s">
        <v>26</v>
      </c>
      <c r="D499" s="8" t="s">
        <v>10</v>
      </c>
      <c r="E499" s="4" t="s">
        <v>102</v>
      </c>
      <c r="F499" s="4" t="s">
        <v>104</v>
      </c>
      <c r="G499" s="18" t="s">
        <v>616</v>
      </c>
      <c r="H499" s="25">
        <v>50.25</v>
      </c>
      <c r="I499" s="33">
        <v>50.25</v>
      </c>
      <c r="J499" s="11">
        <v>48.25</v>
      </c>
      <c r="K499" s="11">
        <f t="shared" si="1781"/>
        <v>1521.15</v>
      </c>
      <c r="L499" s="11"/>
      <c r="M499" s="11"/>
      <c r="N499" s="33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47">
        <v>48.25</v>
      </c>
      <c r="AC499" s="37"/>
      <c r="AD499" s="37"/>
      <c r="AE499" s="71" t="str">
        <f t="shared" si="2439"/>
        <v>WALL ST 30</v>
      </c>
      <c r="AF499" s="11">
        <f t="shared" si="2440"/>
        <v>0</v>
      </c>
      <c r="AG499" s="5">
        <f t="shared" si="2441"/>
        <v>0</v>
      </c>
      <c r="AH499" s="47">
        <f t="shared" si="2442"/>
        <v>48.25</v>
      </c>
      <c r="AI499" s="11">
        <f t="shared" si="2443"/>
        <v>0</v>
      </c>
      <c r="AJ499" s="13">
        <f t="shared" si="2444"/>
        <v>48.25</v>
      </c>
      <c r="AK499" s="13"/>
      <c r="AL499" s="5">
        <f t="shared" si="2445"/>
        <v>0</v>
      </c>
      <c r="AM499" s="5">
        <f t="shared" si="2446"/>
        <v>0</v>
      </c>
      <c r="AN499" s="11">
        <f t="shared" si="2447"/>
        <v>0</v>
      </c>
      <c r="AO499" s="11">
        <f t="shared" si="2448"/>
        <v>0</v>
      </c>
      <c r="AP499" s="5">
        <f t="shared" si="2449"/>
        <v>0</v>
      </c>
      <c r="AQ499" s="5">
        <f t="shared" si="2450"/>
        <v>0</v>
      </c>
      <c r="AR499" s="5">
        <f t="shared" si="2451"/>
        <v>0</v>
      </c>
      <c r="AS499" s="5">
        <f t="shared" si="2452"/>
        <v>0</v>
      </c>
      <c r="AT499" s="5">
        <f t="shared" si="2453"/>
        <v>0</v>
      </c>
      <c r="AU499" s="5">
        <f t="shared" si="2454"/>
        <v>0</v>
      </c>
      <c r="AV499" s="5">
        <f t="shared" si="2455"/>
        <v>0</v>
      </c>
      <c r="AW499" s="5">
        <f t="shared" si="2456"/>
        <v>0</v>
      </c>
      <c r="AX499" s="5">
        <f t="shared" si="2457"/>
        <v>0</v>
      </c>
      <c r="AY499" s="5">
        <f t="shared" si="2458"/>
        <v>0</v>
      </c>
      <c r="AZ499" s="5">
        <f t="shared" si="2459"/>
        <v>0</v>
      </c>
      <c r="BA499" s="5">
        <f t="shared" si="2460"/>
        <v>0</v>
      </c>
      <c r="BB499" s="5">
        <f t="shared" si="2461"/>
        <v>0</v>
      </c>
      <c r="BC499" s="5">
        <f t="shared" si="2462"/>
        <v>0</v>
      </c>
      <c r="BD499" s="5">
        <f t="shared" si="2463"/>
        <v>0</v>
      </c>
      <c r="BE499" s="5">
        <f t="shared" si="2464"/>
        <v>0</v>
      </c>
      <c r="BF499" s="5">
        <f t="shared" si="2465"/>
        <v>0</v>
      </c>
      <c r="BG499" s="5">
        <f t="shared" si="2466"/>
        <v>0</v>
      </c>
      <c r="BH499" s="5">
        <f t="shared" si="2467"/>
        <v>0</v>
      </c>
      <c r="BI499" s="11">
        <f t="shared" si="2468"/>
        <v>0</v>
      </c>
      <c r="BJ499" s="5">
        <f t="shared" si="2469"/>
        <v>0</v>
      </c>
      <c r="BK499" s="5">
        <f t="shared" si="2470"/>
        <v>0</v>
      </c>
      <c r="BL499" s="5">
        <f t="shared" si="2471"/>
        <v>0</v>
      </c>
      <c r="BM499" s="5">
        <f t="shared" si="2472"/>
        <v>0</v>
      </c>
      <c r="BN499" s="5">
        <f t="shared" si="2473"/>
        <v>0</v>
      </c>
      <c r="BO499" s="5">
        <f t="shared" si="2474"/>
        <v>0</v>
      </c>
      <c r="BP499" s="5">
        <f t="shared" si="2475"/>
        <v>0</v>
      </c>
      <c r="BQ499" s="5">
        <f t="shared" si="2476"/>
        <v>0</v>
      </c>
      <c r="BR499" s="5">
        <f t="shared" si="2477"/>
        <v>0</v>
      </c>
      <c r="BS499" s="5">
        <f t="shared" si="2478"/>
        <v>0</v>
      </c>
      <c r="BT499" s="11">
        <f t="shared" si="2479"/>
        <v>0</v>
      </c>
      <c r="BU499" s="11">
        <f t="shared" si="2480"/>
        <v>0</v>
      </c>
      <c r="BV499" s="5">
        <f t="shared" si="2481"/>
        <v>0</v>
      </c>
      <c r="BW499" s="5">
        <f t="shared" si="2482"/>
        <v>0</v>
      </c>
      <c r="BX499" s="5">
        <f t="shared" si="2483"/>
        <v>0</v>
      </c>
      <c r="BY499" s="5">
        <f t="shared" si="2484"/>
        <v>0</v>
      </c>
      <c r="BZ499" s="5">
        <f t="shared" si="2485"/>
        <v>0</v>
      </c>
      <c r="CA499" s="5">
        <f t="shared" si="2486"/>
        <v>0</v>
      </c>
      <c r="CB499" s="5">
        <f t="shared" si="2487"/>
        <v>0</v>
      </c>
      <c r="CC499" s="5">
        <f t="shared" si="2488"/>
        <v>0</v>
      </c>
      <c r="CD499" s="5">
        <f t="shared" si="2489"/>
        <v>0</v>
      </c>
      <c r="CE499" s="5">
        <f t="shared" si="2490"/>
        <v>0</v>
      </c>
      <c r="CF499" s="5">
        <f t="shared" si="2491"/>
        <v>0</v>
      </c>
      <c r="CG499" s="5">
        <f t="shared" si="2492"/>
        <v>0</v>
      </c>
      <c r="CH499" s="5">
        <f t="shared" si="2493"/>
        <v>0</v>
      </c>
      <c r="CI499" s="5">
        <f t="shared" si="2494"/>
        <v>0</v>
      </c>
      <c r="CJ499" s="5">
        <f t="shared" si="2495"/>
        <v>0</v>
      </c>
      <c r="CK499" s="5">
        <f t="shared" si="2496"/>
        <v>0</v>
      </c>
      <c r="CL499" s="5">
        <f t="shared" si="2497"/>
        <v>0</v>
      </c>
      <c r="CM499" s="5">
        <f t="shared" si="2498"/>
        <v>0</v>
      </c>
      <c r="CN499" s="5">
        <f t="shared" si="2499"/>
        <v>0</v>
      </c>
      <c r="CO499" s="5">
        <f t="shared" si="2500"/>
        <v>0</v>
      </c>
      <c r="CP499" s="5">
        <f t="shared" si="2501"/>
        <v>0</v>
      </c>
      <c r="CQ499" s="5">
        <f t="shared" si="2502"/>
        <v>0</v>
      </c>
      <c r="CR499" s="5">
        <f t="shared" si="2503"/>
        <v>0</v>
      </c>
      <c r="CS499" s="5">
        <f t="shared" si="2504"/>
        <v>0</v>
      </c>
      <c r="CT499" s="11">
        <f t="shared" si="2505"/>
        <v>0</v>
      </c>
      <c r="CU499" s="5">
        <f t="shared" si="2506"/>
        <v>0</v>
      </c>
      <c r="CV499" s="5">
        <f t="shared" si="2507"/>
        <v>0</v>
      </c>
      <c r="CW499" s="5">
        <f t="shared" si="2508"/>
        <v>0</v>
      </c>
      <c r="CX499" s="41">
        <f t="shared" si="2509"/>
        <v>0</v>
      </c>
      <c r="CY499" s="41">
        <f t="shared" si="2510"/>
        <v>0</v>
      </c>
      <c r="CZ499" s="49">
        <f t="shared" si="2511"/>
        <v>48.25</v>
      </c>
      <c r="DA499" s="41">
        <f t="shared" si="2512"/>
        <v>0</v>
      </c>
      <c r="DB499" s="28"/>
    </row>
    <row r="500" spans="1:106" s="16" customFormat="1" ht="29.25" customHeight="1" thickTop="1" thickBot="1" x14ac:dyDescent="0.35">
      <c r="A500" s="3">
        <v>44817</v>
      </c>
      <c r="B500" s="4" t="s">
        <v>90</v>
      </c>
      <c r="C500" s="4" t="s">
        <v>26</v>
      </c>
      <c r="D500" s="8" t="s">
        <v>10</v>
      </c>
      <c r="E500" s="4" t="s">
        <v>102</v>
      </c>
      <c r="F500" s="4" t="s">
        <v>104</v>
      </c>
      <c r="G500" s="18" t="s">
        <v>617</v>
      </c>
      <c r="H500" s="25">
        <v>50</v>
      </c>
      <c r="I500" s="44">
        <v>-50</v>
      </c>
      <c r="J500" s="45">
        <v>-51</v>
      </c>
      <c r="K500" s="11">
        <f t="shared" si="1781"/>
        <v>1470.15</v>
      </c>
      <c r="L500" s="11"/>
      <c r="M500" s="11"/>
      <c r="N500" s="33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45">
        <v>-51</v>
      </c>
      <c r="AB500" s="11"/>
      <c r="AC500" s="37"/>
      <c r="AD500" s="37"/>
      <c r="AE500" s="71" t="str">
        <f t="shared" si="2439"/>
        <v>US TECH</v>
      </c>
      <c r="AF500" s="11">
        <f t="shared" si="2440"/>
        <v>0</v>
      </c>
      <c r="AG500" s="5">
        <f t="shared" si="2441"/>
        <v>0</v>
      </c>
      <c r="AH500" s="45">
        <f t="shared" si="2442"/>
        <v>-51</v>
      </c>
      <c r="AI500" s="11">
        <f t="shared" si="2443"/>
        <v>0</v>
      </c>
      <c r="AJ500" s="13">
        <f t="shared" si="2444"/>
        <v>-51</v>
      </c>
      <c r="AK500" s="13"/>
      <c r="AL500" s="5">
        <f t="shared" si="2445"/>
        <v>0</v>
      </c>
      <c r="AM500" s="5">
        <f t="shared" si="2446"/>
        <v>0</v>
      </c>
      <c r="AN500" s="11">
        <f t="shared" si="2447"/>
        <v>0</v>
      </c>
      <c r="AO500" s="11">
        <f t="shared" si="2448"/>
        <v>0</v>
      </c>
      <c r="AP500" s="5">
        <f t="shared" si="2449"/>
        <v>0</v>
      </c>
      <c r="AQ500" s="5">
        <f t="shared" si="2450"/>
        <v>0</v>
      </c>
      <c r="AR500" s="5">
        <f t="shared" si="2451"/>
        <v>0</v>
      </c>
      <c r="AS500" s="5">
        <f t="shared" si="2452"/>
        <v>0</v>
      </c>
      <c r="AT500" s="5">
        <f t="shared" si="2453"/>
        <v>0</v>
      </c>
      <c r="AU500" s="5">
        <f t="shared" si="2454"/>
        <v>0</v>
      </c>
      <c r="AV500" s="5">
        <f t="shared" si="2455"/>
        <v>0</v>
      </c>
      <c r="AW500" s="5">
        <f t="shared" si="2456"/>
        <v>0</v>
      </c>
      <c r="AX500" s="5">
        <f t="shared" si="2457"/>
        <v>0</v>
      </c>
      <c r="AY500" s="5">
        <f t="shared" si="2458"/>
        <v>0</v>
      </c>
      <c r="AZ500" s="5">
        <f t="shared" si="2459"/>
        <v>0</v>
      </c>
      <c r="BA500" s="5">
        <f t="shared" si="2460"/>
        <v>0</v>
      </c>
      <c r="BB500" s="5">
        <f t="shared" si="2461"/>
        <v>0</v>
      </c>
      <c r="BC500" s="5">
        <f t="shared" si="2462"/>
        <v>0</v>
      </c>
      <c r="BD500" s="5">
        <f t="shared" si="2463"/>
        <v>0</v>
      </c>
      <c r="BE500" s="5">
        <f t="shared" si="2464"/>
        <v>0</v>
      </c>
      <c r="BF500" s="5">
        <f t="shared" si="2465"/>
        <v>0</v>
      </c>
      <c r="BG500" s="5">
        <f t="shared" si="2466"/>
        <v>0</v>
      </c>
      <c r="BH500" s="5">
        <f t="shared" si="2467"/>
        <v>0</v>
      </c>
      <c r="BI500" s="11">
        <f t="shared" si="2468"/>
        <v>0</v>
      </c>
      <c r="BJ500" s="5">
        <f t="shared" si="2469"/>
        <v>0</v>
      </c>
      <c r="BK500" s="5">
        <f t="shared" si="2470"/>
        <v>0</v>
      </c>
      <c r="BL500" s="5">
        <f t="shared" si="2471"/>
        <v>0</v>
      </c>
      <c r="BM500" s="5">
        <f t="shared" si="2472"/>
        <v>0</v>
      </c>
      <c r="BN500" s="5">
        <f t="shared" si="2473"/>
        <v>0</v>
      </c>
      <c r="BO500" s="5">
        <f t="shared" si="2474"/>
        <v>0</v>
      </c>
      <c r="BP500" s="5">
        <f t="shared" si="2475"/>
        <v>0</v>
      </c>
      <c r="BQ500" s="5">
        <f t="shared" si="2476"/>
        <v>0</v>
      </c>
      <c r="BR500" s="5">
        <f t="shared" si="2477"/>
        <v>0</v>
      </c>
      <c r="BS500" s="5">
        <f t="shared" si="2478"/>
        <v>0</v>
      </c>
      <c r="BT500" s="11">
        <f t="shared" si="2479"/>
        <v>0</v>
      </c>
      <c r="BU500" s="11">
        <f t="shared" si="2480"/>
        <v>0</v>
      </c>
      <c r="BV500" s="5">
        <f t="shared" si="2481"/>
        <v>0</v>
      </c>
      <c r="BW500" s="5">
        <f t="shared" si="2482"/>
        <v>0</v>
      </c>
      <c r="BX500" s="5">
        <f t="shared" si="2483"/>
        <v>0</v>
      </c>
      <c r="BY500" s="5">
        <f t="shared" si="2484"/>
        <v>0</v>
      </c>
      <c r="BZ500" s="5">
        <f t="shared" si="2485"/>
        <v>0</v>
      </c>
      <c r="CA500" s="5">
        <f t="shared" si="2486"/>
        <v>0</v>
      </c>
      <c r="CB500" s="5">
        <f t="shared" si="2487"/>
        <v>0</v>
      </c>
      <c r="CC500" s="5">
        <f t="shared" si="2488"/>
        <v>0</v>
      </c>
      <c r="CD500" s="5">
        <f t="shared" si="2489"/>
        <v>0</v>
      </c>
      <c r="CE500" s="5">
        <f t="shared" si="2490"/>
        <v>0</v>
      </c>
      <c r="CF500" s="5">
        <f t="shared" si="2491"/>
        <v>0</v>
      </c>
      <c r="CG500" s="5">
        <f t="shared" si="2492"/>
        <v>0</v>
      </c>
      <c r="CH500" s="5">
        <f t="shared" si="2493"/>
        <v>0</v>
      </c>
      <c r="CI500" s="5">
        <f t="shared" si="2494"/>
        <v>0</v>
      </c>
      <c r="CJ500" s="5">
        <f t="shared" si="2495"/>
        <v>0</v>
      </c>
      <c r="CK500" s="5">
        <f t="shared" si="2496"/>
        <v>0</v>
      </c>
      <c r="CL500" s="5">
        <f t="shared" si="2497"/>
        <v>0</v>
      </c>
      <c r="CM500" s="5">
        <f t="shared" si="2498"/>
        <v>0</v>
      </c>
      <c r="CN500" s="5">
        <f t="shared" si="2499"/>
        <v>0</v>
      </c>
      <c r="CO500" s="5">
        <f t="shared" si="2500"/>
        <v>0</v>
      </c>
      <c r="CP500" s="5">
        <f t="shared" si="2501"/>
        <v>0</v>
      </c>
      <c r="CQ500" s="5">
        <f t="shared" si="2502"/>
        <v>0</v>
      </c>
      <c r="CR500" s="5">
        <f t="shared" si="2503"/>
        <v>0</v>
      </c>
      <c r="CS500" s="5">
        <f t="shared" si="2504"/>
        <v>0</v>
      </c>
      <c r="CT500" s="11">
        <f t="shared" si="2505"/>
        <v>0</v>
      </c>
      <c r="CU500" s="5">
        <f t="shared" si="2506"/>
        <v>0</v>
      </c>
      <c r="CV500" s="46">
        <f t="shared" si="2507"/>
        <v>-51</v>
      </c>
      <c r="CW500" s="5">
        <f t="shared" si="2508"/>
        <v>0</v>
      </c>
      <c r="CX500" s="41">
        <f t="shared" si="2509"/>
        <v>0</v>
      </c>
      <c r="CY500" s="41">
        <f t="shared" si="2510"/>
        <v>0</v>
      </c>
      <c r="CZ500" s="41">
        <f t="shared" si="2511"/>
        <v>0</v>
      </c>
      <c r="DA500" s="41">
        <f t="shared" si="2512"/>
        <v>0</v>
      </c>
      <c r="DB500" s="28"/>
    </row>
    <row r="501" spans="1:106" s="16" customFormat="1" ht="29.25" customHeight="1" thickTop="1" thickBot="1" x14ac:dyDescent="0.35">
      <c r="A501" s="3">
        <v>44817</v>
      </c>
      <c r="B501" s="4" t="s">
        <v>20</v>
      </c>
      <c r="C501" s="4" t="s">
        <v>26</v>
      </c>
      <c r="D501" s="8" t="s">
        <v>10</v>
      </c>
      <c r="E501" s="4" t="s">
        <v>109</v>
      </c>
      <c r="F501" s="4" t="s">
        <v>104</v>
      </c>
      <c r="G501" s="18" t="s">
        <v>614</v>
      </c>
      <c r="H501" s="25">
        <v>46.75</v>
      </c>
      <c r="I501" s="33">
        <v>46.75</v>
      </c>
      <c r="J501" s="11">
        <v>44.75</v>
      </c>
      <c r="K501" s="11">
        <f t="shared" si="1781"/>
        <v>1514.9</v>
      </c>
      <c r="L501" s="11"/>
      <c r="M501" s="11"/>
      <c r="N501" s="33"/>
      <c r="O501" s="11"/>
      <c r="P501" s="11"/>
      <c r="Q501" s="11"/>
      <c r="R501" s="11"/>
      <c r="S501" s="11"/>
      <c r="T501" s="11"/>
      <c r="U501" s="11"/>
      <c r="V501" s="11"/>
      <c r="W501" s="69">
        <v>44.75</v>
      </c>
      <c r="X501" s="11"/>
      <c r="Y501" s="11"/>
      <c r="Z501" s="11"/>
      <c r="AA501" s="11"/>
      <c r="AB501" s="11"/>
      <c r="AC501" s="37"/>
      <c r="AD501" s="37"/>
      <c r="AE501" s="71" t="str">
        <f t="shared" si="2439"/>
        <v>GOLD</v>
      </c>
      <c r="AF501" s="11">
        <f t="shared" si="2440"/>
        <v>0</v>
      </c>
      <c r="AG501" s="5">
        <f t="shared" si="2441"/>
        <v>0</v>
      </c>
      <c r="AH501" s="47">
        <f t="shared" si="2442"/>
        <v>44.75</v>
      </c>
      <c r="AI501" s="11">
        <f t="shared" si="2443"/>
        <v>0</v>
      </c>
      <c r="AJ501" s="13">
        <f t="shared" si="2444"/>
        <v>44.75</v>
      </c>
      <c r="AK501" s="13"/>
      <c r="AL501" s="5">
        <f t="shared" si="2445"/>
        <v>0</v>
      </c>
      <c r="AM501" s="5">
        <f t="shared" si="2446"/>
        <v>0</v>
      </c>
      <c r="AN501" s="11">
        <f t="shared" si="2447"/>
        <v>0</v>
      </c>
      <c r="AO501" s="11">
        <f t="shared" si="2448"/>
        <v>0</v>
      </c>
      <c r="AP501" s="5">
        <f t="shared" si="2449"/>
        <v>0</v>
      </c>
      <c r="AQ501" s="5">
        <f t="shared" si="2450"/>
        <v>0</v>
      </c>
      <c r="AR501" s="5">
        <f t="shared" si="2451"/>
        <v>0</v>
      </c>
      <c r="AS501" s="5">
        <f t="shared" si="2452"/>
        <v>0</v>
      </c>
      <c r="AT501" s="5">
        <f t="shared" si="2453"/>
        <v>0</v>
      </c>
      <c r="AU501" s="5">
        <f t="shared" si="2454"/>
        <v>0</v>
      </c>
      <c r="AV501" s="5">
        <f t="shared" si="2455"/>
        <v>0</v>
      </c>
      <c r="AW501" s="5">
        <f t="shared" si="2456"/>
        <v>0</v>
      </c>
      <c r="AX501" s="5">
        <f t="shared" si="2457"/>
        <v>0</v>
      </c>
      <c r="AY501" s="5">
        <f t="shared" si="2458"/>
        <v>0</v>
      </c>
      <c r="AZ501" s="5">
        <f t="shared" si="2459"/>
        <v>0</v>
      </c>
      <c r="BA501" s="5">
        <f t="shared" si="2460"/>
        <v>0</v>
      </c>
      <c r="BB501" s="5">
        <f t="shared" si="2461"/>
        <v>0</v>
      </c>
      <c r="BC501" s="5">
        <f t="shared" si="2462"/>
        <v>0</v>
      </c>
      <c r="BD501" s="5">
        <f t="shared" si="2463"/>
        <v>0</v>
      </c>
      <c r="BE501" s="5">
        <f t="shared" si="2464"/>
        <v>0</v>
      </c>
      <c r="BF501" s="5">
        <f t="shared" si="2465"/>
        <v>0</v>
      </c>
      <c r="BG501" s="5">
        <f t="shared" si="2466"/>
        <v>0</v>
      </c>
      <c r="BH501" s="5">
        <f t="shared" si="2467"/>
        <v>0</v>
      </c>
      <c r="BI501" s="11">
        <f t="shared" si="2468"/>
        <v>0</v>
      </c>
      <c r="BJ501" s="5">
        <f t="shared" si="2469"/>
        <v>0</v>
      </c>
      <c r="BK501" s="5">
        <f t="shared" si="2470"/>
        <v>0</v>
      </c>
      <c r="BL501" s="5">
        <f t="shared" si="2471"/>
        <v>0</v>
      </c>
      <c r="BM501" s="5">
        <f t="shared" si="2472"/>
        <v>0</v>
      </c>
      <c r="BN501" s="5">
        <f t="shared" si="2473"/>
        <v>0</v>
      </c>
      <c r="BO501" s="5">
        <f t="shared" si="2474"/>
        <v>0</v>
      </c>
      <c r="BP501" s="5">
        <f t="shared" si="2475"/>
        <v>0</v>
      </c>
      <c r="BQ501" s="5">
        <f t="shared" si="2476"/>
        <v>0</v>
      </c>
      <c r="BR501" s="5">
        <f t="shared" si="2477"/>
        <v>0</v>
      </c>
      <c r="BS501" s="5">
        <f t="shared" si="2478"/>
        <v>0</v>
      </c>
      <c r="BT501" s="11">
        <f t="shared" si="2479"/>
        <v>0</v>
      </c>
      <c r="BU501" s="11">
        <f t="shared" si="2480"/>
        <v>0</v>
      </c>
      <c r="BV501" s="5">
        <f t="shared" si="2481"/>
        <v>0</v>
      </c>
      <c r="BW501" s="5">
        <f t="shared" si="2482"/>
        <v>0</v>
      </c>
      <c r="BX501" s="5">
        <f t="shared" si="2483"/>
        <v>0</v>
      </c>
      <c r="BY501" s="5">
        <f t="shared" si="2484"/>
        <v>0</v>
      </c>
      <c r="BZ501" s="5">
        <f t="shared" si="2485"/>
        <v>0</v>
      </c>
      <c r="CA501" s="5">
        <f t="shared" si="2486"/>
        <v>0</v>
      </c>
      <c r="CB501" s="5">
        <f t="shared" si="2487"/>
        <v>0</v>
      </c>
      <c r="CC501" s="5">
        <f t="shared" si="2488"/>
        <v>0</v>
      </c>
      <c r="CD501" s="5">
        <f t="shared" si="2489"/>
        <v>0</v>
      </c>
      <c r="CE501" s="5">
        <f t="shared" si="2490"/>
        <v>0</v>
      </c>
      <c r="CF501" s="48">
        <f t="shared" si="2491"/>
        <v>44.75</v>
      </c>
      <c r="CG501" s="5">
        <f t="shared" si="2492"/>
        <v>0</v>
      </c>
      <c r="CH501" s="5">
        <f t="shared" si="2493"/>
        <v>0</v>
      </c>
      <c r="CI501" s="5">
        <f t="shared" si="2494"/>
        <v>0</v>
      </c>
      <c r="CJ501" s="5">
        <f t="shared" si="2495"/>
        <v>0</v>
      </c>
      <c r="CK501" s="5">
        <f t="shared" si="2496"/>
        <v>0</v>
      </c>
      <c r="CL501" s="5">
        <f t="shared" si="2497"/>
        <v>0</v>
      </c>
      <c r="CM501" s="5">
        <f t="shared" si="2498"/>
        <v>0</v>
      </c>
      <c r="CN501" s="5">
        <f t="shared" si="2499"/>
        <v>0</v>
      </c>
      <c r="CO501" s="5">
        <f t="shared" si="2500"/>
        <v>0</v>
      </c>
      <c r="CP501" s="5">
        <f t="shared" si="2501"/>
        <v>0</v>
      </c>
      <c r="CQ501" s="5">
        <f t="shared" si="2502"/>
        <v>0</v>
      </c>
      <c r="CR501" s="5">
        <f t="shared" si="2503"/>
        <v>0</v>
      </c>
      <c r="CS501" s="5">
        <f t="shared" si="2504"/>
        <v>0</v>
      </c>
      <c r="CT501" s="11">
        <f t="shared" si="2505"/>
        <v>0</v>
      </c>
      <c r="CU501" s="5">
        <f t="shared" si="2506"/>
        <v>0</v>
      </c>
      <c r="CV501" s="5">
        <f t="shared" si="2507"/>
        <v>0</v>
      </c>
      <c r="CW501" s="5">
        <f t="shared" si="2508"/>
        <v>0</v>
      </c>
      <c r="CX501" s="41">
        <f t="shared" si="2509"/>
        <v>0</v>
      </c>
      <c r="CY501" s="41">
        <f t="shared" si="2510"/>
        <v>0</v>
      </c>
      <c r="CZ501" s="41">
        <f t="shared" si="2511"/>
        <v>0</v>
      </c>
      <c r="DA501" s="41">
        <f t="shared" si="2512"/>
        <v>0</v>
      </c>
      <c r="DB501" s="28"/>
    </row>
    <row r="502" spans="1:106" s="16" customFormat="1" ht="29.25" customHeight="1" thickTop="1" thickBot="1" x14ac:dyDescent="0.35">
      <c r="A502" s="3">
        <v>44817</v>
      </c>
      <c r="B502" s="4" t="s">
        <v>1</v>
      </c>
      <c r="C502" s="4" t="s">
        <v>25</v>
      </c>
      <c r="D502" s="8" t="s">
        <v>10</v>
      </c>
      <c r="E502" s="4" t="s">
        <v>110</v>
      </c>
      <c r="F502" s="4" t="s">
        <v>104</v>
      </c>
      <c r="G502" s="18" t="s">
        <v>612</v>
      </c>
      <c r="H502" s="25">
        <v>50.25</v>
      </c>
      <c r="I502" s="44">
        <v>-49.75</v>
      </c>
      <c r="J502" s="45">
        <v>-50.75</v>
      </c>
      <c r="K502" s="11">
        <f t="shared" si="1781"/>
        <v>1464.15</v>
      </c>
      <c r="L502" s="11"/>
      <c r="M502" s="45">
        <v>-50.75</v>
      </c>
      <c r="N502" s="33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37"/>
      <c r="AD502" s="37"/>
      <c r="AE502" s="71" t="str">
        <f t="shared" si="2439"/>
        <v>AUD/USD</v>
      </c>
      <c r="AF502" s="11">
        <f t="shared" si="2440"/>
        <v>0</v>
      </c>
      <c r="AG502" s="46">
        <f t="shared" si="2441"/>
        <v>-50.75</v>
      </c>
      <c r="AH502" s="11">
        <f t="shared" si="2442"/>
        <v>0</v>
      </c>
      <c r="AI502" s="11">
        <f t="shared" si="2443"/>
        <v>0</v>
      </c>
      <c r="AJ502" s="13">
        <f t="shared" si="2444"/>
        <v>-50.75</v>
      </c>
      <c r="AK502" s="13"/>
      <c r="AL502" s="5">
        <f t="shared" si="2445"/>
        <v>0</v>
      </c>
      <c r="AM502" s="5">
        <f t="shared" si="2446"/>
        <v>0</v>
      </c>
      <c r="AN502" s="11">
        <f t="shared" si="2447"/>
        <v>0</v>
      </c>
      <c r="AO502" s="11">
        <f t="shared" si="2448"/>
        <v>0</v>
      </c>
      <c r="AP502" s="5">
        <f t="shared" si="2449"/>
        <v>0</v>
      </c>
      <c r="AQ502" s="46">
        <f t="shared" si="2450"/>
        <v>-50.75</v>
      </c>
      <c r="AR502" s="5">
        <f t="shared" si="2451"/>
        <v>0</v>
      </c>
      <c r="AS502" s="5">
        <f t="shared" si="2452"/>
        <v>0</v>
      </c>
      <c r="AT502" s="5">
        <f t="shared" si="2453"/>
        <v>0</v>
      </c>
      <c r="AU502" s="5">
        <f t="shared" si="2454"/>
        <v>0</v>
      </c>
      <c r="AV502" s="5">
        <f t="shared" si="2455"/>
        <v>0</v>
      </c>
      <c r="AW502" s="5">
        <f t="shared" si="2456"/>
        <v>0</v>
      </c>
      <c r="AX502" s="5">
        <f t="shared" si="2457"/>
        <v>0</v>
      </c>
      <c r="AY502" s="5">
        <f t="shared" si="2458"/>
        <v>0</v>
      </c>
      <c r="AZ502" s="5">
        <f t="shared" si="2459"/>
        <v>0</v>
      </c>
      <c r="BA502" s="5">
        <f t="shared" si="2460"/>
        <v>0</v>
      </c>
      <c r="BB502" s="5">
        <f t="shared" si="2461"/>
        <v>0</v>
      </c>
      <c r="BC502" s="5">
        <f t="shared" si="2462"/>
        <v>0</v>
      </c>
      <c r="BD502" s="5">
        <f t="shared" si="2463"/>
        <v>0</v>
      </c>
      <c r="BE502" s="5">
        <f t="shared" si="2464"/>
        <v>0</v>
      </c>
      <c r="BF502" s="5">
        <f t="shared" si="2465"/>
        <v>0</v>
      </c>
      <c r="BG502" s="5">
        <f t="shared" si="2466"/>
        <v>0</v>
      </c>
      <c r="BH502" s="5">
        <f t="shared" si="2467"/>
        <v>0</v>
      </c>
      <c r="BI502" s="11">
        <f t="shared" si="2468"/>
        <v>0</v>
      </c>
      <c r="BJ502" s="5">
        <f t="shared" si="2469"/>
        <v>0</v>
      </c>
      <c r="BK502" s="5">
        <f t="shared" si="2470"/>
        <v>0</v>
      </c>
      <c r="BL502" s="5">
        <f t="shared" si="2471"/>
        <v>0</v>
      </c>
      <c r="BM502" s="5">
        <f t="shared" si="2472"/>
        <v>0</v>
      </c>
      <c r="BN502" s="5">
        <f t="shared" si="2473"/>
        <v>0</v>
      </c>
      <c r="BO502" s="5">
        <f t="shared" si="2474"/>
        <v>0</v>
      </c>
      <c r="BP502" s="5">
        <f t="shared" si="2475"/>
        <v>0</v>
      </c>
      <c r="BQ502" s="5">
        <f t="shared" si="2476"/>
        <v>0</v>
      </c>
      <c r="BR502" s="5">
        <f t="shared" si="2477"/>
        <v>0</v>
      </c>
      <c r="BS502" s="5">
        <f t="shared" si="2478"/>
        <v>0</v>
      </c>
      <c r="BT502" s="11">
        <f t="shared" si="2479"/>
        <v>0</v>
      </c>
      <c r="BU502" s="11">
        <f t="shared" si="2480"/>
        <v>0</v>
      </c>
      <c r="BV502" s="5">
        <f t="shared" si="2481"/>
        <v>0</v>
      </c>
      <c r="BW502" s="5">
        <f t="shared" si="2482"/>
        <v>0</v>
      </c>
      <c r="BX502" s="5">
        <f t="shared" si="2483"/>
        <v>0</v>
      </c>
      <c r="BY502" s="5">
        <f t="shared" si="2484"/>
        <v>0</v>
      </c>
      <c r="BZ502" s="5">
        <f t="shared" si="2485"/>
        <v>0</v>
      </c>
      <c r="CA502" s="5">
        <f t="shared" si="2486"/>
        <v>0</v>
      </c>
      <c r="CB502" s="5">
        <f t="shared" si="2487"/>
        <v>0</v>
      </c>
      <c r="CC502" s="5">
        <f t="shared" si="2488"/>
        <v>0</v>
      </c>
      <c r="CD502" s="5">
        <f t="shared" si="2489"/>
        <v>0</v>
      </c>
      <c r="CE502" s="5">
        <f t="shared" si="2490"/>
        <v>0</v>
      </c>
      <c r="CF502" s="5">
        <f t="shared" si="2491"/>
        <v>0</v>
      </c>
      <c r="CG502" s="5">
        <f t="shared" si="2492"/>
        <v>0</v>
      </c>
      <c r="CH502" s="5">
        <f t="shared" si="2493"/>
        <v>0</v>
      </c>
      <c r="CI502" s="5">
        <f t="shared" si="2494"/>
        <v>0</v>
      </c>
      <c r="CJ502" s="5">
        <f t="shared" si="2495"/>
        <v>0</v>
      </c>
      <c r="CK502" s="5">
        <f t="shared" si="2496"/>
        <v>0</v>
      </c>
      <c r="CL502" s="5">
        <f t="shared" si="2497"/>
        <v>0</v>
      </c>
      <c r="CM502" s="5">
        <f t="shared" si="2498"/>
        <v>0</v>
      </c>
      <c r="CN502" s="5">
        <f t="shared" si="2499"/>
        <v>0</v>
      </c>
      <c r="CO502" s="5">
        <f t="shared" si="2500"/>
        <v>0</v>
      </c>
      <c r="CP502" s="5">
        <f t="shared" si="2501"/>
        <v>0</v>
      </c>
      <c r="CQ502" s="5">
        <f t="shared" si="2502"/>
        <v>0</v>
      </c>
      <c r="CR502" s="5">
        <f t="shared" si="2503"/>
        <v>0</v>
      </c>
      <c r="CS502" s="5">
        <f t="shared" si="2504"/>
        <v>0</v>
      </c>
      <c r="CT502" s="11">
        <f t="shared" si="2505"/>
        <v>0</v>
      </c>
      <c r="CU502" s="5">
        <f t="shared" si="2506"/>
        <v>0</v>
      </c>
      <c r="CV502" s="5">
        <f t="shared" si="2507"/>
        <v>0</v>
      </c>
      <c r="CW502" s="5">
        <f t="shared" si="2508"/>
        <v>0</v>
      </c>
      <c r="CX502" s="41">
        <f t="shared" si="2509"/>
        <v>0</v>
      </c>
      <c r="CY502" s="41">
        <f t="shared" si="2510"/>
        <v>0</v>
      </c>
      <c r="CZ502" s="41">
        <f t="shared" si="2511"/>
        <v>0</v>
      </c>
      <c r="DA502" s="41">
        <f t="shared" si="2512"/>
        <v>0</v>
      </c>
      <c r="DB502" s="28"/>
    </row>
    <row r="503" spans="1:106" s="16" customFormat="1" ht="29.25" customHeight="1" thickTop="1" thickBot="1" x14ac:dyDescent="0.35">
      <c r="A503" s="3">
        <v>44817</v>
      </c>
      <c r="B503" s="4" t="s">
        <v>8</v>
      </c>
      <c r="C503" s="4" t="s">
        <v>26</v>
      </c>
      <c r="D503" s="8" t="s">
        <v>10</v>
      </c>
      <c r="E503" s="4" t="s">
        <v>110</v>
      </c>
      <c r="F503" s="4" t="s">
        <v>24</v>
      </c>
      <c r="G503" s="18" t="s">
        <v>613</v>
      </c>
      <c r="H503" s="25">
        <v>58</v>
      </c>
      <c r="I503" s="33">
        <v>42</v>
      </c>
      <c r="J503" s="11">
        <v>40</v>
      </c>
      <c r="K503" s="11">
        <f t="shared" si="1781"/>
        <v>1504.15</v>
      </c>
      <c r="L503" s="11"/>
      <c r="M503" s="11"/>
      <c r="N503" s="33"/>
      <c r="O503" s="11"/>
      <c r="P503" s="11"/>
      <c r="Q503" s="11"/>
      <c r="R503" s="11"/>
      <c r="S503" s="47">
        <v>40</v>
      </c>
      <c r="T503" s="11"/>
      <c r="U503" s="11"/>
      <c r="V503" s="11"/>
      <c r="W503" s="11"/>
      <c r="X503" s="11"/>
      <c r="Y503" s="11"/>
      <c r="Z503" s="11"/>
      <c r="AA503" s="11"/>
      <c r="AB503" s="11"/>
      <c r="AC503" s="37"/>
      <c r="AD503" s="37"/>
      <c r="AE503" s="71" t="str">
        <f t="shared" si="2439"/>
        <v>USD/CAD</v>
      </c>
      <c r="AF503" s="11">
        <f t="shared" si="2440"/>
        <v>0</v>
      </c>
      <c r="AG503" s="5">
        <f t="shared" si="2441"/>
        <v>0</v>
      </c>
      <c r="AH503" s="47">
        <f t="shared" si="2442"/>
        <v>40</v>
      </c>
      <c r="AI503" s="11">
        <f t="shared" si="2443"/>
        <v>0</v>
      </c>
      <c r="AJ503" s="13">
        <f t="shared" si="2444"/>
        <v>40</v>
      </c>
      <c r="AK503" s="13"/>
      <c r="AL503" s="5">
        <f t="shared" si="2445"/>
        <v>0</v>
      </c>
      <c r="AM503" s="5">
        <f t="shared" si="2446"/>
        <v>0</v>
      </c>
      <c r="AN503" s="11">
        <f t="shared" si="2447"/>
        <v>0</v>
      </c>
      <c r="AO503" s="11">
        <f t="shared" si="2448"/>
        <v>0</v>
      </c>
      <c r="AP503" s="5">
        <f t="shared" si="2449"/>
        <v>0</v>
      </c>
      <c r="AQ503" s="5">
        <f t="shared" si="2450"/>
        <v>0</v>
      </c>
      <c r="AR503" s="5">
        <f t="shared" si="2451"/>
        <v>0</v>
      </c>
      <c r="AS503" s="5">
        <f t="shared" si="2452"/>
        <v>0</v>
      </c>
      <c r="AT503" s="5">
        <f t="shared" si="2453"/>
        <v>0</v>
      </c>
      <c r="AU503" s="5">
        <f t="shared" si="2454"/>
        <v>0</v>
      </c>
      <c r="AV503" s="5">
        <f t="shared" si="2455"/>
        <v>0</v>
      </c>
      <c r="AW503" s="5">
        <f t="shared" si="2456"/>
        <v>0</v>
      </c>
      <c r="AX503" s="5">
        <f t="shared" si="2457"/>
        <v>0</v>
      </c>
      <c r="AY503" s="5">
        <f t="shared" si="2458"/>
        <v>0</v>
      </c>
      <c r="AZ503" s="5">
        <f t="shared" si="2459"/>
        <v>0</v>
      </c>
      <c r="BA503" s="5">
        <f t="shared" si="2460"/>
        <v>0</v>
      </c>
      <c r="BB503" s="5">
        <f t="shared" si="2461"/>
        <v>0</v>
      </c>
      <c r="BC503" s="5">
        <f t="shared" si="2462"/>
        <v>0</v>
      </c>
      <c r="BD503" s="5">
        <f t="shared" si="2463"/>
        <v>0</v>
      </c>
      <c r="BE503" s="5">
        <f t="shared" si="2464"/>
        <v>0</v>
      </c>
      <c r="BF503" s="5">
        <f t="shared" si="2465"/>
        <v>0</v>
      </c>
      <c r="BG503" s="5">
        <f t="shared" si="2466"/>
        <v>0</v>
      </c>
      <c r="BH503" s="5">
        <f t="shared" si="2467"/>
        <v>0</v>
      </c>
      <c r="BI503" s="11">
        <f t="shared" si="2468"/>
        <v>0</v>
      </c>
      <c r="BJ503" s="5">
        <f t="shared" si="2469"/>
        <v>0</v>
      </c>
      <c r="BK503" s="5">
        <f t="shared" si="2470"/>
        <v>0</v>
      </c>
      <c r="BL503" s="5">
        <f t="shared" si="2471"/>
        <v>0</v>
      </c>
      <c r="BM503" s="5">
        <f t="shared" si="2472"/>
        <v>0</v>
      </c>
      <c r="BN503" s="5">
        <f t="shared" si="2473"/>
        <v>0</v>
      </c>
      <c r="BO503" s="5">
        <f t="shared" si="2474"/>
        <v>0</v>
      </c>
      <c r="BP503" s="48">
        <f t="shared" si="2475"/>
        <v>40</v>
      </c>
      <c r="BQ503" s="5">
        <f t="shared" si="2476"/>
        <v>0</v>
      </c>
      <c r="BR503" s="5">
        <f t="shared" si="2477"/>
        <v>0</v>
      </c>
      <c r="BS503" s="5">
        <f t="shared" si="2478"/>
        <v>0</v>
      </c>
      <c r="BT503" s="11">
        <f t="shared" si="2479"/>
        <v>0</v>
      </c>
      <c r="BU503" s="11">
        <f t="shared" si="2480"/>
        <v>0</v>
      </c>
      <c r="BV503" s="5">
        <f t="shared" si="2481"/>
        <v>0</v>
      </c>
      <c r="BW503" s="5">
        <f t="shared" si="2482"/>
        <v>0</v>
      </c>
      <c r="BX503" s="5">
        <f t="shared" si="2483"/>
        <v>0</v>
      </c>
      <c r="BY503" s="5">
        <f t="shared" si="2484"/>
        <v>0</v>
      </c>
      <c r="BZ503" s="5">
        <f t="shared" si="2485"/>
        <v>0</v>
      </c>
      <c r="CA503" s="5">
        <f t="shared" si="2486"/>
        <v>0</v>
      </c>
      <c r="CB503" s="5">
        <f t="shared" si="2487"/>
        <v>0</v>
      </c>
      <c r="CC503" s="5">
        <f t="shared" si="2488"/>
        <v>0</v>
      </c>
      <c r="CD503" s="5">
        <f t="shared" si="2489"/>
        <v>0</v>
      </c>
      <c r="CE503" s="5">
        <f t="shared" si="2490"/>
        <v>0</v>
      </c>
      <c r="CF503" s="5">
        <f t="shared" si="2491"/>
        <v>0</v>
      </c>
      <c r="CG503" s="5">
        <f t="shared" si="2492"/>
        <v>0</v>
      </c>
      <c r="CH503" s="5">
        <f t="shared" si="2493"/>
        <v>0</v>
      </c>
      <c r="CI503" s="5">
        <f t="shared" si="2494"/>
        <v>0</v>
      </c>
      <c r="CJ503" s="5">
        <f t="shared" si="2495"/>
        <v>0</v>
      </c>
      <c r="CK503" s="5">
        <f t="shared" si="2496"/>
        <v>0</v>
      </c>
      <c r="CL503" s="5">
        <f t="shared" si="2497"/>
        <v>0</v>
      </c>
      <c r="CM503" s="5">
        <f t="shared" si="2498"/>
        <v>0</v>
      </c>
      <c r="CN503" s="5">
        <f t="shared" si="2499"/>
        <v>0</v>
      </c>
      <c r="CO503" s="5">
        <f t="shared" si="2500"/>
        <v>0</v>
      </c>
      <c r="CP503" s="5">
        <f t="shared" si="2501"/>
        <v>0</v>
      </c>
      <c r="CQ503" s="5">
        <f t="shared" si="2502"/>
        <v>0</v>
      </c>
      <c r="CR503" s="5">
        <f t="shared" si="2503"/>
        <v>0</v>
      </c>
      <c r="CS503" s="5">
        <f t="shared" si="2504"/>
        <v>0</v>
      </c>
      <c r="CT503" s="11">
        <f t="shared" si="2505"/>
        <v>0</v>
      </c>
      <c r="CU503" s="5">
        <f t="shared" si="2506"/>
        <v>0</v>
      </c>
      <c r="CV503" s="5">
        <f t="shared" si="2507"/>
        <v>0</v>
      </c>
      <c r="CW503" s="5">
        <f t="shared" si="2508"/>
        <v>0</v>
      </c>
      <c r="CX503" s="41">
        <f t="shared" si="2509"/>
        <v>0</v>
      </c>
      <c r="CY503" s="41">
        <f t="shared" si="2510"/>
        <v>0</v>
      </c>
      <c r="CZ503" s="41">
        <f t="shared" si="2511"/>
        <v>0</v>
      </c>
      <c r="DA503" s="41">
        <f t="shared" si="2512"/>
        <v>0</v>
      </c>
      <c r="DB503" s="28"/>
    </row>
    <row r="504" spans="1:106" s="16" customFormat="1" ht="29.25" customHeight="1" thickTop="1" thickBot="1" x14ac:dyDescent="0.35">
      <c r="A504" s="3">
        <v>44817</v>
      </c>
      <c r="B504" s="4" t="s">
        <v>0</v>
      </c>
      <c r="C504" s="4" t="s">
        <v>70</v>
      </c>
      <c r="D504" s="8" t="s">
        <v>10</v>
      </c>
      <c r="E504" s="4" t="s">
        <v>110</v>
      </c>
      <c r="F504" s="4" t="s">
        <v>104</v>
      </c>
      <c r="G504" s="18" t="s">
        <v>611</v>
      </c>
      <c r="H504" s="25">
        <v>51.25</v>
      </c>
      <c r="I504" s="33">
        <v>51.25</v>
      </c>
      <c r="J504" s="11">
        <v>49.25</v>
      </c>
      <c r="K504" s="11">
        <f t="shared" si="1781"/>
        <v>1553.4</v>
      </c>
      <c r="L504" s="11"/>
      <c r="M504" s="11"/>
      <c r="N504" s="33"/>
      <c r="O504" s="11"/>
      <c r="P504" s="11"/>
      <c r="Q504" s="11"/>
      <c r="R504" s="11"/>
      <c r="S504" s="11"/>
      <c r="T504" s="11"/>
      <c r="U504" s="47">
        <v>49.25</v>
      </c>
      <c r="V504" s="11"/>
      <c r="W504" s="11"/>
      <c r="X504" s="11"/>
      <c r="Y504" s="11"/>
      <c r="Z504" s="11"/>
      <c r="AA504" s="11"/>
      <c r="AB504" s="11"/>
      <c r="AC504" s="37"/>
      <c r="AD504" s="37"/>
      <c r="AE504" s="71" t="str">
        <f t="shared" si="2439"/>
        <v>USD/JPY</v>
      </c>
      <c r="AF504" s="11">
        <f t="shared" si="2440"/>
        <v>0</v>
      </c>
      <c r="AG504" s="5">
        <f t="shared" si="2441"/>
        <v>0</v>
      </c>
      <c r="AH504" s="11">
        <f t="shared" si="2442"/>
        <v>0</v>
      </c>
      <c r="AI504" s="47">
        <f t="shared" si="2443"/>
        <v>49.25</v>
      </c>
      <c r="AJ504" s="13">
        <f t="shared" si="2444"/>
        <v>49.25</v>
      </c>
      <c r="AK504" s="13"/>
      <c r="AL504" s="5">
        <f t="shared" si="2445"/>
        <v>0</v>
      </c>
      <c r="AM504" s="5">
        <f t="shared" si="2446"/>
        <v>0</v>
      </c>
      <c r="AN504" s="11">
        <f t="shared" si="2447"/>
        <v>0</v>
      </c>
      <c r="AO504" s="11">
        <f t="shared" si="2448"/>
        <v>0</v>
      </c>
      <c r="AP504" s="5">
        <f t="shared" si="2449"/>
        <v>0</v>
      </c>
      <c r="AQ504" s="5">
        <f t="shared" si="2450"/>
        <v>0</v>
      </c>
      <c r="AR504" s="5">
        <f t="shared" si="2451"/>
        <v>0</v>
      </c>
      <c r="AS504" s="5">
        <f t="shared" si="2452"/>
        <v>0</v>
      </c>
      <c r="AT504" s="5">
        <f t="shared" si="2453"/>
        <v>0</v>
      </c>
      <c r="AU504" s="5">
        <f t="shared" si="2454"/>
        <v>0</v>
      </c>
      <c r="AV504" s="5">
        <f t="shared" si="2455"/>
        <v>0</v>
      </c>
      <c r="AW504" s="5">
        <f t="shared" si="2456"/>
        <v>0</v>
      </c>
      <c r="AX504" s="5">
        <f t="shared" si="2457"/>
        <v>0</v>
      </c>
      <c r="AY504" s="5">
        <f t="shared" si="2458"/>
        <v>0</v>
      </c>
      <c r="AZ504" s="5">
        <f t="shared" si="2459"/>
        <v>0</v>
      </c>
      <c r="BA504" s="5">
        <f t="shared" si="2460"/>
        <v>0</v>
      </c>
      <c r="BB504" s="5">
        <f t="shared" si="2461"/>
        <v>0</v>
      </c>
      <c r="BC504" s="5">
        <f t="shared" si="2462"/>
        <v>0</v>
      </c>
      <c r="BD504" s="5">
        <f t="shared" si="2463"/>
        <v>0</v>
      </c>
      <c r="BE504" s="5">
        <f t="shared" si="2464"/>
        <v>0</v>
      </c>
      <c r="BF504" s="5">
        <f t="shared" si="2465"/>
        <v>0</v>
      </c>
      <c r="BG504" s="5">
        <f t="shared" si="2466"/>
        <v>0</v>
      </c>
      <c r="BH504" s="5">
        <f t="shared" si="2467"/>
        <v>0</v>
      </c>
      <c r="BI504" s="11">
        <f t="shared" si="2468"/>
        <v>0</v>
      </c>
      <c r="BJ504" s="5">
        <f t="shared" si="2469"/>
        <v>0</v>
      </c>
      <c r="BK504" s="5">
        <f t="shared" si="2470"/>
        <v>0</v>
      </c>
      <c r="BL504" s="5">
        <f t="shared" si="2471"/>
        <v>0</v>
      </c>
      <c r="BM504" s="5">
        <f t="shared" si="2472"/>
        <v>0</v>
      </c>
      <c r="BN504" s="5">
        <f t="shared" si="2473"/>
        <v>0</v>
      </c>
      <c r="BO504" s="5">
        <f t="shared" si="2474"/>
        <v>0</v>
      </c>
      <c r="BP504" s="5">
        <f t="shared" si="2475"/>
        <v>0</v>
      </c>
      <c r="BQ504" s="5">
        <f t="shared" si="2476"/>
        <v>0</v>
      </c>
      <c r="BR504" s="5">
        <f t="shared" si="2477"/>
        <v>0</v>
      </c>
      <c r="BS504" s="5">
        <f t="shared" si="2478"/>
        <v>0</v>
      </c>
      <c r="BT504" s="11">
        <f t="shared" si="2479"/>
        <v>0</v>
      </c>
      <c r="BU504" s="11">
        <f t="shared" si="2480"/>
        <v>0</v>
      </c>
      <c r="BV504" s="5">
        <f t="shared" si="2481"/>
        <v>0</v>
      </c>
      <c r="BW504" s="5">
        <f t="shared" si="2482"/>
        <v>0</v>
      </c>
      <c r="BX504" s="5">
        <f t="shared" si="2483"/>
        <v>0</v>
      </c>
      <c r="BY504" s="48">
        <f t="shared" si="2484"/>
        <v>49.25</v>
      </c>
      <c r="BZ504" s="5">
        <f t="shared" si="2485"/>
        <v>0</v>
      </c>
      <c r="CA504" s="5">
        <f t="shared" si="2486"/>
        <v>0</v>
      </c>
      <c r="CB504" s="5">
        <f t="shared" si="2487"/>
        <v>0</v>
      </c>
      <c r="CC504" s="5">
        <f t="shared" si="2488"/>
        <v>0</v>
      </c>
      <c r="CD504" s="5">
        <f t="shared" si="2489"/>
        <v>0</v>
      </c>
      <c r="CE504" s="5">
        <f t="shared" si="2490"/>
        <v>0</v>
      </c>
      <c r="CF504" s="5">
        <f t="shared" si="2491"/>
        <v>0</v>
      </c>
      <c r="CG504" s="5">
        <f t="shared" si="2492"/>
        <v>0</v>
      </c>
      <c r="CH504" s="5">
        <f t="shared" si="2493"/>
        <v>0</v>
      </c>
      <c r="CI504" s="5">
        <f t="shared" si="2494"/>
        <v>0</v>
      </c>
      <c r="CJ504" s="5">
        <f t="shared" si="2495"/>
        <v>0</v>
      </c>
      <c r="CK504" s="5">
        <f t="shared" si="2496"/>
        <v>0</v>
      </c>
      <c r="CL504" s="5">
        <f t="shared" si="2497"/>
        <v>0</v>
      </c>
      <c r="CM504" s="5">
        <f t="shared" si="2498"/>
        <v>0</v>
      </c>
      <c r="CN504" s="5">
        <f t="shared" si="2499"/>
        <v>0</v>
      </c>
      <c r="CO504" s="5">
        <f t="shared" si="2500"/>
        <v>0</v>
      </c>
      <c r="CP504" s="5">
        <f t="shared" si="2501"/>
        <v>0</v>
      </c>
      <c r="CQ504" s="5">
        <f t="shared" si="2502"/>
        <v>0</v>
      </c>
      <c r="CR504" s="5">
        <f t="shared" si="2503"/>
        <v>0</v>
      </c>
      <c r="CS504" s="5">
        <f t="shared" si="2504"/>
        <v>0</v>
      </c>
      <c r="CT504" s="11">
        <f t="shared" si="2505"/>
        <v>0</v>
      </c>
      <c r="CU504" s="5">
        <f t="shared" si="2506"/>
        <v>0</v>
      </c>
      <c r="CV504" s="5">
        <f t="shared" si="2507"/>
        <v>0</v>
      </c>
      <c r="CW504" s="5">
        <f t="shared" si="2508"/>
        <v>0</v>
      </c>
      <c r="CX504" s="41">
        <f t="shared" si="2509"/>
        <v>0</v>
      </c>
      <c r="CY504" s="41">
        <f t="shared" si="2510"/>
        <v>0</v>
      </c>
      <c r="CZ504" s="41">
        <f t="shared" si="2511"/>
        <v>0</v>
      </c>
      <c r="DA504" s="41">
        <f t="shared" si="2512"/>
        <v>0</v>
      </c>
      <c r="DB504" s="28"/>
    </row>
    <row r="505" spans="1:106" s="16" customFormat="1" ht="29.25" customHeight="1" thickTop="1" thickBot="1" x14ac:dyDescent="0.35">
      <c r="A505" s="3">
        <v>44818</v>
      </c>
      <c r="B505" s="4" t="s">
        <v>7</v>
      </c>
      <c r="C505" s="4" t="s">
        <v>26</v>
      </c>
      <c r="D505" s="8" t="s">
        <v>10</v>
      </c>
      <c r="E505" s="4" t="s">
        <v>110</v>
      </c>
      <c r="F505" s="4" t="s">
        <v>104</v>
      </c>
      <c r="G505" s="18" t="s">
        <v>618</v>
      </c>
      <c r="H505" s="25">
        <v>48.75</v>
      </c>
      <c r="I505" s="33">
        <v>48.75</v>
      </c>
      <c r="J505" s="11">
        <v>46.75</v>
      </c>
      <c r="K505" s="11">
        <f t="shared" si="1781"/>
        <v>1600.15</v>
      </c>
      <c r="L505" s="11"/>
      <c r="M505" s="11"/>
      <c r="N505" s="33"/>
      <c r="O505" s="11"/>
      <c r="P505" s="11"/>
      <c r="Q505" s="11"/>
      <c r="R505" s="47">
        <v>46.75</v>
      </c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37"/>
      <c r="AD505" s="37"/>
      <c r="AE505" s="71" t="str">
        <f t="shared" ref="AE505:AE510" si="2513">IF(B505&gt;0,B505)</f>
        <v>GBP/USD</v>
      </c>
      <c r="AF505" s="11">
        <f t="shared" ref="AF505:AF510" si="2514">IF(C505="HF",J505,0)</f>
        <v>0</v>
      </c>
      <c r="AG505" s="5">
        <f t="shared" ref="AG505:AG510" si="2515">IF(C505="HF2",J505,0)</f>
        <v>0</v>
      </c>
      <c r="AH505" s="47">
        <f t="shared" ref="AH505:AH510" si="2516">IF(C505="HF3",J505,0)</f>
        <v>46.75</v>
      </c>
      <c r="AI505" s="11">
        <f t="shared" ref="AI505:AI510" si="2517">IF(C505="DP",J505,0)</f>
        <v>0</v>
      </c>
      <c r="AJ505" s="13">
        <f t="shared" ref="AJ505:AJ510" si="2518">+SUM(AF505+AG505+AH505+AI505)</f>
        <v>46.75</v>
      </c>
      <c r="AK505" s="13"/>
      <c r="AL505" s="5">
        <f t="shared" ref="AL505:AL510" si="2519">IF(B505="AUD/JPY",AF505,0)</f>
        <v>0</v>
      </c>
      <c r="AM505" s="5">
        <f t="shared" ref="AM505:AM510" si="2520">IF(B505="AUD/JPY",AG505,0)</f>
        <v>0</v>
      </c>
      <c r="AN505" s="11">
        <f t="shared" ref="AN505:AN510" si="2521">IF(B505="AUD/JPY",AH505,0)</f>
        <v>0</v>
      </c>
      <c r="AO505" s="11">
        <f t="shared" ref="AO505:AO510" si="2522">IF(B505="AUD/JPY",AI505,0)</f>
        <v>0</v>
      </c>
      <c r="AP505" s="5">
        <f t="shared" ref="AP505:AP510" si="2523">IF(B505="AUD/USD",AF505,0)</f>
        <v>0</v>
      </c>
      <c r="AQ505" s="5">
        <f t="shared" ref="AQ505:AQ510" si="2524">IF(B505="AUD/USD",AG505,0)</f>
        <v>0</v>
      </c>
      <c r="AR505" s="5">
        <f t="shared" ref="AR505:AR510" si="2525">IF(B505="AUD/USD",AH505,0)</f>
        <v>0</v>
      </c>
      <c r="AS505" s="5">
        <f t="shared" ref="AS505:AS510" si="2526">IF(B505="AUD/USD",AI505,0)</f>
        <v>0</v>
      </c>
      <c r="AT505" s="5">
        <f t="shared" ref="AT505:AT510" si="2527">IF(B505="EUR/GBP",AF505,0)</f>
        <v>0</v>
      </c>
      <c r="AU505" s="5">
        <f t="shared" ref="AU505:AU510" si="2528">IF(B505="EUR/GBP",AG505,0)</f>
        <v>0</v>
      </c>
      <c r="AV505" s="5">
        <f t="shared" ref="AV505:AV510" si="2529">IF(B505="EUR/GBP",AH505,0)</f>
        <v>0</v>
      </c>
      <c r="AW505" s="5">
        <f t="shared" ref="AW505:AW510" si="2530">IF(B505="EUR/GBP",AI505,0)</f>
        <v>0</v>
      </c>
      <c r="AX505" s="5">
        <f t="shared" ref="AX505:AX510" si="2531">IF(B505="EUR/JPY",AF505,0)</f>
        <v>0</v>
      </c>
      <c r="AY505" s="5">
        <f t="shared" ref="AY505:AY510" si="2532">IF(B505="EUR/JPY",AG505,0)</f>
        <v>0</v>
      </c>
      <c r="AZ505" s="5">
        <f t="shared" ref="AZ505:AZ510" si="2533">IF(B505="EUR/JPY",AH505,0)</f>
        <v>0</v>
      </c>
      <c r="BA505" s="5">
        <f t="shared" ref="BA505:BA510" si="2534">IF(B505="EUR/JPY",AI505,0)</f>
        <v>0</v>
      </c>
      <c r="BB505" s="5">
        <f t="shared" ref="BB505:BB510" si="2535">IF(B505="EUR/USD",AF505,0)</f>
        <v>0</v>
      </c>
      <c r="BC505" s="5">
        <f t="shared" ref="BC505:BC510" si="2536">IF(B505="EUR/USD",AG505,0)</f>
        <v>0</v>
      </c>
      <c r="BD505" s="5">
        <f t="shared" ref="BD505:BD510" si="2537">IF(B505="EUR/USD",AH505,0)</f>
        <v>0</v>
      </c>
      <c r="BE505" s="5">
        <f t="shared" ref="BE505:BE510" si="2538">IF(B505="EUR/USD",AI505,0)</f>
        <v>0</v>
      </c>
      <c r="BF505" s="5">
        <f t="shared" ref="BF505:BF510" si="2539">IF(B505="GBP/JPY",AF505,0)</f>
        <v>0</v>
      </c>
      <c r="BG505" s="5">
        <f t="shared" ref="BG505:BG510" si="2540">IF(B505="GBP/JPY",AG505,0)</f>
        <v>0</v>
      </c>
      <c r="BH505" s="5">
        <f t="shared" ref="BH505:BH510" si="2541">IF(B505="GBP/JPY",AH505,0)</f>
        <v>0</v>
      </c>
      <c r="BI505" s="11">
        <f t="shared" ref="BI505:BI510" si="2542">IF(B505="GBP/JPY",AI505,0)</f>
        <v>0</v>
      </c>
      <c r="BJ505" s="5">
        <f t="shared" ref="BJ505:BJ510" si="2543">IF(B505="GBP/USD",AF505,0)</f>
        <v>0</v>
      </c>
      <c r="BK505" s="5">
        <f t="shared" ref="BK505:BK510" si="2544">IF(B505="GBP/USD",AG505,0)</f>
        <v>0</v>
      </c>
      <c r="BL505" s="48">
        <f t="shared" ref="BL505:BL510" si="2545">IF(B505="GBP/USD",AH505,0)</f>
        <v>46.75</v>
      </c>
      <c r="BM505" s="5">
        <f t="shared" ref="BM505:BM510" si="2546">IF(B505="GBP/USD",AI505,0)</f>
        <v>0</v>
      </c>
      <c r="BN505" s="5">
        <f t="shared" ref="BN505:BN510" si="2547">IF(B505="USD/CAD",AF505,0)</f>
        <v>0</v>
      </c>
      <c r="BO505" s="5">
        <f t="shared" ref="BO505:BO510" si="2548">IF(B505="USD/CAD",AG505,0)</f>
        <v>0</v>
      </c>
      <c r="BP505" s="5">
        <f t="shared" ref="BP505:BP510" si="2549">IF(B505="USD/CAD",AH505,0)</f>
        <v>0</v>
      </c>
      <c r="BQ505" s="5">
        <f t="shared" ref="BQ505:BQ510" si="2550">IF(B505="USD/CAD",AI505,0)</f>
        <v>0</v>
      </c>
      <c r="BR505" s="5">
        <f t="shared" ref="BR505:BR510" si="2551">IF(B505="USD/CHF",AF505,0)</f>
        <v>0</v>
      </c>
      <c r="BS505" s="5">
        <f t="shared" ref="BS505:BS510" si="2552">IF(B505="USD/CHF",AG505,0)</f>
        <v>0</v>
      </c>
      <c r="BT505" s="11">
        <f t="shared" ref="BT505:BT510" si="2553">IF(B505="USD/CHF",AH505,0)</f>
        <v>0</v>
      </c>
      <c r="BU505" s="11">
        <f t="shared" ref="BU505:BU510" si="2554">IF(B505="USD/CHF",AI505,0)</f>
        <v>0</v>
      </c>
      <c r="BV505" s="5">
        <f t="shared" ref="BV505:BV510" si="2555">IF(B505="USD/JPY",AF505,0)</f>
        <v>0</v>
      </c>
      <c r="BW505" s="5">
        <f t="shared" ref="BW505:BW510" si="2556">IF(B505="USD/JPY",AG505,0)</f>
        <v>0</v>
      </c>
      <c r="BX505" s="5">
        <f t="shared" ref="BX505:BX510" si="2557">IF(B505="USD/JPY",AH505,0)</f>
        <v>0</v>
      </c>
      <c r="BY505" s="5">
        <f t="shared" ref="BY505:BY510" si="2558">IF(B505="USD/JPY",AI505,0)</f>
        <v>0</v>
      </c>
      <c r="BZ505" s="5">
        <f t="shared" ref="BZ505:BZ510" si="2559">IF(B505="CRUDE",AF505,0)</f>
        <v>0</v>
      </c>
      <c r="CA505" s="5">
        <f t="shared" ref="CA505:CA510" si="2560">IF(B505="CRUDE",AG505,0)</f>
        <v>0</v>
      </c>
      <c r="CB505" s="5">
        <f t="shared" ref="CB505:CB510" si="2561">IF(B505="CRUDE",AH505,0)</f>
        <v>0</v>
      </c>
      <c r="CC505" s="5">
        <f t="shared" ref="CC505:CC510" si="2562">IF(B505="CRUDE",AI505,0)</f>
        <v>0</v>
      </c>
      <c r="CD505" s="5">
        <f t="shared" ref="CD505:CD510" si="2563">IF(B505="GOLD",AF505,0)</f>
        <v>0</v>
      </c>
      <c r="CE505" s="5">
        <f t="shared" ref="CE505:CE510" si="2564">IF(B505="GOLD",AG505,0)</f>
        <v>0</v>
      </c>
      <c r="CF505" s="5">
        <f t="shared" ref="CF505:CF510" si="2565">IF(B505="GOLD",AH505,0)</f>
        <v>0</v>
      </c>
      <c r="CG505" s="5">
        <f t="shared" ref="CG505:CG510" si="2566">IF(B505="GOLD",AI505,0)</f>
        <v>0</v>
      </c>
      <c r="CH505" s="5">
        <f t="shared" ref="CH505:CH510" si="2567">IF(B505="US 500",AF505,0)</f>
        <v>0</v>
      </c>
      <c r="CI505" s="5">
        <f t="shared" ref="CI505:CI510" si="2568">IF(B505="US 500",AG505,0)</f>
        <v>0</v>
      </c>
      <c r="CJ505" s="5">
        <f t="shared" ref="CJ505:CJ510" si="2569">IF(B505="US 500",AH505,0)</f>
        <v>0</v>
      </c>
      <c r="CK505" s="5">
        <f t="shared" ref="CK505:CK510" si="2570">IF(B505="US 500",AI505,0)</f>
        <v>0</v>
      </c>
      <c r="CL505" s="5">
        <f t="shared" ref="CL505:CL510" si="2571">IF(B505="N GAS",AF505,0)</f>
        <v>0</v>
      </c>
      <c r="CM505" s="5">
        <f t="shared" ref="CM505:CM510" si="2572">IF(B505="N GAS",AG505,0)</f>
        <v>0</v>
      </c>
      <c r="CN505" s="5">
        <f t="shared" ref="CN505:CN510" si="2573">IF(B505="N GAS",AH505,0)</f>
        <v>0</v>
      </c>
      <c r="CO505" s="5">
        <f t="shared" ref="CO505:CO510" si="2574">IF(B505="N GAS",AI505,0)</f>
        <v>0</v>
      </c>
      <c r="CP505" s="5">
        <f t="shared" ref="CP505:CP510" si="2575">IF(B505="SMALLCAP 2000",AF505,0)</f>
        <v>0</v>
      </c>
      <c r="CQ505" s="5">
        <f t="shared" ref="CQ505:CQ510" si="2576">IF(B505="SMALLCAP 2000",AG505,0)</f>
        <v>0</v>
      </c>
      <c r="CR505" s="5">
        <f t="shared" ref="CR505:CR510" si="2577">IF(B505="SMALLCAP 2000",AH505,0)</f>
        <v>0</v>
      </c>
      <c r="CS505" s="5">
        <f t="shared" ref="CS505:CS510" si="2578">IF(B505="SMALLCAP 2000",AI505,0)</f>
        <v>0</v>
      </c>
      <c r="CT505" s="11">
        <f t="shared" ref="CT505:CT510" si="2579">IF(B505="US TECH",AF505,0)</f>
        <v>0</v>
      </c>
      <c r="CU505" s="5">
        <f t="shared" ref="CU505:CU510" si="2580">IF(B505="US TECH",AG505,0)</f>
        <v>0</v>
      </c>
      <c r="CV505" s="5">
        <f t="shared" ref="CV505:CV510" si="2581">IF(B505="US TECH",AH505,0)</f>
        <v>0</v>
      </c>
      <c r="CW505" s="5">
        <f t="shared" ref="CW505:CW510" si="2582">IF(B505="US TECH",AI505,0)</f>
        <v>0</v>
      </c>
      <c r="CX505" s="41">
        <f t="shared" ref="CX505:CX510" si="2583">IF(B505="WALL ST 30",AF505,0)</f>
        <v>0</v>
      </c>
      <c r="CY505" s="41">
        <f t="shared" ref="CY505:CY510" si="2584">IF(B505="WALL ST 30",AG505,0)</f>
        <v>0</v>
      </c>
      <c r="CZ505" s="41">
        <f t="shared" ref="CZ505:CZ510" si="2585">IF(B505="WALL ST 30",AH505,0)</f>
        <v>0</v>
      </c>
      <c r="DA505" s="41">
        <f t="shared" ref="DA505:DA510" si="2586">IF(B505="WALL ST 30",AI505,0)</f>
        <v>0</v>
      </c>
      <c r="DB505" s="28"/>
    </row>
    <row r="506" spans="1:106" s="16" customFormat="1" ht="29.25" customHeight="1" thickTop="1" thickBot="1" x14ac:dyDescent="0.35">
      <c r="A506" s="3">
        <v>44818</v>
      </c>
      <c r="B506" s="4" t="s">
        <v>0</v>
      </c>
      <c r="C506" s="4" t="s">
        <v>25</v>
      </c>
      <c r="D506" s="8" t="s">
        <v>10</v>
      </c>
      <c r="E506" s="4" t="s">
        <v>110</v>
      </c>
      <c r="F506" s="4" t="s">
        <v>24</v>
      </c>
      <c r="G506" s="18" t="s">
        <v>619</v>
      </c>
      <c r="H506" s="25">
        <v>51.5</v>
      </c>
      <c r="I506" s="33">
        <v>48.5</v>
      </c>
      <c r="J506" s="11">
        <v>46.5</v>
      </c>
      <c r="K506" s="11">
        <f t="shared" si="1781"/>
        <v>1646.65</v>
      </c>
      <c r="L506" s="11"/>
      <c r="M506" s="11"/>
      <c r="N506" s="33"/>
      <c r="O506" s="11"/>
      <c r="P506" s="11"/>
      <c r="Q506" s="11"/>
      <c r="R506" s="11"/>
      <c r="S506" s="11"/>
      <c r="T506" s="11"/>
      <c r="U506" s="47">
        <v>46.5</v>
      </c>
      <c r="V506" s="11"/>
      <c r="W506" s="11"/>
      <c r="X506" s="11"/>
      <c r="Y506" s="11"/>
      <c r="Z506" s="11"/>
      <c r="AA506" s="11"/>
      <c r="AB506" s="11"/>
      <c r="AC506" s="37"/>
      <c r="AD506" s="37"/>
      <c r="AE506" s="71" t="str">
        <f t="shared" si="2513"/>
        <v>USD/JPY</v>
      </c>
      <c r="AF506" s="11">
        <f t="shared" si="2514"/>
        <v>0</v>
      </c>
      <c r="AG506" s="48">
        <f t="shared" si="2515"/>
        <v>46.5</v>
      </c>
      <c r="AH506" s="11">
        <f t="shared" si="2516"/>
        <v>0</v>
      </c>
      <c r="AI506" s="11">
        <f t="shared" si="2517"/>
        <v>0</v>
      </c>
      <c r="AJ506" s="13">
        <f t="shared" si="2518"/>
        <v>46.5</v>
      </c>
      <c r="AK506" s="13"/>
      <c r="AL506" s="5">
        <f t="shared" si="2519"/>
        <v>0</v>
      </c>
      <c r="AM506" s="5">
        <f t="shared" si="2520"/>
        <v>0</v>
      </c>
      <c r="AN506" s="11">
        <f t="shared" si="2521"/>
        <v>0</v>
      </c>
      <c r="AO506" s="11">
        <f t="shared" si="2522"/>
        <v>0</v>
      </c>
      <c r="AP506" s="5">
        <f t="shared" si="2523"/>
        <v>0</v>
      </c>
      <c r="AQ506" s="5">
        <f t="shared" si="2524"/>
        <v>0</v>
      </c>
      <c r="AR506" s="5">
        <f t="shared" si="2525"/>
        <v>0</v>
      </c>
      <c r="AS506" s="5">
        <f t="shared" si="2526"/>
        <v>0</v>
      </c>
      <c r="AT506" s="5">
        <f t="shared" si="2527"/>
        <v>0</v>
      </c>
      <c r="AU506" s="5">
        <f t="shared" si="2528"/>
        <v>0</v>
      </c>
      <c r="AV506" s="5">
        <f t="shared" si="2529"/>
        <v>0</v>
      </c>
      <c r="AW506" s="5">
        <f t="shared" si="2530"/>
        <v>0</v>
      </c>
      <c r="AX506" s="5">
        <f t="shared" si="2531"/>
        <v>0</v>
      </c>
      <c r="AY506" s="5">
        <f t="shared" si="2532"/>
        <v>0</v>
      </c>
      <c r="AZ506" s="5">
        <f t="shared" si="2533"/>
        <v>0</v>
      </c>
      <c r="BA506" s="5">
        <f t="shared" si="2534"/>
        <v>0</v>
      </c>
      <c r="BB506" s="5">
        <f t="shared" si="2535"/>
        <v>0</v>
      </c>
      <c r="BC506" s="5">
        <f t="shared" si="2536"/>
        <v>0</v>
      </c>
      <c r="BD506" s="5">
        <f t="shared" si="2537"/>
        <v>0</v>
      </c>
      <c r="BE506" s="5">
        <f t="shared" si="2538"/>
        <v>0</v>
      </c>
      <c r="BF506" s="5">
        <f t="shared" si="2539"/>
        <v>0</v>
      </c>
      <c r="BG506" s="5">
        <f t="shared" si="2540"/>
        <v>0</v>
      </c>
      <c r="BH506" s="5">
        <f t="shared" si="2541"/>
        <v>0</v>
      </c>
      <c r="BI506" s="11">
        <f t="shared" si="2542"/>
        <v>0</v>
      </c>
      <c r="BJ506" s="5">
        <f t="shared" si="2543"/>
        <v>0</v>
      </c>
      <c r="BK506" s="5">
        <f t="shared" si="2544"/>
        <v>0</v>
      </c>
      <c r="BL506" s="5">
        <f t="shared" si="2545"/>
        <v>0</v>
      </c>
      <c r="BM506" s="5">
        <f t="shared" si="2546"/>
        <v>0</v>
      </c>
      <c r="BN506" s="5">
        <f t="shared" si="2547"/>
        <v>0</v>
      </c>
      <c r="BO506" s="5">
        <f t="shared" si="2548"/>
        <v>0</v>
      </c>
      <c r="BP506" s="5">
        <f t="shared" si="2549"/>
        <v>0</v>
      </c>
      <c r="BQ506" s="5">
        <f t="shared" si="2550"/>
        <v>0</v>
      </c>
      <c r="BR506" s="5">
        <f t="shared" si="2551"/>
        <v>0</v>
      </c>
      <c r="BS506" s="5">
        <f t="shared" si="2552"/>
        <v>0</v>
      </c>
      <c r="BT506" s="11">
        <f t="shared" si="2553"/>
        <v>0</v>
      </c>
      <c r="BU506" s="11">
        <f t="shared" si="2554"/>
        <v>0</v>
      </c>
      <c r="BV506" s="5">
        <f t="shared" si="2555"/>
        <v>0</v>
      </c>
      <c r="BW506" s="48">
        <f t="shared" si="2556"/>
        <v>46.5</v>
      </c>
      <c r="BX506" s="5">
        <f t="shared" si="2557"/>
        <v>0</v>
      </c>
      <c r="BY506" s="5">
        <f t="shared" si="2558"/>
        <v>0</v>
      </c>
      <c r="BZ506" s="5">
        <f t="shared" si="2559"/>
        <v>0</v>
      </c>
      <c r="CA506" s="5">
        <f t="shared" si="2560"/>
        <v>0</v>
      </c>
      <c r="CB506" s="5">
        <f t="shared" si="2561"/>
        <v>0</v>
      </c>
      <c r="CC506" s="5">
        <f t="shared" si="2562"/>
        <v>0</v>
      </c>
      <c r="CD506" s="5">
        <f t="shared" si="2563"/>
        <v>0</v>
      </c>
      <c r="CE506" s="5">
        <f t="shared" si="2564"/>
        <v>0</v>
      </c>
      <c r="CF506" s="5">
        <f t="shared" si="2565"/>
        <v>0</v>
      </c>
      <c r="CG506" s="5">
        <f t="shared" si="2566"/>
        <v>0</v>
      </c>
      <c r="CH506" s="5">
        <f t="shared" si="2567"/>
        <v>0</v>
      </c>
      <c r="CI506" s="5">
        <f t="shared" si="2568"/>
        <v>0</v>
      </c>
      <c r="CJ506" s="5">
        <f t="shared" si="2569"/>
        <v>0</v>
      </c>
      <c r="CK506" s="5">
        <f t="shared" si="2570"/>
        <v>0</v>
      </c>
      <c r="CL506" s="5">
        <f t="shared" si="2571"/>
        <v>0</v>
      </c>
      <c r="CM506" s="5">
        <f t="shared" si="2572"/>
        <v>0</v>
      </c>
      <c r="CN506" s="5">
        <f t="shared" si="2573"/>
        <v>0</v>
      </c>
      <c r="CO506" s="5">
        <f t="shared" si="2574"/>
        <v>0</v>
      </c>
      <c r="CP506" s="5">
        <f t="shared" si="2575"/>
        <v>0</v>
      </c>
      <c r="CQ506" s="5">
        <f t="shared" si="2576"/>
        <v>0</v>
      </c>
      <c r="CR506" s="5">
        <f t="shared" si="2577"/>
        <v>0</v>
      </c>
      <c r="CS506" s="5">
        <f t="shared" si="2578"/>
        <v>0</v>
      </c>
      <c r="CT506" s="11">
        <f t="shared" si="2579"/>
        <v>0</v>
      </c>
      <c r="CU506" s="5">
        <f t="shared" si="2580"/>
        <v>0</v>
      </c>
      <c r="CV506" s="5">
        <f t="shared" si="2581"/>
        <v>0</v>
      </c>
      <c r="CW506" s="5">
        <f t="shared" si="2582"/>
        <v>0</v>
      </c>
      <c r="CX506" s="41">
        <f t="shared" si="2583"/>
        <v>0</v>
      </c>
      <c r="CY506" s="41">
        <f t="shared" si="2584"/>
        <v>0</v>
      </c>
      <c r="CZ506" s="41">
        <f t="shared" si="2585"/>
        <v>0</v>
      </c>
      <c r="DA506" s="41">
        <f t="shared" si="2586"/>
        <v>0</v>
      </c>
      <c r="DB506" s="28"/>
    </row>
    <row r="507" spans="1:106" s="16" customFormat="1" ht="29.25" customHeight="1" thickTop="1" thickBot="1" x14ac:dyDescent="0.35">
      <c r="A507" s="3">
        <v>44819</v>
      </c>
      <c r="B507" s="4" t="s">
        <v>3</v>
      </c>
      <c r="C507" s="4" t="s">
        <v>25</v>
      </c>
      <c r="D507" s="8" t="s">
        <v>10</v>
      </c>
      <c r="E507" s="4" t="s">
        <v>110</v>
      </c>
      <c r="F507" s="4" t="s">
        <v>24</v>
      </c>
      <c r="G507" s="18" t="s">
        <v>621</v>
      </c>
      <c r="H507" s="25">
        <v>48.25</v>
      </c>
      <c r="I507" s="33">
        <v>51.75</v>
      </c>
      <c r="J507" s="11">
        <v>49.75</v>
      </c>
      <c r="K507" s="11">
        <f t="shared" si="1781"/>
        <v>1696.4</v>
      </c>
      <c r="L507" s="11"/>
      <c r="M507" s="11"/>
      <c r="N507" s="47">
        <v>49.75</v>
      </c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37"/>
      <c r="AD507" s="37"/>
      <c r="AE507" s="71" t="str">
        <f t="shared" si="2513"/>
        <v>EUR/GBP</v>
      </c>
      <c r="AF507" s="11">
        <f t="shared" si="2514"/>
        <v>0</v>
      </c>
      <c r="AG507" s="48">
        <f t="shared" si="2515"/>
        <v>49.75</v>
      </c>
      <c r="AH507" s="11">
        <f t="shared" si="2516"/>
        <v>0</v>
      </c>
      <c r="AI507" s="11">
        <f t="shared" si="2517"/>
        <v>0</v>
      </c>
      <c r="AJ507" s="13">
        <f t="shared" si="2518"/>
        <v>49.75</v>
      </c>
      <c r="AK507" s="13"/>
      <c r="AL507" s="5">
        <f t="shared" si="2519"/>
        <v>0</v>
      </c>
      <c r="AM507" s="5">
        <f t="shared" si="2520"/>
        <v>0</v>
      </c>
      <c r="AN507" s="11">
        <f t="shared" si="2521"/>
        <v>0</v>
      </c>
      <c r="AO507" s="11">
        <f t="shared" si="2522"/>
        <v>0</v>
      </c>
      <c r="AP507" s="5">
        <f t="shared" si="2523"/>
        <v>0</v>
      </c>
      <c r="AQ507" s="5">
        <f t="shared" si="2524"/>
        <v>0</v>
      </c>
      <c r="AR507" s="5">
        <f t="shared" si="2525"/>
        <v>0</v>
      </c>
      <c r="AS507" s="5">
        <f t="shared" si="2526"/>
        <v>0</v>
      </c>
      <c r="AT507" s="5">
        <f t="shared" si="2527"/>
        <v>0</v>
      </c>
      <c r="AU507" s="48">
        <f t="shared" si="2528"/>
        <v>49.75</v>
      </c>
      <c r="AV507" s="5">
        <f t="shared" si="2529"/>
        <v>0</v>
      </c>
      <c r="AW507" s="5">
        <f t="shared" si="2530"/>
        <v>0</v>
      </c>
      <c r="AX507" s="5">
        <f t="shared" si="2531"/>
        <v>0</v>
      </c>
      <c r="AY507" s="5">
        <f t="shared" si="2532"/>
        <v>0</v>
      </c>
      <c r="AZ507" s="5">
        <f t="shared" si="2533"/>
        <v>0</v>
      </c>
      <c r="BA507" s="5">
        <f t="shared" si="2534"/>
        <v>0</v>
      </c>
      <c r="BB507" s="5">
        <f t="shared" si="2535"/>
        <v>0</v>
      </c>
      <c r="BC507" s="5">
        <f t="shared" si="2536"/>
        <v>0</v>
      </c>
      <c r="BD507" s="5">
        <f t="shared" si="2537"/>
        <v>0</v>
      </c>
      <c r="BE507" s="5">
        <f t="shared" si="2538"/>
        <v>0</v>
      </c>
      <c r="BF507" s="5">
        <f t="shared" si="2539"/>
        <v>0</v>
      </c>
      <c r="BG507" s="5">
        <f t="shared" si="2540"/>
        <v>0</v>
      </c>
      <c r="BH507" s="5">
        <f t="shared" si="2541"/>
        <v>0</v>
      </c>
      <c r="BI507" s="11">
        <f t="shared" si="2542"/>
        <v>0</v>
      </c>
      <c r="BJ507" s="5">
        <f t="shared" si="2543"/>
        <v>0</v>
      </c>
      <c r="BK507" s="5">
        <f t="shared" si="2544"/>
        <v>0</v>
      </c>
      <c r="BL507" s="5">
        <f t="shared" si="2545"/>
        <v>0</v>
      </c>
      <c r="BM507" s="5">
        <f t="shared" si="2546"/>
        <v>0</v>
      </c>
      <c r="BN507" s="5">
        <f t="shared" si="2547"/>
        <v>0</v>
      </c>
      <c r="BO507" s="5">
        <f t="shared" si="2548"/>
        <v>0</v>
      </c>
      <c r="BP507" s="5">
        <f t="shared" si="2549"/>
        <v>0</v>
      </c>
      <c r="BQ507" s="5">
        <f t="shared" si="2550"/>
        <v>0</v>
      </c>
      <c r="BR507" s="5">
        <f t="shared" si="2551"/>
        <v>0</v>
      </c>
      <c r="BS507" s="5">
        <f t="shared" si="2552"/>
        <v>0</v>
      </c>
      <c r="BT507" s="11">
        <f t="shared" si="2553"/>
        <v>0</v>
      </c>
      <c r="BU507" s="11">
        <f t="shared" si="2554"/>
        <v>0</v>
      </c>
      <c r="BV507" s="5">
        <f t="shared" si="2555"/>
        <v>0</v>
      </c>
      <c r="BW507" s="5">
        <f t="shared" si="2556"/>
        <v>0</v>
      </c>
      <c r="BX507" s="5">
        <f t="shared" si="2557"/>
        <v>0</v>
      </c>
      <c r="BY507" s="5">
        <f t="shared" si="2558"/>
        <v>0</v>
      </c>
      <c r="BZ507" s="5">
        <f t="shared" si="2559"/>
        <v>0</v>
      </c>
      <c r="CA507" s="5">
        <f t="shared" si="2560"/>
        <v>0</v>
      </c>
      <c r="CB507" s="5">
        <f t="shared" si="2561"/>
        <v>0</v>
      </c>
      <c r="CC507" s="5">
        <f t="shared" si="2562"/>
        <v>0</v>
      </c>
      <c r="CD507" s="5">
        <f t="shared" si="2563"/>
        <v>0</v>
      </c>
      <c r="CE507" s="5">
        <f t="shared" si="2564"/>
        <v>0</v>
      </c>
      <c r="CF507" s="5">
        <f t="shared" si="2565"/>
        <v>0</v>
      </c>
      <c r="CG507" s="5">
        <f t="shared" si="2566"/>
        <v>0</v>
      </c>
      <c r="CH507" s="5">
        <f t="shared" si="2567"/>
        <v>0</v>
      </c>
      <c r="CI507" s="5">
        <f t="shared" si="2568"/>
        <v>0</v>
      </c>
      <c r="CJ507" s="5">
        <f t="shared" si="2569"/>
        <v>0</v>
      </c>
      <c r="CK507" s="5">
        <f t="shared" si="2570"/>
        <v>0</v>
      </c>
      <c r="CL507" s="5">
        <f t="shared" si="2571"/>
        <v>0</v>
      </c>
      <c r="CM507" s="5">
        <f t="shared" si="2572"/>
        <v>0</v>
      </c>
      <c r="CN507" s="5">
        <f t="shared" si="2573"/>
        <v>0</v>
      </c>
      <c r="CO507" s="5">
        <f t="shared" si="2574"/>
        <v>0</v>
      </c>
      <c r="CP507" s="5">
        <f t="shared" si="2575"/>
        <v>0</v>
      </c>
      <c r="CQ507" s="5">
        <f t="shared" si="2576"/>
        <v>0</v>
      </c>
      <c r="CR507" s="5">
        <f t="shared" si="2577"/>
        <v>0</v>
      </c>
      <c r="CS507" s="5">
        <f t="shared" si="2578"/>
        <v>0</v>
      </c>
      <c r="CT507" s="11">
        <f t="shared" si="2579"/>
        <v>0</v>
      </c>
      <c r="CU507" s="5">
        <f t="shared" si="2580"/>
        <v>0</v>
      </c>
      <c r="CV507" s="5">
        <f t="shared" si="2581"/>
        <v>0</v>
      </c>
      <c r="CW507" s="5">
        <f t="shared" si="2582"/>
        <v>0</v>
      </c>
      <c r="CX507" s="41">
        <f t="shared" si="2583"/>
        <v>0</v>
      </c>
      <c r="CY507" s="41">
        <f t="shared" si="2584"/>
        <v>0</v>
      </c>
      <c r="CZ507" s="41">
        <f t="shared" si="2585"/>
        <v>0</v>
      </c>
      <c r="DA507" s="41">
        <f t="shared" si="2586"/>
        <v>0</v>
      </c>
      <c r="DB507" s="28"/>
    </row>
    <row r="508" spans="1:106" s="16" customFormat="1" ht="29.25" customHeight="1" thickTop="1" thickBot="1" x14ac:dyDescent="0.35">
      <c r="A508" s="3">
        <v>44819</v>
      </c>
      <c r="B508" s="4" t="s">
        <v>5</v>
      </c>
      <c r="C508" s="4" t="s">
        <v>70</v>
      </c>
      <c r="D508" s="8" t="s">
        <v>10</v>
      </c>
      <c r="E508" s="4" t="s">
        <v>110</v>
      </c>
      <c r="F508" s="4" t="s">
        <v>104</v>
      </c>
      <c r="G508" s="18" t="s">
        <v>620</v>
      </c>
      <c r="H508" s="25">
        <v>54.25</v>
      </c>
      <c r="I508" s="44">
        <v>-45.75</v>
      </c>
      <c r="J508" s="45">
        <v>-46.75</v>
      </c>
      <c r="K508" s="11">
        <f t="shared" si="1781"/>
        <v>1649.65</v>
      </c>
      <c r="L508" s="11"/>
      <c r="M508" s="11"/>
      <c r="N508" s="33"/>
      <c r="O508" s="11"/>
      <c r="P508" s="45">
        <v>-46.75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37"/>
      <c r="AD508" s="37"/>
      <c r="AE508" s="71" t="str">
        <f t="shared" si="2513"/>
        <v>EUR/USD</v>
      </c>
      <c r="AF508" s="11">
        <f t="shared" si="2514"/>
        <v>0</v>
      </c>
      <c r="AG508" s="5">
        <f t="shared" si="2515"/>
        <v>0</v>
      </c>
      <c r="AH508" s="11">
        <f t="shared" si="2516"/>
        <v>0</v>
      </c>
      <c r="AI508" s="45">
        <f t="shared" si="2517"/>
        <v>-46.75</v>
      </c>
      <c r="AJ508" s="13">
        <f t="shared" si="2518"/>
        <v>-46.75</v>
      </c>
      <c r="AK508" s="13"/>
      <c r="AL508" s="5">
        <f t="shared" si="2519"/>
        <v>0</v>
      </c>
      <c r="AM508" s="5">
        <f t="shared" si="2520"/>
        <v>0</v>
      </c>
      <c r="AN508" s="11">
        <f t="shared" si="2521"/>
        <v>0</v>
      </c>
      <c r="AO508" s="11">
        <f t="shared" si="2522"/>
        <v>0</v>
      </c>
      <c r="AP508" s="5">
        <f t="shared" si="2523"/>
        <v>0</v>
      </c>
      <c r="AQ508" s="5">
        <f t="shared" si="2524"/>
        <v>0</v>
      </c>
      <c r="AR508" s="5">
        <f t="shared" si="2525"/>
        <v>0</v>
      </c>
      <c r="AS508" s="5">
        <f t="shared" si="2526"/>
        <v>0</v>
      </c>
      <c r="AT508" s="5">
        <f t="shared" si="2527"/>
        <v>0</v>
      </c>
      <c r="AU508" s="5">
        <f t="shared" si="2528"/>
        <v>0</v>
      </c>
      <c r="AV508" s="5">
        <f t="shared" si="2529"/>
        <v>0</v>
      </c>
      <c r="AW508" s="5">
        <f t="shared" si="2530"/>
        <v>0</v>
      </c>
      <c r="AX508" s="5">
        <f t="shared" si="2531"/>
        <v>0</v>
      </c>
      <c r="AY508" s="5">
        <f t="shared" si="2532"/>
        <v>0</v>
      </c>
      <c r="AZ508" s="5">
        <f t="shared" si="2533"/>
        <v>0</v>
      </c>
      <c r="BA508" s="5">
        <f t="shared" si="2534"/>
        <v>0</v>
      </c>
      <c r="BB508" s="5">
        <f t="shared" si="2535"/>
        <v>0</v>
      </c>
      <c r="BC508" s="5">
        <f t="shared" si="2536"/>
        <v>0</v>
      </c>
      <c r="BD508" s="5">
        <f t="shared" si="2537"/>
        <v>0</v>
      </c>
      <c r="BE508" s="46">
        <f t="shared" si="2538"/>
        <v>-46.75</v>
      </c>
      <c r="BF508" s="5">
        <f t="shared" si="2539"/>
        <v>0</v>
      </c>
      <c r="BG508" s="5">
        <f t="shared" si="2540"/>
        <v>0</v>
      </c>
      <c r="BH508" s="5">
        <f t="shared" si="2541"/>
        <v>0</v>
      </c>
      <c r="BI508" s="11">
        <f t="shared" si="2542"/>
        <v>0</v>
      </c>
      <c r="BJ508" s="5">
        <f t="shared" si="2543"/>
        <v>0</v>
      </c>
      <c r="BK508" s="5">
        <f t="shared" si="2544"/>
        <v>0</v>
      </c>
      <c r="BL508" s="5">
        <f t="shared" si="2545"/>
        <v>0</v>
      </c>
      <c r="BM508" s="5">
        <f t="shared" si="2546"/>
        <v>0</v>
      </c>
      <c r="BN508" s="5">
        <f t="shared" si="2547"/>
        <v>0</v>
      </c>
      <c r="BO508" s="5">
        <f t="shared" si="2548"/>
        <v>0</v>
      </c>
      <c r="BP508" s="5">
        <f t="shared" si="2549"/>
        <v>0</v>
      </c>
      <c r="BQ508" s="5">
        <f t="shared" si="2550"/>
        <v>0</v>
      </c>
      <c r="BR508" s="5">
        <f t="shared" si="2551"/>
        <v>0</v>
      </c>
      <c r="BS508" s="5">
        <f t="shared" si="2552"/>
        <v>0</v>
      </c>
      <c r="BT508" s="11">
        <f t="shared" si="2553"/>
        <v>0</v>
      </c>
      <c r="BU508" s="11">
        <f t="shared" si="2554"/>
        <v>0</v>
      </c>
      <c r="BV508" s="5">
        <f t="shared" si="2555"/>
        <v>0</v>
      </c>
      <c r="BW508" s="5">
        <f t="shared" si="2556"/>
        <v>0</v>
      </c>
      <c r="BX508" s="5">
        <f t="shared" si="2557"/>
        <v>0</v>
      </c>
      <c r="BY508" s="5">
        <f t="shared" si="2558"/>
        <v>0</v>
      </c>
      <c r="BZ508" s="5">
        <f t="shared" si="2559"/>
        <v>0</v>
      </c>
      <c r="CA508" s="5">
        <f t="shared" si="2560"/>
        <v>0</v>
      </c>
      <c r="CB508" s="5">
        <f t="shared" si="2561"/>
        <v>0</v>
      </c>
      <c r="CC508" s="5">
        <f t="shared" si="2562"/>
        <v>0</v>
      </c>
      <c r="CD508" s="5">
        <f t="shared" si="2563"/>
        <v>0</v>
      </c>
      <c r="CE508" s="5">
        <f t="shared" si="2564"/>
        <v>0</v>
      </c>
      <c r="CF508" s="5">
        <f t="shared" si="2565"/>
        <v>0</v>
      </c>
      <c r="CG508" s="5">
        <f t="shared" si="2566"/>
        <v>0</v>
      </c>
      <c r="CH508" s="5">
        <f t="shared" si="2567"/>
        <v>0</v>
      </c>
      <c r="CI508" s="5">
        <f t="shared" si="2568"/>
        <v>0</v>
      </c>
      <c r="CJ508" s="5">
        <f t="shared" si="2569"/>
        <v>0</v>
      </c>
      <c r="CK508" s="5">
        <f t="shared" si="2570"/>
        <v>0</v>
      </c>
      <c r="CL508" s="5">
        <f t="shared" si="2571"/>
        <v>0</v>
      </c>
      <c r="CM508" s="5">
        <f t="shared" si="2572"/>
        <v>0</v>
      </c>
      <c r="CN508" s="5">
        <f t="shared" si="2573"/>
        <v>0</v>
      </c>
      <c r="CO508" s="5">
        <f t="shared" si="2574"/>
        <v>0</v>
      </c>
      <c r="CP508" s="5">
        <f t="shared" si="2575"/>
        <v>0</v>
      </c>
      <c r="CQ508" s="5">
        <f t="shared" si="2576"/>
        <v>0</v>
      </c>
      <c r="CR508" s="5">
        <f t="shared" si="2577"/>
        <v>0</v>
      </c>
      <c r="CS508" s="5">
        <f t="shared" si="2578"/>
        <v>0</v>
      </c>
      <c r="CT508" s="11">
        <f t="shared" si="2579"/>
        <v>0</v>
      </c>
      <c r="CU508" s="5">
        <f t="shared" si="2580"/>
        <v>0</v>
      </c>
      <c r="CV508" s="5">
        <f t="shared" si="2581"/>
        <v>0</v>
      </c>
      <c r="CW508" s="5">
        <f t="shared" si="2582"/>
        <v>0</v>
      </c>
      <c r="CX508" s="41">
        <f t="shared" si="2583"/>
        <v>0</v>
      </c>
      <c r="CY508" s="41">
        <f t="shared" si="2584"/>
        <v>0</v>
      </c>
      <c r="CZ508" s="41">
        <f t="shared" si="2585"/>
        <v>0</v>
      </c>
      <c r="DA508" s="41">
        <f t="shared" si="2586"/>
        <v>0</v>
      </c>
      <c r="DB508" s="28"/>
    </row>
    <row r="509" spans="1:106" s="16" customFormat="1" ht="29.25" customHeight="1" thickTop="1" thickBot="1" x14ac:dyDescent="0.35">
      <c r="A509" s="3">
        <v>44822</v>
      </c>
      <c r="B509" s="4" t="s">
        <v>0</v>
      </c>
      <c r="C509" s="4" t="s">
        <v>25</v>
      </c>
      <c r="D509" s="8" t="s">
        <v>10</v>
      </c>
      <c r="E509" s="4" t="s">
        <v>110</v>
      </c>
      <c r="F509" s="4" t="s">
        <v>104</v>
      </c>
      <c r="G509" s="18" t="s">
        <v>622</v>
      </c>
      <c r="H509" s="25">
        <v>49.75</v>
      </c>
      <c r="I509" s="44">
        <v>-50.25</v>
      </c>
      <c r="J509" s="45">
        <v>-51.25</v>
      </c>
      <c r="K509" s="11">
        <f t="shared" si="1781"/>
        <v>1598.4</v>
      </c>
      <c r="L509" s="11"/>
      <c r="M509" s="11"/>
      <c r="N509" s="33"/>
      <c r="O509" s="11"/>
      <c r="P509" s="11"/>
      <c r="Q509" s="11"/>
      <c r="R509" s="11"/>
      <c r="S509" s="11"/>
      <c r="T509" s="11"/>
      <c r="U509" s="45">
        <v>-51.25</v>
      </c>
      <c r="V509" s="11"/>
      <c r="W509" s="11"/>
      <c r="X509" s="11"/>
      <c r="Y509" s="11"/>
      <c r="Z509" s="11"/>
      <c r="AA509" s="11"/>
      <c r="AB509" s="11"/>
      <c r="AC509" s="37"/>
      <c r="AD509" s="37"/>
      <c r="AE509" s="71" t="str">
        <f t="shared" si="2513"/>
        <v>USD/JPY</v>
      </c>
      <c r="AF509" s="11">
        <f t="shared" si="2514"/>
        <v>0</v>
      </c>
      <c r="AG509" s="46">
        <f t="shared" si="2515"/>
        <v>-51.25</v>
      </c>
      <c r="AH509" s="11">
        <f t="shared" si="2516"/>
        <v>0</v>
      </c>
      <c r="AI509" s="11">
        <f t="shared" si="2517"/>
        <v>0</v>
      </c>
      <c r="AJ509" s="13">
        <f t="shared" si="2518"/>
        <v>-51.25</v>
      </c>
      <c r="AK509" s="13"/>
      <c r="AL509" s="5">
        <f t="shared" si="2519"/>
        <v>0</v>
      </c>
      <c r="AM509" s="5">
        <f t="shared" si="2520"/>
        <v>0</v>
      </c>
      <c r="AN509" s="11">
        <f t="shared" si="2521"/>
        <v>0</v>
      </c>
      <c r="AO509" s="11">
        <f t="shared" si="2522"/>
        <v>0</v>
      </c>
      <c r="AP509" s="5">
        <f t="shared" si="2523"/>
        <v>0</v>
      </c>
      <c r="AQ509" s="5">
        <f t="shared" si="2524"/>
        <v>0</v>
      </c>
      <c r="AR509" s="5">
        <f t="shared" si="2525"/>
        <v>0</v>
      </c>
      <c r="AS509" s="5">
        <f t="shared" si="2526"/>
        <v>0</v>
      </c>
      <c r="AT509" s="5">
        <f t="shared" si="2527"/>
        <v>0</v>
      </c>
      <c r="AU509" s="5">
        <f t="shared" si="2528"/>
        <v>0</v>
      </c>
      <c r="AV509" s="5">
        <f t="shared" si="2529"/>
        <v>0</v>
      </c>
      <c r="AW509" s="5">
        <f t="shared" si="2530"/>
        <v>0</v>
      </c>
      <c r="AX509" s="5">
        <f t="shared" si="2531"/>
        <v>0</v>
      </c>
      <c r="AY509" s="5">
        <f t="shared" si="2532"/>
        <v>0</v>
      </c>
      <c r="AZ509" s="5">
        <f t="shared" si="2533"/>
        <v>0</v>
      </c>
      <c r="BA509" s="5">
        <f t="shared" si="2534"/>
        <v>0</v>
      </c>
      <c r="BB509" s="5">
        <f t="shared" si="2535"/>
        <v>0</v>
      </c>
      <c r="BC509" s="5">
        <f t="shared" si="2536"/>
        <v>0</v>
      </c>
      <c r="BD509" s="5">
        <f t="shared" si="2537"/>
        <v>0</v>
      </c>
      <c r="BE509" s="5">
        <f t="shared" si="2538"/>
        <v>0</v>
      </c>
      <c r="BF509" s="5">
        <f t="shared" si="2539"/>
        <v>0</v>
      </c>
      <c r="BG509" s="5">
        <f t="shared" si="2540"/>
        <v>0</v>
      </c>
      <c r="BH509" s="5">
        <f t="shared" si="2541"/>
        <v>0</v>
      </c>
      <c r="BI509" s="11">
        <f t="shared" si="2542"/>
        <v>0</v>
      </c>
      <c r="BJ509" s="5">
        <f t="shared" si="2543"/>
        <v>0</v>
      </c>
      <c r="BK509" s="5">
        <f t="shared" si="2544"/>
        <v>0</v>
      </c>
      <c r="BL509" s="5">
        <f t="shared" si="2545"/>
        <v>0</v>
      </c>
      <c r="BM509" s="5">
        <f t="shared" si="2546"/>
        <v>0</v>
      </c>
      <c r="BN509" s="5">
        <f t="shared" si="2547"/>
        <v>0</v>
      </c>
      <c r="BO509" s="5">
        <f t="shared" si="2548"/>
        <v>0</v>
      </c>
      <c r="BP509" s="5">
        <f t="shared" si="2549"/>
        <v>0</v>
      </c>
      <c r="BQ509" s="5">
        <f t="shared" si="2550"/>
        <v>0</v>
      </c>
      <c r="BR509" s="5">
        <f t="shared" si="2551"/>
        <v>0</v>
      </c>
      <c r="BS509" s="5">
        <f t="shared" si="2552"/>
        <v>0</v>
      </c>
      <c r="BT509" s="11">
        <f t="shared" si="2553"/>
        <v>0</v>
      </c>
      <c r="BU509" s="11">
        <f t="shared" si="2554"/>
        <v>0</v>
      </c>
      <c r="BV509" s="5">
        <f t="shared" si="2555"/>
        <v>0</v>
      </c>
      <c r="BW509" s="46">
        <f t="shared" si="2556"/>
        <v>-51.25</v>
      </c>
      <c r="BX509" s="5">
        <f t="shared" si="2557"/>
        <v>0</v>
      </c>
      <c r="BY509" s="5">
        <f t="shared" si="2558"/>
        <v>0</v>
      </c>
      <c r="BZ509" s="5">
        <f t="shared" si="2559"/>
        <v>0</v>
      </c>
      <c r="CA509" s="5">
        <f t="shared" si="2560"/>
        <v>0</v>
      </c>
      <c r="CB509" s="5">
        <f t="shared" si="2561"/>
        <v>0</v>
      </c>
      <c r="CC509" s="5">
        <f t="shared" si="2562"/>
        <v>0</v>
      </c>
      <c r="CD509" s="5">
        <f t="shared" si="2563"/>
        <v>0</v>
      </c>
      <c r="CE509" s="5">
        <f t="shared" si="2564"/>
        <v>0</v>
      </c>
      <c r="CF509" s="5">
        <f t="shared" si="2565"/>
        <v>0</v>
      </c>
      <c r="CG509" s="5">
        <f t="shared" si="2566"/>
        <v>0</v>
      </c>
      <c r="CH509" s="5">
        <f t="shared" si="2567"/>
        <v>0</v>
      </c>
      <c r="CI509" s="5">
        <f t="shared" si="2568"/>
        <v>0</v>
      </c>
      <c r="CJ509" s="5">
        <f t="shared" si="2569"/>
        <v>0</v>
      </c>
      <c r="CK509" s="5">
        <f t="shared" si="2570"/>
        <v>0</v>
      </c>
      <c r="CL509" s="5">
        <f t="shared" si="2571"/>
        <v>0</v>
      </c>
      <c r="CM509" s="5">
        <f t="shared" si="2572"/>
        <v>0</v>
      </c>
      <c r="CN509" s="5">
        <f t="shared" si="2573"/>
        <v>0</v>
      </c>
      <c r="CO509" s="5">
        <f t="shared" si="2574"/>
        <v>0</v>
      </c>
      <c r="CP509" s="5">
        <f t="shared" si="2575"/>
        <v>0</v>
      </c>
      <c r="CQ509" s="5">
        <f t="shared" si="2576"/>
        <v>0</v>
      </c>
      <c r="CR509" s="5">
        <f t="shared" si="2577"/>
        <v>0</v>
      </c>
      <c r="CS509" s="5">
        <f t="shared" si="2578"/>
        <v>0</v>
      </c>
      <c r="CT509" s="11">
        <f t="shared" si="2579"/>
        <v>0</v>
      </c>
      <c r="CU509" s="5">
        <f t="shared" si="2580"/>
        <v>0</v>
      </c>
      <c r="CV509" s="5">
        <f t="shared" si="2581"/>
        <v>0</v>
      </c>
      <c r="CW509" s="5">
        <f t="shared" si="2582"/>
        <v>0</v>
      </c>
      <c r="CX509" s="41">
        <f t="shared" si="2583"/>
        <v>0</v>
      </c>
      <c r="CY509" s="41">
        <f t="shared" si="2584"/>
        <v>0</v>
      </c>
      <c r="CZ509" s="41">
        <f t="shared" si="2585"/>
        <v>0</v>
      </c>
      <c r="DA509" s="41">
        <f t="shared" si="2586"/>
        <v>0</v>
      </c>
      <c r="DB509" s="28"/>
    </row>
    <row r="510" spans="1:106" s="16" customFormat="1" ht="29.25" customHeight="1" thickTop="1" thickBot="1" x14ac:dyDescent="0.35">
      <c r="A510" s="3">
        <v>44823</v>
      </c>
      <c r="B510" s="4" t="s">
        <v>92</v>
      </c>
      <c r="C510" s="4" t="s">
        <v>70</v>
      </c>
      <c r="D510" s="8" t="s">
        <v>10</v>
      </c>
      <c r="E510" s="4" t="s">
        <v>102</v>
      </c>
      <c r="F510" s="4" t="s">
        <v>104</v>
      </c>
      <c r="G510" s="18" t="s">
        <v>624</v>
      </c>
      <c r="H510" s="25">
        <v>48.25</v>
      </c>
      <c r="I510" s="33">
        <v>48.25</v>
      </c>
      <c r="J510" s="11">
        <v>46.25</v>
      </c>
      <c r="K510" s="11">
        <f t="shared" si="1781"/>
        <v>1644.65</v>
      </c>
      <c r="L510" s="11"/>
      <c r="M510" s="11"/>
      <c r="N510" s="33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47">
        <v>46.25</v>
      </c>
      <c r="AC510" s="37"/>
      <c r="AD510" s="37"/>
      <c r="AE510" s="71" t="str">
        <f t="shared" si="2513"/>
        <v>WALL ST 30</v>
      </c>
      <c r="AF510" s="11">
        <f t="shared" si="2514"/>
        <v>0</v>
      </c>
      <c r="AG510" s="5">
        <f t="shared" si="2515"/>
        <v>0</v>
      </c>
      <c r="AH510" s="11">
        <f t="shared" si="2516"/>
        <v>0</v>
      </c>
      <c r="AI510" s="47">
        <f t="shared" si="2517"/>
        <v>46.25</v>
      </c>
      <c r="AJ510" s="13">
        <f t="shared" si="2518"/>
        <v>46.25</v>
      </c>
      <c r="AK510" s="13"/>
      <c r="AL510" s="5">
        <f t="shared" si="2519"/>
        <v>0</v>
      </c>
      <c r="AM510" s="5">
        <f t="shared" si="2520"/>
        <v>0</v>
      </c>
      <c r="AN510" s="11">
        <f t="shared" si="2521"/>
        <v>0</v>
      </c>
      <c r="AO510" s="11">
        <f t="shared" si="2522"/>
        <v>0</v>
      </c>
      <c r="AP510" s="5">
        <f t="shared" si="2523"/>
        <v>0</v>
      </c>
      <c r="AQ510" s="5">
        <f t="shared" si="2524"/>
        <v>0</v>
      </c>
      <c r="AR510" s="5">
        <f t="shared" si="2525"/>
        <v>0</v>
      </c>
      <c r="AS510" s="5">
        <f t="shared" si="2526"/>
        <v>0</v>
      </c>
      <c r="AT510" s="5">
        <f t="shared" si="2527"/>
        <v>0</v>
      </c>
      <c r="AU510" s="5">
        <f t="shared" si="2528"/>
        <v>0</v>
      </c>
      <c r="AV510" s="5">
        <f t="shared" si="2529"/>
        <v>0</v>
      </c>
      <c r="AW510" s="5">
        <f t="shared" si="2530"/>
        <v>0</v>
      </c>
      <c r="AX510" s="5">
        <f t="shared" si="2531"/>
        <v>0</v>
      </c>
      <c r="AY510" s="5">
        <f t="shared" si="2532"/>
        <v>0</v>
      </c>
      <c r="AZ510" s="5">
        <f t="shared" si="2533"/>
        <v>0</v>
      </c>
      <c r="BA510" s="5">
        <f t="shared" si="2534"/>
        <v>0</v>
      </c>
      <c r="BB510" s="5">
        <f t="shared" si="2535"/>
        <v>0</v>
      </c>
      <c r="BC510" s="5">
        <f t="shared" si="2536"/>
        <v>0</v>
      </c>
      <c r="BD510" s="5">
        <f t="shared" si="2537"/>
        <v>0</v>
      </c>
      <c r="BE510" s="5">
        <f t="shared" si="2538"/>
        <v>0</v>
      </c>
      <c r="BF510" s="5">
        <f t="shared" si="2539"/>
        <v>0</v>
      </c>
      <c r="BG510" s="5">
        <f t="shared" si="2540"/>
        <v>0</v>
      </c>
      <c r="BH510" s="5">
        <f t="shared" si="2541"/>
        <v>0</v>
      </c>
      <c r="BI510" s="11">
        <f t="shared" si="2542"/>
        <v>0</v>
      </c>
      <c r="BJ510" s="5">
        <f t="shared" si="2543"/>
        <v>0</v>
      </c>
      <c r="BK510" s="5">
        <f t="shared" si="2544"/>
        <v>0</v>
      </c>
      <c r="BL510" s="5">
        <f t="shared" si="2545"/>
        <v>0</v>
      </c>
      <c r="BM510" s="5">
        <f t="shared" si="2546"/>
        <v>0</v>
      </c>
      <c r="BN510" s="5">
        <f t="shared" si="2547"/>
        <v>0</v>
      </c>
      <c r="BO510" s="5">
        <f t="shared" si="2548"/>
        <v>0</v>
      </c>
      <c r="BP510" s="5">
        <f t="shared" si="2549"/>
        <v>0</v>
      </c>
      <c r="BQ510" s="5">
        <f t="shared" si="2550"/>
        <v>0</v>
      </c>
      <c r="BR510" s="5">
        <f t="shared" si="2551"/>
        <v>0</v>
      </c>
      <c r="BS510" s="5">
        <f t="shared" si="2552"/>
        <v>0</v>
      </c>
      <c r="BT510" s="11">
        <f t="shared" si="2553"/>
        <v>0</v>
      </c>
      <c r="BU510" s="11">
        <f t="shared" si="2554"/>
        <v>0</v>
      </c>
      <c r="BV510" s="5">
        <f t="shared" si="2555"/>
        <v>0</v>
      </c>
      <c r="BW510" s="5">
        <f t="shared" si="2556"/>
        <v>0</v>
      </c>
      <c r="BX510" s="5">
        <f t="shared" si="2557"/>
        <v>0</v>
      </c>
      <c r="BY510" s="5">
        <f t="shared" si="2558"/>
        <v>0</v>
      </c>
      <c r="BZ510" s="5">
        <f t="shared" si="2559"/>
        <v>0</v>
      </c>
      <c r="CA510" s="5">
        <f t="shared" si="2560"/>
        <v>0</v>
      </c>
      <c r="CB510" s="5">
        <f t="shared" si="2561"/>
        <v>0</v>
      </c>
      <c r="CC510" s="5">
        <f t="shared" si="2562"/>
        <v>0</v>
      </c>
      <c r="CD510" s="5">
        <f t="shared" si="2563"/>
        <v>0</v>
      </c>
      <c r="CE510" s="5">
        <f t="shared" si="2564"/>
        <v>0</v>
      </c>
      <c r="CF510" s="5">
        <f t="shared" si="2565"/>
        <v>0</v>
      </c>
      <c r="CG510" s="5">
        <f t="shared" si="2566"/>
        <v>0</v>
      </c>
      <c r="CH510" s="5">
        <f t="shared" si="2567"/>
        <v>0</v>
      </c>
      <c r="CI510" s="5">
        <f t="shared" si="2568"/>
        <v>0</v>
      </c>
      <c r="CJ510" s="5">
        <f t="shared" si="2569"/>
        <v>0</v>
      </c>
      <c r="CK510" s="5">
        <f t="shared" si="2570"/>
        <v>0</v>
      </c>
      <c r="CL510" s="5">
        <f t="shared" si="2571"/>
        <v>0</v>
      </c>
      <c r="CM510" s="5">
        <f t="shared" si="2572"/>
        <v>0</v>
      </c>
      <c r="CN510" s="5">
        <f t="shared" si="2573"/>
        <v>0</v>
      </c>
      <c r="CO510" s="5">
        <f t="shared" si="2574"/>
        <v>0</v>
      </c>
      <c r="CP510" s="5">
        <f t="shared" si="2575"/>
        <v>0</v>
      </c>
      <c r="CQ510" s="5">
        <f t="shared" si="2576"/>
        <v>0</v>
      </c>
      <c r="CR510" s="5">
        <f t="shared" si="2577"/>
        <v>0</v>
      </c>
      <c r="CS510" s="5">
        <f t="shared" si="2578"/>
        <v>0</v>
      </c>
      <c r="CT510" s="11">
        <f t="shared" si="2579"/>
        <v>0</v>
      </c>
      <c r="CU510" s="5">
        <f t="shared" si="2580"/>
        <v>0</v>
      </c>
      <c r="CV510" s="5">
        <f t="shared" si="2581"/>
        <v>0</v>
      </c>
      <c r="CW510" s="5">
        <f t="shared" si="2582"/>
        <v>0</v>
      </c>
      <c r="CX510" s="41">
        <f t="shared" si="2583"/>
        <v>0</v>
      </c>
      <c r="CY510" s="41">
        <f t="shared" si="2584"/>
        <v>0</v>
      </c>
      <c r="CZ510" s="41">
        <f t="shared" si="2585"/>
        <v>0</v>
      </c>
      <c r="DA510" s="49">
        <f t="shared" si="2586"/>
        <v>46.25</v>
      </c>
      <c r="DB510" s="28"/>
    </row>
    <row r="511" spans="1:106" s="16" customFormat="1" ht="29.25" customHeight="1" thickTop="1" thickBot="1" x14ac:dyDescent="0.35">
      <c r="A511" s="3">
        <v>44823</v>
      </c>
      <c r="B511" s="4" t="s">
        <v>90</v>
      </c>
      <c r="C511" s="4" t="s">
        <v>70</v>
      </c>
      <c r="D511" s="8" t="s">
        <v>10</v>
      </c>
      <c r="E511" s="4" t="s">
        <v>102</v>
      </c>
      <c r="F511" s="4" t="s">
        <v>104</v>
      </c>
      <c r="G511" s="18" t="s">
        <v>623</v>
      </c>
      <c r="H511" s="25">
        <v>47.75</v>
      </c>
      <c r="I511" s="33">
        <v>47.75</v>
      </c>
      <c r="J511" s="11">
        <v>45.75</v>
      </c>
      <c r="K511" s="11">
        <f t="shared" si="1781"/>
        <v>1690.4</v>
      </c>
      <c r="L511" s="11"/>
      <c r="M511" s="11"/>
      <c r="N511" s="33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47">
        <v>45.75</v>
      </c>
      <c r="AB511" s="11"/>
      <c r="AC511" s="37"/>
      <c r="AD511" s="37"/>
      <c r="AE511" s="71" t="str">
        <f t="shared" ref="AE511:AE519" si="2587">IF(B511&gt;0,B511)</f>
        <v>US TECH</v>
      </c>
      <c r="AF511" s="11">
        <f t="shared" ref="AF511:AF519" si="2588">IF(C511="HF",J511,0)</f>
        <v>0</v>
      </c>
      <c r="AG511" s="5">
        <f t="shared" ref="AG511:AG519" si="2589">IF(C511="HF2",J511,0)</f>
        <v>0</v>
      </c>
      <c r="AH511" s="11">
        <f t="shared" ref="AH511:AH519" si="2590">IF(C511="HF3",J511,0)</f>
        <v>0</v>
      </c>
      <c r="AI511" s="47">
        <f t="shared" ref="AI511:AI519" si="2591">IF(C511="DP",J511,0)</f>
        <v>45.75</v>
      </c>
      <c r="AJ511" s="13">
        <f t="shared" ref="AJ511:AJ519" si="2592">+SUM(AF511+AG511+AH511+AI511)</f>
        <v>45.75</v>
      </c>
      <c r="AK511" s="13"/>
      <c r="AL511" s="5">
        <f t="shared" ref="AL511:AL519" si="2593">IF(B511="AUD/JPY",AF511,0)</f>
        <v>0</v>
      </c>
      <c r="AM511" s="5">
        <f t="shared" ref="AM511:AM519" si="2594">IF(B511="AUD/JPY",AG511,0)</f>
        <v>0</v>
      </c>
      <c r="AN511" s="11">
        <f t="shared" ref="AN511:AN519" si="2595">IF(B511="AUD/JPY",AH511,0)</f>
        <v>0</v>
      </c>
      <c r="AO511" s="11">
        <f t="shared" ref="AO511:AO519" si="2596">IF(B511="AUD/JPY",AI511,0)</f>
        <v>0</v>
      </c>
      <c r="AP511" s="5">
        <f t="shared" ref="AP511:AP519" si="2597">IF(B511="AUD/USD",AF511,0)</f>
        <v>0</v>
      </c>
      <c r="AQ511" s="5">
        <f t="shared" ref="AQ511:AQ519" si="2598">IF(B511="AUD/USD",AG511,0)</f>
        <v>0</v>
      </c>
      <c r="AR511" s="5">
        <f t="shared" ref="AR511:AR519" si="2599">IF(B511="AUD/USD",AH511,0)</f>
        <v>0</v>
      </c>
      <c r="AS511" s="5">
        <f t="shared" ref="AS511:AS519" si="2600">IF(B511="AUD/USD",AI511,0)</f>
        <v>0</v>
      </c>
      <c r="AT511" s="5">
        <f t="shared" ref="AT511:AT519" si="2601">IF(B511="EUR/GBP",AF511,0)</f>
        <v>0</v>
      </c>
      <c r="AU511" s="5">
        <f t="shared" ref="AU511:AU519" si="2602">IF(B511="EUR/GBP",AG511,0)</f>
        <v>0</v>
      </c>
      <c r="AV511" s="5">
        <f t="shared" ref="AV511:AV519" si="2603">IF(B511="EUR/GBP",AH511,0)</f>
        <v>0</v>
      </c>
      <c r="AW511" s="5">
        <f t="shared" ref="AW511:AW519" si="2604">IF(B511="EUR/GBP",AI511,0)</f>
        <v>0</v>
      </c>
      <c r="AX511" s="5">
        <f t="shared" ref="AX511:AX519" si="2605">IF(B511="EUR/JPY",AF511,0)</f>
        <v>0</v>
      </c>
      <c r="AY511" s="5">
        <f t="shared" ref="AY511:AY519" si="2606">IF(B511="EUR/JPY",AG511,0)</f>
        <v>0</v>
      </c>
      <c r="AZ511" s="5">
        <f t="shared" ref="AZ511:AZ519" si="2607">IF(B511="EUR/JPY",AH511,0)</f>
        <v>0</v>
      </c>
      <c r="BA511" s="5">
        <f t="shared" ref="BA511:BA519" si="2608">IF(B511="EUR/JPY",AI511,0)</f>
        <v>0</v>
      </c>
      <c r="BB511" s="5">
        <f t="shared" ref="BB511:BB519" si="2609">IF(B511="EUR/USD",AF511,0)</f>
        <v>0</v>
      </c>
      <c r="BC511" s="5">
        <f t="shared" ref="BC511:BC519" si="2610">IF(B511="EUR/USD",AG511,0)</f>
        <v>0</v>
      </c>
      <c r="BD511" s="5">
        <f t="shared" ref="BD511:BD519" si="2611">IF(B511="EUR/USD",AH511,0)</f>
        <v>0</v>
      </c>
      <c r="BE511" s="5">
        <f t="shared" ref="BE511:BE519" si="2612">IF(B511="EUR/USD",AI511,0)</f>
        <v>0</v>
      </c>
      <c r="BF511" s="5">
        <f t="shared" ref="BF511:BF519" si="2613">IF(B511="GBP/JPY",AF511,0)</f>
        <v>0</v>
      </c>
      <c r="BG511" s="5">
        <f t="shared" ref="BG511:BG519" si="2614">IF(B511="GBP/JPY",AG511,0)</f>
        <v>0</v>
      </c>
      <c r="BH511" s="5">
        <f t="shared" ref="BH511:BH519" si="2615">IF(B511="GBP/JPY",AH511,0)</f>
        <v>0</v>
      </c>
      <c r="BI511" s="11">
        <f t="shared" ref="BI511:BI519" si="2616">IF(B511="GBP/JPY",AI511,0)</f>
        <v>0</v>
      </c>
      <c r="BJ511" s="5">
        <f t="shared" ref="BJ511:BJ519" si="2617">IF(B511="GBP/USD",AF511,0)</f>
        <v>0</v>
      </c>
      <c r="BK511" s="5">
        <f t="shared" ref="BK511:BK519" si="2618">IF(B511="GBP/USD",AG511,0)</f>
        <v>0</v>
      </c>
      <c r="BL511" s="5">
        <f t="shared" ref="BL511:BL519" si="2619">IF(B511="GBP/USD",AH511,0)</f>
        <v>0</v>
      </c>
      <c r="BM511" s="5">
        <f t="shared" ref="BM511:BM519" si="2620">IF(B511="GBP/USD",AI511,0)</f>
        <v>0</v>
      </c>
      <c r="BN511" s="5">
        <f t="shared" ref="BN511:BN519" si="2621">IF(B511="USD/CAD",AF511,0)</f>
        <v>0</v>
      </c>
      <c r="BO511" s="5">
        <f t="shared" ref="BO511:BO519" si="2622">IF(B511="USD/CAD",AG511,0)</f>
        <v>0</v>
      </c>
      <c r="BP511" s="5">
        <f t="shared" ref="BP511:BP519" si="2623">IF(B511="USD/CAD",AH511,0)</f>
        <v>0</v>
      </c>
      <c r="BQ511" s="5">
        <f t="shared" ref="BQ511:BQ519" si="2624">IF(B511="USD/CAD",AI511,0)</f>
        <v>0</v>
      </c>
      <c r="BR511" s="5">
        <f t="shared" ref="BR511:BR519" si="2625">IF(B511="USD/CHF",AF511,0)</f>
        <v>0</v>
      </c>
      <c r="BS511" s="5">
        <f t="shared" ref="BS511:BS519" si="2626">IF(B511="USD/CHF",AG511,0)</f>
        <v>0</v>
      </c>
      <c r="BT511" s="11">
        <f t="shared" ref="BT511:BT519" si="2627">IF(B511="USD/CHF",AH511,0)</f>
        <v>0</v>
      </c>
      <c r="BU511" s="11">
        <f t="shared" ref="BU511:BU519" si="2628">IF(B511="USD/CHF",AI511,0)</f>
        <v>0</v>
      </c>
      <c r="BV511" s="5">
        <f t="shared" ref="BV511:BV519" si="2629">IF(B511="USD/JPY",AF511,0)</f>
        <v>0</v>
      </c>
      <c r="BW511" s="5">
        <f t="shared" ref="BW511:BW519" si="2630">IF(B511="USD/JPY",AG511,0)</f>
        <v>0</v>
      </c>
      <c r="BX511" s="5">
        <f t="shared" ref="BX511:BX519" si="2631">IF(B511="USD/JPY",AH511,0)</f>
        <v>0</v>
      </c>
      <c r="BY511" s="5">
        <f t="shared" ref="BY511:BY519" si="2632">IF(B511="USD/JPY",AI511,0)</f>
        <v>0</v>
      </c>
      <c r="BZ511" s="5">
        <f t="shared" ref="BZ511:BZ519" si="2633">IF(B511="CRUDE",AF511,0)</f>
        <v>0</v>
      </c>
      <c r="CA511" s="5">
        <f t="shared" ref="CA511:CA519" si="2634">IF(B511="CRUDE",AG511,0)</f>
        <v>0</v>
      </c>
      <c r="CB511" s="5">
        <f t="shared" ref="CB511:CB519" si="2635">IF(B511="CRUDE",AH511,0)</f>
        <v>0</v>
      </c>
      <c r="CC511" s="5">
        <f t="shared" ref="CC511:CC519" si="2636">IF(B511="CRUDE",AI511,0)</f>
        <v>0</v>
      </c>
      <c r="CD511" s="5">
        <f t="shared" ref="CD511:CD519" si="2637">IF(B511="GOLD",AF511,0)</f>
        <v>0</v>
      </c>
      <c r="CE511" s="5">
        <f t="shared" ref="CE511:CE519" si="2638">IF(B511="GOLD",AG511,0)</f>
        <v>0</v>
      </c>
      <c r="CF511" s="5">
        <f t="shared" ref="CF511:CF519" si="2639">IF(B511="GOLD",AH511,0)</f>
        <v>0</v>
      </c>
      <c r="CG511" s="5">
        <f t="shared" ref="CG511:CG519" si="2640">IF(B511="GOLD",AI511,0)</f>
        <v>0</v>
      </c>
      <c r="CH511" s="5">
        <f t="shared" ref="CH511:CH519" si="2641">IF(B511="US 500",AF511,0)</f>
        <v>0</v>
      </c>
      <c r="CI511" s="5">
        <f t="shared" ref="CI511:CI519" si="2642">IF(B511="US 500",AG511,0)</f>
        <v>0</v>
      </c>
      <c r="CJ511" s="5">
        <f t="shared" ref="CJ511:CJ519" si="2643">IF(B511="US 500",AH511,0)</f>
        <v>0</v>
      </c>
      <c r="CK511" s="5">
        <f t="shared" ref="CK511:CK519" si="2644">IF(B511="US 500",AI511,0)</f>
        <v>0</v>
      </c>
      <c r="CL511" s="5">
        <f t="shared" ref="CL511:CL519" si="2645">IF(B511="N GAS",AF511,0)</f>
        <v>0</v>
      </c>
      <c r="CM511" s="5">
        <f t="shared" ref="CM511:CM519" si="2646">IF(B511="N GAS",AG511,0)</f>
        <v>0</v>
      </c>
      <c r="CN511" s="5">
        <f t="shared" ref="CN511:CN519" si="2647">IF(B511="N GAS",AH511,0)</f>
        <v>0</v>
      </c>
      <c r="CO511" s="5">
        <f t="shared" ref="CO511:CO519" si="2648">IF(B511="N GAS",AI511,0)</f>
        <v>0</v>
      </c>
      <c r="CP511" s="5">
        <f t="shared" ref="CP511:CP519" si="2649">IF(B511="SMALLCAP 2000",AF511,0)</f>
        <v>0</v>
      </c>
      <c r="CQ511" s="5">
        <f t="shared" ref="CQ511:CQ519" si="2650">IF(B511="SMALLCAP 2000",AG511,0)</f>
        <v>0</v>
      </c>
      <c r="CR511" s="5">
        <f t="shared" ref="CR511:CR519" si="2651">IF(B511="SMALLCAP 2000",AH511,0)</f>
        <v>0</v>
      </c>
      <c r="CS511" s="5">
        <f t="shared" ref="CS511:CS519" si="2652">IF(B511="SMALLCAP 2000",AI511,0)</f>
        <v>0</v>
      </c>
      <c r="CT511" s="11">
        <f t="shared" ref="CT511:CT519" si="2653">IF(B511="US TECH",AF511,0)</f>
        <v>0</v>
      </c>
      <c r="CU511" s="5">
        <f t="shared" ref="CU511:CU519" si="2654">IF(B511="US TECH",AG511,0)</f>
        <v>0</v>
      </c>
      <c r="CV511" s="5">
        <f t="shared" ref="CV511:CV519" si="2655">IF(B511="US TECH",AH511,0)</f>
        <v>0</v>
      </c>
      <c r="CW511" s="48">
        <f t="shared" ref="CW511:CW519" si="2656">IF(B511="US TECH",AI511,0)</f>
        <v>45.75</v>
      </c>
      <c r="CX511" s="41">
        <f t="shared" ref="CX511:CX519" si="2657">IF(B511="WALL ST 30",AF511,0)</f>
        <v>0</v>
      </c>
      <c r="CY511" s="41">
        <f t="shared" ref="CY511:CY519" si="2658">IF(B511="WALL ST 30",AG511,0)</f>
        <v>0</v>
      </c>
      <c r="CZ511" s="41">
        <f t="shared" ref="CZ511:CZ519" si="2659">IF(B511="WALL ST 30",AH511,0)</f>
        <v>0</v>
      </c>
      <c r="DA511" s="41">
        <f t="shared" ref="DA511:DA519" si="2660">IF(B511="WALL ST 30",AI511,0)</f>
        <v>0</v>
      </c>
      <c r="DB511" s="28"/>
    </row>
    <row r="512" spans="1:106" s="16" customFormat="1" ht="29.25" customHeight="1" thickTop="1" thickBot="1" x14ac:dyDescent="0.35">
      <c r="A512" s="3">
        <v>44823</v>
      </c>
      <c r="B512" s="4" t="s">
        <v>18</v>
      </c>
      <c r="C512" s="4" t="s">
        <v>70</v>
      </c>
      <c r="D512" s="8" t="s">
        <v>10</v>
      </c>
      <c r="E512" s="4" t="s">
        <v>103</v>
      </c>
      <c r="F512" s="4" t="s">
        <v>104</v>
      </c>
      <c r="G512" s="18" t="s">
        <v>625</v>
      </c>
      <c r="H512" s="25">
        <v>49</v>
      </c>
      <c r="I512" s="33">
        <v>49</v>
      </c>
      <c r="J512" s="11">
        <v>47</v>
      </c>
      <c r="K512" s="11">
        <f t="shared" si="1781"/>
        <v>1737.4</v>
      </c>
      <c r="L512" s="11"/>
      <c r="M512" s="11"/>
      <c r="N512" s="33"/>
      <c r="O512" s="11"/>
      <c r="P512" s="11"/>
      <c r="Q512" s="11"/>
      <c r="R512" s="11"/>
      <c r="S512" s="11"/>
      <c r="T512" s="11"/>
      <c r="U512" s="11"/>
      <c r="V512" s="47">
        <v>47</v>
      </c>
      <c r="W512" s="11"/>
      <c r="X512" s="11"/>
      <c r="Y512" s="11"/>
      <c r="Z512" s="11"/>
      <c r="AA512" s="11"/>
      <c r="AB512" s="11"/>
      <c r="AC512" s="37"/>
      <c r="AD512" s="37"/>
      <c r="AE512" s="71" t="str">
        <f t="shared" si="2587"/>
        <v>CRUDE</v>
      </c>
      <c r="AF512" s="11">
        <f t="shared" si="2588"/>
        <v>0</v>
      </c>
      <c r="AG512" s="5">
        <f t="shared" si="2589"/>
        <v>0</v>
      </c>
      <c r="AH512" s="11">
        <f t="shared" si="2590"/>
        <v>0</v>
      </c>
      <c r="AI512" s="47">
        <f t="shared" si="2591"/>
        <v>47</v>
      </c>
      <c r="AJ512" s="13">
        <f t="shared" si="2592"/>
        <v>47</v>
      </c>
      <c r="AK512" s="13"/>
      <c r="AL512" s="5">
        <f t="shared" si="2593"/>
        <v>0</v>
      </c>
      <c r="AM512" s="5">
        <f t="shared" si="2594"/>
        <v>0</v>
      </c>
      <c r="AN512" s="11">
        <f t="shared" si="2595"/>
        <v>0</v>
      </c>
      <c r="AO512" s="11">
        <f t="shared" si="2596"/>
        <v>0</v>
      </c>
      <c r="AP512" s="5">
        <f t="shared" si="2597"/>
        <v>0</v>
      </c>
      <c r="AQ512" s="5">
        <f t="shared" si="2598"/>
        <v>0</v>
      </c>
      <c r="AR512" s="5">
        <f t="shared" si="2599"/>
        <v>0</v>
      </c>
      <c r="AS512" s="5">
        <f t="shared" si="2600"/>
        <v>0</v>
      </c>
      <c r="AT512" s="5">
        <f t="shared" si="2601"/>
        <v>0</v>
      </c>
      <c r="AU512" s="5">
        <f t="shared" si="2602"/>
        <v>0</v>
      </c>
      <c r="AV512" s="5">
        <f t="shared" si="2603"/>
        <v>0</v>
      </c>
      <c r="AW512" s="5">
        <f t="shared" si="2604"/>
        <v>0</v>
      </c>
      <c r="AX512" s="5">
        <f t="shared" si="2605"/>
        <v>0</v>
      </c>
      <c r="AY512" s="5">
        <f t="shared" si="2606"/>
        <v>0</v>
      </c>
      <c r="AZ512" s="5">
        <f t="shared" si="2607"/>
        <v>0</v>
      </c>
      <c r="BA512" s="5">
        <f t="shared" si="2608"/>
        <v>0</v>
      </c>
      <c r="BB512" s="5">
        <f t="shared" si="2609"/>
        <v>0</v>
      </c>
      <c r="BC512" s="5">
        <f t="shared" si="2610"/>
        <v>0</v>
      </c>
      <c r="BD512" s="5">
        <f t="shared" si="2611"/>
        <v>0</v>
      </c>
      <c r="BE512" s="5">
        <f t="shared" si="2612"/>
        <v>0</v>
      </c>
      <c r="BF512" s="5">
        <f t="shared" si="2613"/>
        <v>0</v>
      </c>
      <c r="BG512" s="5">
        <f t="shared" si="2614"/>
        <v>0</v>
      </c>
      <c r="BH512" s="5">
        <f t="shared" si="2615"/>
        <v>0</v>
      </c>
      <c r="BI512" s="11">
        <f t="shared" si="2616"/>
        <v>0</v>
      </c>
      <c r="BJ512" s="5">
        <f t="shared" si="2617"/>
        <v>0</v>
      </c>
      <c r="BK512" s="5">
        <f t="shared" si="2618"/>
        <v>0</v>
      </c>
      <c r="BL512" s="5">
        <f t="shared" si="2619"/>
        <v>0</v>
      </c>
      <c r="BM512" s="5">
        <f t="shared" si="2620"/>
        <v>0</v>
      </c>
      <c r="BN512" s="5">
        <f t="shared" si="2621"/>
        <v>0</v>
      </c>
      <c r="BO512" s="5">
        <f t="shared" si="2622"/>
        <v>0</v>
      </c>
      <c r="BP512" s="5">
        <f t="shared" si="2623"/>
        <v>0</v>
      </c>
      <c r="BQ512" s="5">
        <f t="shared" si="2624"/>
        <v>0</v>
      </c>
      <c r="BR512" s="5">
        <f t="shared" si="2625"/>
        <v>0</v>
      </c>
      <c r="BS512" s="5">
        <f t="shared" si="2626"/>
        <v>0</v>
      </c>
      <c r="BT512" s="11">
        <f t="shared" si="2627"/>
        <v>0</v>
      </c>
      <c r="BU512" s="11">
        <f t="shared" si="2628"/>
        <v>0</v>
      </c>
      <c r="BV512" s="5">
        <f t="shared" si="2629"/>
        <v>0</v>
      </c>
      <c r="BW512" s="5">
        <f t="shared" si="2630"/>
        <v>0</v>
      </c>
      <c r="BX512" s="5">
        <f t="shared" si="2631"/>
        <v>0</v>
      </c>
      <c r="BY512" s="5">
        <f t="shared" si="2632"/>
        <v>0</v>
      </c>
      <c r="BZ512" s="5">
        <f t="shared" si="2633"/>
        <v>0</v>
      </c>
      <c r="CA512" s="5">
        <f t="shared" si="2634"/>
        <v>0</v>
      </c>
      <c r="CB512" s="5">
        <f t="shared" si="2635"/>
        <v>0</v>
      </c>
      <c r="CC512" s="48">
        <f t="shared" si="2636"/>
        <v>47</v>
      </c>
      <c r="CD512" s="5">
        <f t="shared" si="2637"/>
        <v>0</v>
      </c>
      <c r="CE512" s="5">
        <f t="shared" si="2638"/>
        <v>0</v>
      </c>
      <c r="CF512" s="5">
        <f t="shared" si="2639"/>
        <v>0</v>
      </c>
      <c r="CG512" s="5">
        <f t="shared" si="2640"/>
        <v>0</v>
      </c>
      <c r="CH512" s="5">
        <f t="shared" si="2641"/>
        <v>0</v>
      </c>
      <c r="CI512" s="5">
        <f t="shared" si="2642"/>
        <v>0</v>
      </c>
      <c r="CJ512" s="5">
        <f t="shared" si="2643"/>
        <v>0</v>
      </c>
      <c r="CK512" s="5">
        <f t="shared" si="2644"/>
        <v>0</v>
      </c>
      <c r="CL512" s="5">
        <f t="shared" si="2645"/>
        <v>0</v>
      </c>
      <c r="CM512" s="5">
        <f t="shared" si="2646"/>
        <v>0</v>
      </c>
      <c r="CN512" s="5">
        <f t="shared" si="2647"/>
        <v>0</v>
      </c>
      <c r="CO512" s="5">
        <f t="shared" si="2648"/>
        <v>0</v>
      </c>
      <c r="CP512" s="5">
        <f t="shared" si="2649"/>
        <v>0</v>
      </c>
      <c r="CQ512" s="5">
        <f t="shared" si="2650"/>
        <v>0</v>
      </c>
      <c r="CR512" s="5">
        <f t="shared" si="2651"/>
        <v>0</v>
      </c>
      <c r="CS512" s="5">
        <f t="shared" si="2652"/>
        <v>0</v>
      </c>
      <c r="CT512" s="11">
        <f t="shared" si="2653"/>
        <v>0</v>
      </c>
      <c r="CU512" s="5">
        <f t="shared" si="2654"/>
        <v>0</v>
      </c>
      <c r="CV512" s="5">
        <f t="shared" si="2655"/>
        <v>0</v>
      </c>
      <c r="CW512" s="5">
        <f t="shared" si="2656"/>
        <v>0</v>
      </c>
      <c r="CX512" s="41">
        <f t="shared" si="2657"/>
        <v>0</v>
      </c>
      <c r="CY512" s="41">
        <f t="shared" si="2658"/>
        <v>0</v>
      </c>
      <c r="CZ512" s="41">
        <f t="shared" si="2659"/>
        <v>0</v>
      </c>
      <c r="DA512" s="41">
        <f t="shared" si="2660"/>
        <v>0</v>
      </c>
      <c r="DB512" s="28"/>
    </row>
    <row r="513" spans="1:106" s="16" customFormat="1" ht="29.25" customHeight="1" thickTop="1" thickBot="1" x14ac:dyDescent="0.35">
      <c r="A513" s="3">
        <v>44823</v>
      </c>
      <c r="B513" s="4" t="s">
        <v>1</v>
      </c>
      <c r="C513" s="4" t="s">
        <v>70</v>
      </c>
      <c r="D513" s="8" t="s">
        <v>10</v>
      </c>
      <c r="E513" s="4" t="s">
        <v>110</v>
      </c>
      <c r="F513" s="4" t="s">
        <v>104</v>
      </c>
      <c r="G513" s="18" t="s">
        <v>626</v>
      </c>
      <c r="H513" s="25">
        <v>54.75</v>
      </c>
      <c r="I513" s="33">
        <v>54.75</v>
      </c>
      <c r="J513" s="11">
        <v>52.75</v>
      </c>
      <c r="K513" s="11">
        <f t="shared" si="1781"/>
        <v>1790.15</v>
      </c>
      <c r="L513" s="11"/>
      <c r="M513" s="47">
        <v>52.75</v>
      </c>
      <c r="N513" s="33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37"/>
      <c r="AD513" s="37"/>
      <c r="AE513" s="71" t="str">
        <f t="shared" si="2587"/>
        <v>AUD/USD</v>
      </c>
      <c r="AF513" s="11">
        <f t="shared" si="2588"/>
        <v>0</v>
      </c>
      <c r="AG513" s="5">
        <f t="shared" si="2589"/>
        <v>0</v>
      </c>
      <c r="AH513" s="11">
        <f t="shared" si="2590"/>
        <v>0</v>
      </c>
      <c r="AI513" s="47">
        <f t="shared" si="2591"/>
        <v>52.75</v>
      </c>
      <c r="AJ513" s="13">
        <f t="shared" si="2592"/>
        <v>52.75</v>
      </c>
      <c r="AK513" s="13"/>
      <c r="AL513" s="5">
        <f t="shared" si="2593"/>
        <v>0</v>
      </c>
      <c r="AM513" s="5">
        <f t="shared" si="2594"/>
        <v>0</v>
      </c>
      <c r="AN513" s="11">
        <f t="shared" si="2595"/>
        <v>0</v>
      </c>
      <c r="AO513" s="11">
        <f t="shared" si="2596"/>
        <v>0</v>
      </c>
      <c r="AP513" s="5">
        <f t="shared" si="2597"/>
        <v>0</v>
      </c>
      <c r="AQ513" s="5">
        <f t="shared" si="2598"/>
        <v>0</v>
      </c>
      <c r="AR513" s="5">
        <f t="shared" si="2599"/>
        <v>0</v>
      </c>
      <c r="AS513" s="48">
        <f t="shared" si="2600"/>
        <v>52.75</v>
      </c>
      <c r="AT513" s="5">
        <f t="shared" si="2601"/>
        <v>0</v>
      </c>
      <c r="AU513" s="5">
        <f t="shared" si="2602"/>
        <v>0</v>
      </c>
      <c r="AV513" s="5">
        <f t="shared" si="2603"/>
        <v>0</v>
      </c>
      <c r="AW513" s="5">
        <f t="shared" si="2604"/>
        <v>0</v>
      </c>
      <c r="AX513" s="5">
        <f t="shared" si="2605"/>
        <v>0</v>
      </c>
      <c r="AY513" s="5">
        <f t="shared" si="2606"/>
        <v>0</v>
      </c>
      <c r="AZ513" s="5">
        <f t="shared" si="2607"/>
        <v>0</v>
      </c>
      <c r="BA513" s="5">
        <f t="shared" si="2608"/>
        <v>0</v>
      </c>
      <c r="BB513" s="5">
        <f t="shared" si="2609"/>
        <v>0</v>
      </c>
      <c r="BC513" s="5">
        <f t="shared" si="2610"/>
        <v>0</v>
      </c>
      <c r="BD513" s="5">
        <f t="shared" si="2611"/>
        <v>0</v>
      </c>
      <c r="BE513" s="5">
        <f t="shared" si="2612"/>
        <v>0</v>
      </c>
      <c r="BF513" s="5">
        <f t="shared" si="2613"/>
        <v>0</v>
      </c>
      <c r="BG513" s="5">
        <f t="shared" si="2614"/>
        <v>0</v>
      </c>
      <c r="BH513" s="5">
        <f t="shared" si="2615"/>
        <v>0</v>
      </c>
      <c r="BI513" s="11">
        <f t="shared" si="2616"/>
        <v>0</v>
      </c>
      <c r="BJ513" s="5">
        <f t="shared" si="2617"/>
        <v>0</v>
      </c>
      <c r="BK513" s="5">
        <f t="shared" si="2618"/>
        <v>0</v>
      </c>
      <c r="BL513" s="5">
        <f t="shared" si="2619"/>
        <v>0</v>
      </c>
      <c r="BM513" s="5">
        <f t="shared" si="2620"/>
        <v>0</v>
      </c>
      <c r="BN513" s="5">
        <f t="shared" si="2621"/>
        <v>0</v>
      </c>
      <c r="BO513" s="5">
        <f t="shared" si="2622"/>
        <v>0</v>
      </c>
      <c r="BP513" s="5">
        <f t="shared" si="2623"/>
        <v>0</v>
      </c>
      <c r="BQ513" s="5">
        <f t="shared" si="2624"/>
        <v>0</v>
      </c>
      <c r="BR513" s="5">
        <f t="shared" si="2625"/>
        <v>0</v>
      </c>
      <c r="BS513" s="5">
        <f t="shared" si="2626"/>
        <v>0</v>
      </c>
      <c r="BT513" s="11">
        <f t="shared" si="2627"/>
        <v>0</v>
      </c>
      <c r="BU513" s="11">
        <f t="shared" si="2628"/>
        <v>0</v>
      </c>
      <c r="BV513" s="5">
        <f t="shared" si="2629"/>
        <v>0</v>
      </c>
      <c r="BW513" s="5">
        <f t="shared" si="2630"/>
        <v>0</v>
      </c>
      <c r="BX513" s="5">
        <f t="shared" si="2631"/>
        <v>0</v>
      </c>
      <c r="BY513" s="5">
        <f t="shared" si="2632"/>
        <v>0</v>
      </c>
      <c r="BZ513" s="5">
        <f t="shared" si="2633"/>
        <v>0</v>
      </c>
      <c r="CA513" s="5">
        <f t="shared" si="2634"/>
        <v>0</v>
      </c>
      <c r="CB513" s="5">
        <f t="shared" si="2635"/>
        <v>0</v>
      </c>
      <c r="CC513" s="5">
        <f t="shared" si="2636"/>
        <v>0</v>
      </c>
      <c r="CD513" s="5">
        <f t="shared" si="2637"/>
        <v>0</v>
      </c>
      <c r="CE513" s="5">
        <f t="shared" si="2638"/>
        <v>0</v>
      </c>
      <c r="CF513" s="5">
        <f t="shared" si="2639"/>
        <v>0</v>
      </c>
      <c r="CG513" s="5">
        <f t="shared" si="2640"/>
        <v>0</v>
      </c>
      <c r="CH513" s="5">
        <f t="shared" si="2641"/>
        <v>0</v>
      </c>
      <c r="CI513" s="5">
        <f t="shared" si="2642"/>
        <v>0</v>
      </c>
      <c r="CJ513" s="5">
        <f t="shared" si="2643"/>
        <v>0</v>
      </c>
      <c r="CK513" s="5">
        <f t="shared" si="2644"/>
        <v>0</v>
      </c>
      <c r="CL513" s="5">
        <f t="shared" si="2645"/>
        <v>0</v>
      </c>
      <c r="CM513" s="5">
        <f t="shared" si="2646"/>
        <v>0</v>
      </c>
      <c r="CN513" s="5">
        <f t="shared" si="2647"/>
        <v>0</v>
      </c>
      <c r="CO513" s="5">
        <f t="shared" si="2648"/>
        <v>0</v>
      </c>
      <c r="CP513" s="5">
        <f t="shared" si="2649"/>
        <v>0</v>
      </c>
      <c r="CQ513" s="5">
        <f t="shared" si="2650"/>
        <v>0</v>
      </c>
      <c r="CR513" s="5">
        <f t="shared" si="2651"/>
        <v>0</v>
      </c>
      <c r="CS513" s="5">
        <f t="shared" si="2652"/>
        <v>0</v>
      </c>
      <c r="CT513" s="11">
        <f t="shared" si="2653"/>
        <v>0</v>
      </c>
      <c r="CU513" s="5">
        <f t="shared" si="2654"/>
        <v>0</v>
      </c>
      <c r="CV513" s="5">
        <f t="shared" si="2655"/>
        <v>0</v>
      </c>
      <c r="CW513" s="5">
        <f t="shared" si="2656"/>
        <v>0</v>
      </c>
      <c r="CX513" s="41">
        <f t="shared" si="2657"/>
        <v>0</v>
      </c>
      <c r="CY513" s="41">
        <f t="shared" si="2658"/>
        <v>0</v>
      </c>
      <c r="CZ513" s="41">
        <f t="shared" si="2659"/>
        <v>0</v>
      </c>
      <c r="DA513" s="41">
        <f t="shared" si="2660"/>
        <v>0</v>
      </c>
      <c r="DB513" s="28"/>
    </row>
    <row r="514" spans="1:106" s="16" customFormat="1" ht="29.25" customHeight="1" thickTop="1" thickBot="1" x14ac:dyDescent="0.35">
      <c r="A514" s="3">
        <v>44823</v>
      </c>
      <c r="B514" s="4" t="s">
        <v>4</v>
      </c>
      <c r="C514" s="4" t="s">
        <v>26</v>
      </c>
      <c r="D514" s="8" t="s">
        <v>10</v>
      </c>
      <c r="E514" s="4" t="s">
        <v>110</v>
      </c>
      <c r="F514" s="4" t="s">
        <v>24</v>
      </c>
      <c r="G514" s="18" t="s">
        <v>627</v>
      </c>
      <c r="H514" s="25">
        <v>54</v>
      </c>
      <c r="I514" s="44">
        <v>-54</v>
      </c>
      <c r="J514" s="45">
        <v>-55</v>
      </c>
      <c r="K514" s="11">
        <f t="shared" si="1781"/>
        <v>1735.15</v>
      </c>
      <c r="L514" s="11"/>
      <c r="M514" s="11"/>
      <c r="N514" s="33"/>
      <c r="O514" s="45">
        <v>-55</v>
      </c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37"/>
      <c r="AD514" s="37"/>
      <c r="AE514" s="71" t="str">
        <f t="shared" si="2587"/>
        <v>EUR/JPY</v>
      </c>
      <c r="AF514" s="11">
        <f t="shared" si="2588"/>
        <v>0</v>
      </c>
      <c r="AG514" s="5">
        <f t="shared" si="2589"/>
        <v>0</v>
      </c>
      <c r="AH514" s="45">
        <f t="shared" si="2590"/>
        <v>-55</v>
      </c>
      <c r="AI514" s="11">
        <f t="shared" si="2591"/>
        <v>0</v>
      </c>
      <c r="AJ514" s="13">
        <f t="shared" si="2592"/>
        <v>-55</v>
      </c>
      <c r="AK514" s="13"/>
      <c r="AL514" s="5">
        <f t="shared" si="2593"/>
        <v>0</v>
      </c>
      <c r="AM514" s="5">
        <f t="shared" si="2594"/>
        <v>0</v>
      </c>
      <c r="AN514" s="11">
        <f t="shared" si="2595"/>
        <v>0</v>
      </c>
      <c r="AO514" s="11">
        <f t="shared" si="2596"/>
        <v>0</v>
      </c>
      <c r="AP514" s="5">
        <f t="shared" si="2597"/>
        <v>0</v>
      </c>
      <c r="AQ514" s="5">
        <f t="shared" si="2598"/>
        <v>0</v>
      </c>
      <c r="AR514" s="5">
        <f t="shared" si="2599"/>
        <v>0</v>
      </c>
      <c r="AS514" s="5">
        <f t="shared" si="2600"/>
        <v>0</v>
      </c>
      <c r="AT514" s="5">
        <f t="shared" si="2601"/>
        <v>0</v>
      </c>
      <c r="AU514" s="5">
        <f t="shared" si="2602"/>
        <v>0</v>
      </c>
      <c r="AV514" s="5">
        <f t="shared" si="2603"/>
        <v>0</v>
      </c>
      <c r="AW514" s="5">
        <f t="shared" si="2604"/>
        <v>0</v>
      </c>
      <c r="AX514" s="5">
        <f t="shared" si="2605"/>
        <v>0</v>
      </c>
      <c r="AY514" s="5">
        <f t="shared" si="2606"/>
        <v>0</v>
      </c>
      <c r="AZ514" s="5">
        <f t="shared" si="2607"/>
        <v>-55</v>
      </c>
      <c r="BA514" s="5">
        <f t="shared" si="2608"/>
        <v>0</v>
      </c>
      <c r="BB514" s="5">
        <f t="shared" si="2609"/>
        <v>0</v>
      </c>
      <c r="BC514" s="5">
        <f t="shared" si="2610"/>
        <v>0</v>
      </c>
      <c r="BD514" s="5">
        <f t="shared" si="2611"/>
        <v>0</v>
      </c>
      <c r="BE514" s="5">
        <f t="shared" si="2612"/>
        <v>0</v>
      </c>
      <c r="BF514" s="5">
        <f t="shared" si="2613"/>
        <v>0</v>
      </c>
      <c r="BG514" s="5">
        <f t="shared" si="2614"/>
        <v>0</v>
      </c>
      <c r="BH514" s="5">
        <f t="shared" si="2615"/>
        <v>0</v>
      </c>
      <c r="BI514" s="11">
        <f t="shared" si="2616"/>
        <v>0</v>
      </c>
      <c r="BJ514" s="5">
        <f t="shared" si="2617"/>
        <v>0</v>
      </c>
      <c r="BK514" s="5">
        <f t="shared" si="2618"/>
        <v>0</v>
      </c>
      <c r="BL514" s="5">
        <f t="shared" si="2619"/>
        <v>0</v>
      </c>
      <c r="BM514" s="5">
        <f t="shared" si="2620"/>
        <v>0</v>
      </c>
      <c r="BN514" s="5">
        <f t="shared" si="2621"/>
        <v>0</v>
      </c>
      <c r="BO514" s="5">
        <f t="shared" si="2622"/>
        <v>0</v>
      </c>
      <c r="BP514" s="5">
        <f t="shared" si="2623"/>
        <v>0</v>
      </c>
      <c r="BQ514" s="5">
        <f t="shared" si="2624"/>
        <v>0</v>
      </c>
      <c r="BR514" s="5">
        <f t="shared" si="2625"/>
        <v>0</v>
      </c>
      <c r="BS514" s="5">
        <f t="shared" si="2626"/>
        <v>0</v>
      </c>
      <c r="BT514" s="11">
        <f t="shared" si="2627"/>
        <v>0</v>
      </c>
      <c r="BU514" s="11">
        <f t="shared" si="2628"/>
        <v>0</v>
      </c>
      <c r="BV514" s="5">
        <f t="shared" si="2629"/>
        <v>0</v>
      </c>
      <c r="BW514" s="5">
        <f t="shared" si="2630"/>
        <v>0</v>
      </c>
      <c r="BX514" s="5">
        <f t="shared" si="2631"/>
        <v>0</v>
      </c>
      <c r="BY514" s="5">
        <f t="shared" si="2632"/>
        <v>0</v>
      </c>
      <c r="BZ514" s="5">
        <f t="shared" si="2633"/>
        <v>0</v>
      </c>
      <c r="CA514" s="5">
        <f t="shared" si="2634"/>
        <v>0</v>
      </c>
      <c r="CB514" s="5">
        <f t="shared" si="2635"/>
        <v>0</v>
      </c>
      <c r="CC514" s="5">
        <f t="shared" si="2636"/>
        <v>0</v>
      </c>
      <c r="CD514" s="5">
        <f t="shared" si="2637"/>
        <v>0</v>
      </c>
      <c r="CE514" s="5">
        <f t="shared" si="2638"/>
        <v>0</v>
      </c>
      <c r="CF514" s="5">
        <f t="shared" si="2639"/>
        <v>0</v>
      </c>
      <c r="CG514" s="5">
        <f t="shared" si="2640"/>
        <v>0</v>
      </c>
      <c r="CH514" s="5">
        <f t="shared" si="2641"/>
        <v>0</v>
      </c>
      <c r="CI514" s="5">
        <f t="shared" si="2642"/>
        <v>0</v>
      </c>
      <c r="CJ514" s="5">
        <f t="shared" si="2643"/>
        <v>0</v>
      </c>
      <c r="CK514" s="5">
        <f t="shared" si="2644"/>
        <v>0</v>
      </c>
      <c r="CL514" s="5">
        <f t="shared" si="2645"/>
        <v>0</v>
      </c>
      <c r="CM514" s="5">
        <f t="shared" si="2646"/>
        <v>0</v>
      </c>
      <c r="CN514" s="5">
        <f t="shared" si="2647"/>
        <v>0</v>
      </c>
      <c r="CO514" s="5">
        <f t="shared" si="2648"/>
        <v>0</v>
      </c>
      <c r="CP514" s="5">
        <f t="shared" si="2649"/>
        <v>0</v>
      </c>
      <c r="CQ514" s="5">
        <f t="shared" si="2650"/>
        <v>0</v>
      </c>
      <c r="CR514" s="5">
        <f t="shared" si="2651"/>
        <v>0</v>
      </c>
      <c r="CS514" s="5">
        <f t="shared" si="2652"/>
        <v>0</v>
      </c>
      <c r="CT514" s="11">
        <f t="shared" si="2653"/>
        <v>0</v>
      </c>
      <c r="CU514" s="5">
        <f t="shared" si="2654"/>
        <v>0</v>
      </c>
      <c r="CV514" s="5">
        <f t="shared" si="2655"/>
        <v>0</v>
      </c>
      <c r="CW514" s="5">
        <f t="shared" si="2656"/>
        <v>0</v>
      </c>
      <c r="CX514" s="41">
        <f t="shared" si="2657"/>
        <v>0</v>
      </c>
      <c r="CY514" s="41">
        <f t="shared" si="2658"/>
        <v>0</v>
      </c>
      <c r="CZ514" s="41">
        <f t="shared" si="2659"/>
        <v>0</v>
      </c>
      <c r="DA514" s="41">
        <f t="shared" si="2660"/>
        <v>0</v>
      </c>
      <c r="DB514" s="28"/>
    </row>
    <row r="515" spans="1:106" s="16" customFormat="1" ht="29.25" customHeight="1" thickTop="1" thickBot="1" x14ac:dyDescent="0.35">
      <c r="A515" s="3">
        <v>44823</v>
      </c>
      <c r="B515" s="4" t="s">
        <v>5</v>
      </c>
      <c r="C515" s="4" t="s">
        <v>26</v>
      </c>
      <c r="D515" s="8" t="s">
        <v>10</v>
      </c>
      <c r="E515" s="4" t="s">
        <v>110</v>
      </c>
      <c r="F515" s="4" t="s">
        <v>24</v>
      </c>
      <c r="G515" s="18" t="s">
        <v>628</v>
      </c>
      <c r="H515" s="25">
        <v>49</v>
      </c>
      <c r="I515" s="44">
        <v>-49</v>
      </c>
      <c r="J515" s="45">
        <v>-50</v>
      </c>
      <c r="K515" s="11">
        <f t="shared" ref="K515:K578" si="2661">+SUM(K514+J515)</f>
        <v>1685.15</v>
      </c>
      <c r="L515" s="11"/>
      <c r="M515" s="11"/>
      <c r="N515" s="33"/>
      <c r="O515" s="11"/>
      <c r="P515" s="45">
        <v>-50</v>
      </c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37"/>
      <c r="AD515" s="37"/>
      <c r="AE515" s="71" t="str">
        <f t="shared" si="2587"/>
        <v>EUR/USD</v>
      </c>
      <c r="AF515" s="11">
        <f t="shared" si="2588"/>
        <v>0</v>
      </c>
      <c r="AG515" s="5">
        <f t="shared" si="2589"/>
        <v>0</v>
      </c>
      <c r="AH515" s="45">
        <f t="shared" si="2590"/>
        <v>-50</v>
      </c>
      <c r="AI515" s="11">
        <f t="shared" si="2591"/>
        <v>0</v>
      </c>
      <c r="AJ515" s="13">
        <f t="shared" si="2592"/>
        <v>-50</v>
      </c>
      <c r="AK515" s="13"/>
      <c r="AL515" s="5">
        <f t="shared" si="2593"/>
        <v>0</v>
      </c>
      <c r="AM515" s="5">
        <f t="shared" si="2594"/>
        <v>0</v>
      </c>
      <c r="AN515" s="11">
        <f t="shared" si="2595"/>
        <v>0</v>
      </c>
      <c r="AO515" s="11">
        <f t="shared" si="2596"/>
        <v>0</v>
      </c>
      <c r="AP515" s="5">
        <f t="shared" si="2597"/>
        <v>0</v>
      </c>
      <c r="AQ515" s="5">
        <f t="shared" si="2598"/>
        <v>0</v>
      </c>
      <c r="AR515" s="5">
        <f t="shared" si="2599"/>
        <v>0</v>
      </c>
      <c r="AS515" s="5">
        <f t="shared" si="2600"/>
        <v>0</v>
      </c>
      <c r="AT515" s="5">
        <f t="shared" si="2601"/>
        <v>0</v>
      </c>
      <c r="AU515" s="5">
        <f t="shared" si="2602"/>
        <v>0</v>
      </c>
      <c r="AV515" s="5">
        <f t="shared" si="2603"/>
        <v>0</v>
      </c>
      <c r="AW515" s="5">
        <f t="shared" si="2604"/>
        <v>0</v>
      </c>
      <c r="AX515" s="5">
        <f t="shared" si="2605"/>
        <v>0</v>
      </c>
      <c r="AY515" s="5">
        <f t="shared" si="2606"/>
        <v>0</v>
      </c>
      <c r="AZ515" s="5">
        <f t="shared" si="2607"/>
        <v>0</v>
      </c>
      <c r="BA515" s="5">
        <f t="shared" si="2608"/>
        <v>0</v>
      </c>
      <c r="BB515" s="5">
        <f t="shared" si="2609"/>
        <v>0</v>
      </c>
      <c r="BC515" s="5">
        <f t="shared" si="2610"/>
        <v>0</v>
      </c>
      <c r="BD515" s="5">
        <f t="shared" si="2611"/>
        <v>-50</v>
      </c>
      <c r="BE515" s="5">
        <f t="shared" si="2612"/>
        <v>0</v>
      </c>
      <c r="BF515" s="5">
        <f t="shared" si="2613"/>
        <v>0</v>
      </c>
      <c r="BG515" s="5">
        <f t="shared" si="2614"/>
        <v>0</v>
      </c>
      <c r="BH515" s="5">
        <f t="shared" si="2615"/>
        <v>0</v>
      </c>
      <c r="BI515" s="11">
        <f t="shared" si="2616"/>
        <v>0</v>
      </c>
      <c r="BJ515" s="5">
        <f t="shared" si="2617"/>
        <v>0</v>
      </c>
      <c r="BK515" s="5">
        <f t="shared" si="2618"/>
        <v>0</v>
      </c>
      <c r="BL515" s="5">
        <f t="shared" si="2619"/>
        <v>0</v>
      </c>
      <c r="BM515" s="5">
        <f t="shared" si="2620"/>
        <v>0</v>
      </c>
      <c r="BN515" s="5">
        <f t="shared" si="2621"/>
        <v>0</v>
      </c>
      <c r="BO515" s="5">
        <f t="shared" si="2622"/>
        <v>0</v>
      </c>
      <c r="BP515" s="5">
        <f t="shared" si="2623"/>
        <v>0</v>
      </c>
      <c r="BQ515" s="5">
        <f t="shared" si="2624"/>
        <v>0</v>
      </c>
      <c r="BR515" s="5">
        <f t="shared" si="2625"/>
        <v>0</v>
      </c>
      <c r="BS515" s="5">
        <f t="shared" si="2626"/>
        <v>0</v>
      </c>
      <c r="BT515" s="11">
        <f t="shared" si="2627"/>
        <v>0</v>
      </c>
      <c r="BU515" s="11">
        <f t="shared" si="2628"/>
        <v>0</v>
      </c>
      <c r="BV515" s="5">
        <f t="shared" si="2629"/>
        <v>0</v>
      </c>
      <c r="BW515" s="5">
        <f t="shared" si="2630"/>
        <v>0</v>
      </c>
      <c r="BX515" s="5">
        <f t="shared" si="2631"/>
        <v>0</v>
      </c>
      <c r="BY515" s="5">
        <f t="shared" si="2632"/>
        <v>0</v>
      </c>
      <c r="BZ515" s="5">
        <f t="shared" si="2633"/>
        <v>0</v>
      </c>
      <c r="CA515" s="5">
        <f t="shared" si="2634"/>
        <v>0</v>
      </c>
      <c r="CB515" s="5">
        <f t="shared" si="2635"/>
        <v>0</v>
      </c>
      <c r="CC515" s="5">
        <f t="shared" si="2636"/>
        <v>0</v>
      </c>
      <c r="CD515" s="5">
        <f t="shared" si="2637"/>
        <v>0</v>
      </c>
      <c r="CE515" s="5">
        <f t="shared" si="2638"/>
        <v>0</v>
      </c>
      <c r="CF515" s="5">
        <f t="shared" si="2639"/>
        <v>0</v>
      </c>
      <c r="CG515" s="5">
        <f t="shared" si="2640"/>
        <v>0</v>
      </c>
      <c r="CH515" s="5">
        <f t="shared" si="2641"/>
        <v>0</v>
      </c>
      <c r="CI515" s="5">
        <f t="shared" si="2642"/>
        <v>0</v>
      </c>
      <c r="CJ515" s="5">
        <f t="shared" si="2643"/>
        <v>0</v>
      </c>
      <c r="CK515" s="5">
        <f t="shared" si="2644"/>
        <v>0</v>
      </c>
      <c r="CL515" s="5">
        <f t="shared" si="2645"/>
        <v>0</v>
      </c>
      <c r="CM515" s="5">
        <f t="shared" si="2646"/>
        <v>0</v>
      </c>
      <c r="CN515" s="5">
        <f t="shared" si="2647"/>
        <v>0</v>
      </c>
      <c r="CO515" s="5">
        <f t="shared" si="2648"/>
        <v>0</v>
      </c>
      <c r="CP515" s="5">
        <f t="shared" si="2649"/>
        <v>0</v>
      </c>
      <c r="CQ515" s="5">
        <f t="shared" si="2650"/>
        <v>0</v>
      </c>
      <c r="CR515" s="5">
        <f t="shared" si="2651"/>
        <v>0</v>
      </c>
      <c r="CS515" s="5">
        <f t="shared" si="2652"/>
        <v>0</v>
      </c>
      <c r="CT515" s="11">
        <f t="shared" si="2653"/>
        <v>0</v>
      </c>
      <c r="CU515" s="5">
        <f t="shared" si="2654"/>
        <v>0</v>
      </c>
      <c r="CV515" s="5">
        <f t="shared" si="2655"/>
        <v>0</v>
      </c>
      <c r="CW515" s="5">
        <f t="shared" si="2656"/>
        <v>0</v>
      </c>
      <c r="CX515" s="41">
        <f t="shared" si="2657"/>
        <v>0</v>
      </c>
      <c r="CY515" s="41">
        <f t="shared" si="2658"/>
        <v>0</v>
      </c>
      <c r="CZ515" s="41">
        <f t="shared" si="2659"/>
        <v>0</v>
      </c>
      <c r="DA515" s="41">
        <f t="shared" si="2660"/>
        <v>0</v>
      </c>
      <c r="DB515" s="28"/>
    </row>
    <row r="516" spans="1:106" s="16" customFormat="1" ht="29.25" customHeight="1" thickTop="1" thickBot="1" x14ac:dyDescent="0.35">
      <c r="A516" s="3">
        <v>44824</v>
      </c>
      <c r="B516" s="4" t="s">
        <v>5</v>
      </c>
      <c r="C516" s="4" t="s">
        <v>23</v>
      </c>
      <c r="D516" s="8" t="s">
        <v>10</v>
      </c>
      <c r="E516" s="4" t="s">
        <v>110</v>
      </c>
      <c r="F516" s="4" t="s">
        <v>104</v>
      </c>
      <c r="G516" s="18" t="s">
        <v>629</v>
      </c>
      <c r="H516" s="25">
        <v>49.75</v>
      </c>
      <c r="I516" s="33">
        <v>49.75</v>
      </c>
      <c r="J516" s="11">
        <v>47.75</v>
      </c>
      <c r="K516" s="11">
        <f t="shared" si="2661"/>
        <v>1732.9</v>
      </c>
      <c r="L516" s="11"/>
      <c r="M516" s="11"/>
      <c r="N516" s="33"/>
      <c r="O516" s="11"/>
      <c r="P516" s="47">
        <v>47.75</v>
      </c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37"/>
      <c r="AD516" s="37"/>
      <c r="AE516" s="71" t="str">
        <f t="shared" si="2587"/>
        <v>EUR/USD</v>
      </c>
      <c r="AF516" s="47">
        <f t="shared" si="2588"/>
        <v>47.75</v>
      </c>
      <c r="AG516" s="5">
        <f t="shared" si="2589"/>
        <v>0</v>
      </c>
      <c r="AH516" s="11">
        <f t="shared" si="2590"/>
        <v>0</v>
      </c>
      <c r="AI516" s="11">
        <f t="shared" si="2591"/>
        <v>0</v>
      </c>
      <c r="AJ516" s="13">
        <f t="shared" si="2592"/>
        <v>47.75</v>
      </c>
      <c r="AK516" s="13"/>
      <c r="AL516" s="5">
        <f t="shared" si="2593"/>
        <v>0</v>
      </c>
      <c r="AM516" s="5">
        <f t="shared" si="2594"/>
        <v>0</v>
      </c>
      <c r="AN516" s="11">
        <f t="shared" si="2595"/>
        <v>0</v>
      </c>
      <c r="AO516" s="11">
        <f t="shared" si="2596"/>
        <v>0</v>
      </c>
      <c r="AP516" s="5">
        <f t="shared" si="2597"/>
        <v>0</v>
      </c>
      <c r="AQ516" s="5">
        <f t="shared" si="2598"/>
        <v>0</v>
      </c>
      <c r="AR516" s="5">
        <f t="shared" si="2599"/>
        <v>0</v>
      </c>
      <c r="AS516" s="5">
        <f t="shared" si="2600"/>
        <v>0</v>
      </c>
      <c r="AT516" s="5">
        <f t="shared" si="2601"/>
        <v>0</v>
      </c>
      <c r="AU516" s="5">
        <f t="shared" si="2602"/>
        <v>0</v>
      </c>
      <c r="AV516" s="5">
        <f t="shared" si="2603"/>
        <v>0</v>
      </c>
      <c r="AW516" s="5">
        <f t="shared" si="2604"/>
        <v>0</v>
      </c>
      <c r="AX516" s="5">
        <f t="shared" si="2605"/>
        <v>0</v>
      </c>
      <c r="AY516" s="5">
        <f t="shared" si="2606"/>
        <v>0</v>
      </c>
      <c r="AZ516" s="5">
        <f t="shared" si="2607"/>
        <v>0</v>
      </c>
      <c r="BA516" s="5">
        <f t="shared" si="2608"/>
        <v>0</v>
      </c>
      <c r="BB516" s="48">
        <f t="shared" si="2609"/>
        <v>47.75</v>
      </c>
      <c r="BC516" s="5">
        <f t="shared" si="2610"/>
        <v>0</v>
      </c>
      <c r="BD516" s="5">
        <f t="shared" si="2611"/>
        <v>0</v>
      </c>
      <c r="BE516" s="5">
        <f t="shared" si="2612"/>
        <v>0</v>
      </c>
      <c r="BF516" s="5">
        <f t="shared" si="2613"/>
        <v>0</v>
      </c>
      <c r="BG516" s="5">
        <f t="shared" si="2614"/>
        <v>0</v>
      </c>
      <c r="BH516" s="5">
        <f t="shared" si="2615"/>
        <v>0</v>
      </c>
      <c r="BI516" s="11">
        <f t="shared" si="2616"/>
        <v>0</v>
      </c>
      <c r="BJ516" s="5">
        <f t="shared" si="2617"/>
        <v>0</v>
      </c>
      <c r="BK516" s="5">
        <f t="shared" si="2618"/>
        <v>0</v>
      </c>
      <c r="BL516" s="5">
        <f t="shared" si="2619"/>
        <v>0</v>
      </c>
      <c r="BM516" s="5">
        <f t="shared" si="2620"/>
        <v>0</v>
      </c>
      <c r="BN516" s="5">
        <f t="shared" si="2621"/>
        <v>0</v>
      </c>
      <c r="BO516" s="5">
        <f t="shared" si="2622"/>
        <v>0</v>
      </c>
      <c r="BP516" s="5">
        <f t="shared" si="2623"/>
        <v>0</v>
      </c>
      <c r="BQ516" s="5">
        <f t="shared" si="2624"/>
        <v>0</v>
      </c>
      <c r="BR516" s="5">
        <f t="shared" si="2625"/>
        <v>0</v>
      </c>
      <c r="BS516" s="5">
        <f t="shared" si="2626"/>
        <v>0</v>
      </c>
      <c r="BT516" s="11">
        <f t="shared" si="2627"/>
        <v>0</v>
      </c>
      <c r="BU516" s="11">
        <f t="shared" si="2628"/>
        <v>0</v>
      </c>
      <c r="BV516" s="5">
        <f t="shared" si="2629"/>
        <v>0</v>
      </c>
      <c r="BW516" s="5">
        <f t="shared" si="2630"/>
        <v>0</v>
      </c>
      <c r="BX516" s="5">
        <f t="shared" si="2631"/>
        <v>0</v>
      </c>
      <c r="BY516" s="5">
        <f t="shared" si="2632"/>
        <v>0</v>
      </c>
      <c r="BZ516" s="5">
        <f t="shared" si="2633"/>
        <v>0</v>
      </c>
      <c r="CA516" s="5">
        <f t="shared" si="2634"/>
        <v>0</v>
      </c>
      <c r="CB516" s="5">
        <f t="shared" si="2635"/>
        <v>0</v>
      </c>
      <c r="CC516" s="5">
        <f t="shared" si="2636"/>
        <v>0</v>
      </c>
      <c r="CD516" s="5">
        <f t="shared" si="2637"/>
        <v>0</v>
      </c>
      <c r="CE516" s="5">
        <f t="shared" si="2638"/>
        <v>0</v>
      </c>
      <c r="CF516" s="5">
        <f t="shared" si="2639"/>
        <v>0</v>
      </c>
      <c r="CG516" s="5">
        <f t="shared" si="2640"/>
        <v>0</v>
      </c>
      <c r="CH516" s="5">
        <f t="shared" si="2641"/>
        <v>0</v>
      </c>
      <c r="CI516" s="5">
        <f t="shared" si="2642"/>
        <v>0</v>
      </c>
      <c r="CJ516" s="5">
        <f t="shared" si="2643"/>
        <v>0</v>
      </c>
      <c r="CK516" s="5">
        <f t="shared" si="2644"/>
        <v>0</v>
      </c>
      <c r="CL516" s="5">
        <f t="shared" si="2645"/>
        <v>0</v>
      </c>
      <c r="CM516" s="5">
        <f t="shared" si="2646"/>
        <v>0</v>
      </c>
      <c r="CN516" s="5">
        <f t="shared" si="2647"/>
        <v>0</v>
      </c>
      <c r="CO516" s="5">
        <f t="shared" si="2648"/>
        <v>0</v>
      </c>
      <c r="CP516" s="5">
        <f t="shared" si="2649"/>
        <v>0</v>
      </c>
      <c r="CQ516" s="5">
        <f t="shared" si="2650"/>
        <v>0</v>
      </c>
      <c r="CR516" s="5">
        <f t="shared" si="2651"/>
        <v>0</v>
      </c>
      <c r="CS516" s="5">
        <f t="shared" si="2652"/>
        <v>0</v>
      </c>
      <c r="CT516" s="11">
        <f t="shared" si="2653"/>
        <v>0</v>
      </c>
      <c r="CU516" s="5">
        <f t="shared" si="2654"/>
        <v>0</v>
      </c>
      <c r="CV516" s="5">
        <f t="shared" si="2655"/>
        <v>0</v>
      </c>
      <c r="CW516" s="5">
        <f t="shared" si="2656"/>
        <v>0</v>
      </c>
      <c r="CX516" s="41">
        <f t="shared" si="2657"/>
        <v>0</v>
      </c>
      <c r="CY516" s="41">
        <f t="shared" si="2658"/>
        <v>0</v>
      </c>
      <c r="CZ516" s="41">
        <f t="shared" si="2659"/>
        <v>0</v>
      </c>
      <c r="DA516" s="41">
        <f t="shared" si="2660"/>
        <v>0</v>
      </c>
      <c r="DB516" s="28"/>
    </row>
    <row r="517" spans="1:106" s="16" customFormat="1" ht="29.25" customHeight="1" thickTop="1" thickBot="1" x14ac:dyDescent="0.35">
      <c r="A517" s="3">
        <v>44824</v>
      </c>
      <c r="B517" s="4" t="s">
        <v>0</v>
      </c>
      <c r="C517" s="4" t="s">
        <v>25</v>
      </c>
      <c r="D517" s="8" t="s">
        <v>10</v>
      </c>
      <c r="E517" s="4" t="s">
        <v>110</v>
      </c>
      <c r="F517" s="4" t="s">
        <v>24</v>
      </c>
      <c r="G517" s="18" t="s">
        <v>631</v>
      </c>
      <c r="H517" s="25">
        <v>51.25</v>
      </c>
      <c r="I517" s="44">
        <v>-51.25</v>
      </c>
      <c r="J517" s="45">
        <v>-52.25</v>
      </c>
      <c r="K517" s="11">
        <f t="shared" si="2661"/>
        <v>1680.65</v>
      </c>
      <c r="L517" s="11"/>
      <c r="M517" s="11"/>
      <c r="N517" s="33"/>
      <c r="O517" s="11"/>
      <c r="P517" s="11"/>
      <c r="Q517" s="11"/>
      <c r="R517" s="11"/>
      <c r="S517" s="11"/>
      <c r="T517" s="11"/>
      <c r="U517" s="45">
        <v>-52.25</v>
      </c>
      <c r="V517" s="11"/>
      <c r="W517" s="11"/>
      <c r="X517" s="11"/>
      <c r="Y517" s="11"/>
      <c r="Z517" s="11"/>
      <c r="AA517" s="11"/>
      <c r="AB517" s="11"/>
      <c r="AC517" s="37"/>
      <c r="AD517" s="37"/>
      <c r="AE517" s="71" t="str">
        <f t="shared" si="2587"/>
        <v>USD/JPY</v>
      </c>
      <c r="AF517" s="11">
        <f t="shared" si="2588"/>
        <v>0</v>
      </c>
      <c r="AG517" s="46">
        <f t="shared" si="2589"/>
        <v>-52.25</v>
      </c>
      <c r="AH517" s="11">
        <f t="shared" si="2590"/>
        <v>0</v>
      </c>
      <c r="AI517" s="11">
        <f t="shared" si="2591"/>
        <v>0</v>
      </c>
      <c r="AJ517" s="13">
        <f t="shared" si="2592"/>
        <v>-52.25</v>
      </c>
      <c r="AK517" s="13"/>
      <c r="AL517" s="5">
        <f t="shared" si="2593"/>
        <v>0</v>
      </c>
      <c r="AM517" s="5">
        <f t="shared" si="2594"/>
        <v>0</v>
      </c>
      <c r="AN517" s="11">
        <f t="shared" si="2595"/>
        <v>0</v>
      </c>
      <c r="AO517" s="11">
        <f t="shared" si="2596"/>
        <v>0</v>
      </c>
      <c r="AP517" s="5">
        <f t="shared" si="2597"/>
        <v>0</v>
      </c>
      <c r="AQ517" s="5">
        <f t="shared" si="2598"/>
        <v>0</v>
      </c>
      <c r="AR517" s="5">
        <f t="shared" si="2599"/>
        <v>0</v>
      </c>
      <c r="AS517" s="5">
        <f t="shared" si="2600"/>
        <v>0</v>
      </c>
      <c r="AT517" s="5">
        <f t="shared" si="2601"/>
        <v>0</v>
      </c>
      <c r="AU517" s="5">
        <f t="shared" si="2602"/>
        <v>0</v>
      </c>
      <c r="AV517" s="5">
        <f t="shared" si="2603"/>
        <v>0</v>
      </c>
      <c r="AW517" s="5">
        <f t="shared" si="2604"/>
        <v>0</v>
      </c>
      <c r="AX517" s="5">
        <f t="shared" si="2605"/>
        <v>0</v>
      </c>
      <c r="AY517" s="5">
        <f t="shared" si="2606"/>
        <v>0</v>
      </c>
      <c r="AZ517" s="5">
        <f t="shared" si="2607"/>
        <v>0</v>
      </c>
      <c r="BA517" s="5">
        <f t="shared" si="2608"/>
        <v>0</v>
      </c>
      <c r="BB517" s="5">
        <f t="shared" si="2609"/>
        <v>0</v>
      </c>
      <c r="BC517" s="5">
        <f t="shared" si="2610"/>
        <v>0</v>
      </c>
      <c r="BD517" s="5">
        <f t="shared" si="2611"/>
        <v>0</v>
      </c>
      <c r="BE517" s="5">
        <f t="shared" si="2612"/>
        <v>0</v>
      </c>
      <c r="BF517" s="5">
        <f t="shared" si="2613"/>
        <v>0</v>
      </c>
      <c r="BG517" s="5">
        <f t="shared" si="2614"/>
        <v>0</v>
      </c>
      <c r="BH517" s="5">
        <f t="shared" si="2615"/>
        <v>0</v>
      </c>
      <c r="BI517" s="11">
        <f t="shared" si="2616"/>
        <v>0</v>
      </c>
      <c r="BJ517" s="5">
        <f t="shared" si="2617"/>
        <v>0</v>
      </c>
      <c r="BK517" s="5">
        <f t="shared" si="2618"/>
        <v>0</v>
      </c>
      <c r="BL517" s="5">
        <f t="shared" si="2619"/>
        <v>0</v>
      </c>
      <c r="BM517" s="5">
        <f t="shared" si="2620"/>
        <v>0</v>
      </c>
      <c r="BN517" s="5">
        <f t="shared" si="2621"/>
        <v>0</v>
      </c>
      <c r="BO517" s="5">
        <f t="shared" si="2622"/>
        <v>0</v>
      </c>
      <c r="BP517" s="5">
        <f t="shared" si="2623"/>
        <v>0</v>
      </c>
      <c r="BQ517" s="5">
        <f t="shared" si="2624"/>
        <v>0</v>
      </c>
      <c r="BR517" s="5">
        <f t="shared" si="2625"/>
        <v>0</v>
      </c>
      <c r="BS517" s="5">
        <f t="shared" si="2626"/>
        <v>0</v>
      </c>
      <c r="BT517" s="11">
        <f t="shared" si="2627"/>
        <v>0</v>
      </c>
      <c r="BU517" s="11">
        <f t="shared" si="2628"/>
        <v>0</v>
      </c>
      <c r="BV517" s="5">
        <f t="shared" si="2629"/>
        <v>0</v>
      </c>
      <c r="BW517" s="46">
        <f t="shared" si="2630"/>
        <v>-52.25</v>
      </c>
      <c r="BX517" s="5">
        <f t="shared" si="2631"/>
        <v>0</v>
      </c>
      <c r="BY517" s="5">
        <f t="shared" si="2632"/>
        <v>0</v>
      </c>
      <c r="BZ517" s="5">
        <f t="shared" si="2633"/>
        <v>0</v>
      </c>
      <c r="CA517" s="5">
        <f t="shared" si="2634"/>
        <v>0</v>
      </c>
      <c r="CB517" s="5">
        <f t="shared" si="2635"/>
        <v>0</v>
      </c>
      <c r="CC517" s="5">
        <f t="shared" si="2636"/>
        <v>0</v>
      </c>
      <c r="CD517" s="5">
        <f t="shared" si="2637"/>
        <v>0</v>
      </c>
      <c r="CE517" s="5">
        <f t="shared" si="2638"/>
        <v>0</v>
      </c>
      <c r="CF517" s="5">
        <f t="shared" si="2639"/>
        <v>0</v>
      </c>
      <c r="CG517" s="5">
        <f t="shared" si="2640"/>
        <v>0</v>
      </c>
      <c r="CH517" s="5">
        <f t="shared" si="2641"/>
        <v>0</v>
      </c>
      <c r="CI517" s="5">
        <f t="shared" si="2642"/>
        <v>0</v>
      </c>
      <c r="CJ517" s="5">
        <f t="shared" si="2643"/>
        <v>0</v>
      </c>
      <c r="CK517" s="5">
        <f t="shared" si="2644"/>
        <v>0</v>
      </c>
      <c r="CL517" s="5">
        <f t="shared" si="2645"/>
        <v>0</v>
      </c>
      <c r="CM517" s="5">
        <f t="shared" si="2646"/>
        <v>0</v>
      </c>
      <c r="CN517" s="5">
        <f t="shared" si="2647"/>
        <v>0</v>
      </c>
      <c r="CO517" s="5">
        <f t="shared" si="2648"/>
        <v>0</v>
      </c>
      <c r="CP517" s="5">
        <f t="shared" si="2649"/>
        <v>0</v>
      </c>
      <c r="CQ517" s="5">
        <f t="shared" si="2650"/>
        <v>0</v>
      </c>
      <c r="CR517" s="5">
        <f t="shared" si="2651"/>
        <v>0</v>
      </c>
      <c r="CS517" s="5">
        <f t="shared" si="2652"/>
        <v>0</v>
      </c>
      <c r="CT517" s="11">
        <f t="shared" si="2653"/>
        <v>0</v>
      </c>
      <c r="CU517" s="5">
        <f t="shared" si="2654"/>
        <v>0</v>
      </c>
      <c r="CV517" s="5">
        <f t="shared" si="2655"/>
        <v>0</v>
      </c>
      <c r="CW517" s="5">
        <f t="shared" si="2656"/>
        <v>0</v>
      </c>
      <c r="CX517" s="41">
        <f t="shared" si="2657"/>
        <v>0</v>
      </c>
      <c r="CY517" s="41">
        <f t="shared" si="2658"/>
        <v>0</v>
      </c>
      <c r="CZ517" s="41">
        <f t="shared" si="2659"/>
        <v>0</v>
      </c>
      <c r="DA517" s="41">
        <f t="shared" si="2660"/>
        <v>0</v>
      </c>
      <c r="DB517" s="28"/>
    </row>
    <row r="518" spans="1:106" s="16" customFormat="1" ht="29.25" customHeight="1" thickTop="1" thickBot="1" x14ac:dyDescent="0.35">
      <c r="A518" s="3">
        <v>44824</v>
      </c>
      <c r="B518" s="4" t="s">
        <v>6</v>
      </c>
      <c r="C518" s="4" t="s">
        <v>23</v>
      </c>
      <c r="D518" s="8" t="s">
        <v>10</v>
      </c>
      <c r="E518" s="4" t="s">
        <v>110</v>
      </c>
      <c r="F518" s="4" t="s">
        <v>104</v>
      </c>
      <c r="G518" s="18" t="s">
        <v>630</v>
      </c>
      <c r="H518" s="25">
        <v>47</v>
      </c>
      <c r="I518" s="33">
        <v>47</v>
      </c>
      <c r="J518" s="11">
        <v>45</v>
      </c>
      <c r="K518" s="11">
        <f t="shared" si="2661"/>
        <v>1725.65</v>
      </c>
      <c r="L518" s="11"/>
      <c r="M518" s="11"/>
      <c r="N518" s="33"/>
      <c r="O518" s="11"/>
      <c r="P518" s="11"/>
      <c r="Q518" s="47">
        <v>45</v>
      </c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37"/>
      <c r="AD518" s="37"/>
      <c r="AE518" s="71" t="str">
        <f t="shared" si="2587"/>
        <v>GBP/JPY</v>
      </c>
      <c r="AF518" s="47">
        <f t="shared" si="2588"/>
        <v>45</v>
      </c>
      <c r="AG518" s="5">
        <f t="shared" si="2589"/>
        <v>0</v>
      </c>
      <c r="AH518" s="11">
        <f t="shared" si="2590"/>
        <v>0</v>
      </c>
      <c r="AI518" s="11">
        <f t="shared" si="2591"/>
        <v>0</v>
      </c>
      <c r="AJ518" s="13">
        <f t="shared" si="2592"/>
        <v>45</v>
      </c>
      <c r="AK518" s="13"/>
      <c r="AL518" s="5">
        <f t="shared" si="2593"/>
        <v>0</v>
      </c>
      <c r="AM518" s="5">
        <f t="shared" si="2594"/>
        <v>0</v>
      </c>
      <c r="AN518" s="11">
        <f t="shared" si="2595"/>
        <v>0</v>
      </c>
      <c r="AO518" s="11">
        <f t="shared" si="2596"/>
        <v>0</v>
      </c>
      <c r="AP518" s="5">
        <f t="shared" si="2597"/>
        <v>0</v>
      </c>
      <c r="AQ518" s="5">
        <f t="shared" si="2598"/>
        <v>0</v>
      </c>
      <c r="AR518" s="5">
        <f t="shared" si="2599"/>
        <v>0</v>
      </c>
      <c r="AS518" s="5">
        <f t="shared" si="2600"/>
        <v>0</v>
      </c>
      <c r="AT518" s="5">
        <f t="shared" si="2601"/>
        <v>0</v>
      </c>
      <c r="AU518" s="5">
        <f t="shared" si="2602"/>
        <v>0</v>
      </c>
      <c r="AV518" s="5">
        <f t="shared" si="2603"/>
        <v>0</v>
      </c>
      <c r="AW518" s="5">
        <f t="shared" si="2604"/>
        <v>0</v>
      </c>
      <c r="AX518" s="5">
        <f t="shared" si="2605"/>
        <v>0</v>
      </c>
      <c r="AY518" s="5">
        <f t="shared" si="2606"/>
        <v>0</v>
      </c>
      <c r="AZ518" s="5">
        <f t="shared" si="2607"/>
        <v>0</v>
      </c>
      <c r="BA518" s="5">
        <f t="shared" si="2608"/>
        <v>0</v>
      </c>
      <c r="BB518" s="5">
        <f t="shared" si="2609"/>
        <v>0</v>
      </c>
      <c r="BC518" s="5">
        <f t="shared" si="2610"/>
        <v>0</v>
      </c>
      <c r="BD518" s="5">
        <f t="shared" si="2611"/>
        <v>0</v>
      </c>
      <c r="BE518" s="5">
        <f t="shared" si="2612"/>
        <v>0</v>
      </c>
      <c r="BF518" s="48">
        <f t="shared" si="2613"/>
        <v>45</v>
      </c>
      <c r="BG518" s="5">
        <f t="shared" si="2614"/>
        <v>0</v>
      </c>
      <c r="BH518" s="5">
        <f t="shared" si="2615"/>
        <v>0</v>
      </c>
      <c r="BI518" s="11">
        <f t="shared" si="2616"/>
        <v>0</v>
      </c>
      <c r="BJ518" s="5">
        <f t="shared" si="2617"/>
        <v>0</v>
      </c>
      <c r="BK518" s="5">
        <f t="shared" si="2618"/>
        <v>0</v>
      </c>
      <c r="BL518" s="5">
        <f t="shared" si="2619"/>
        <v>0</v>
      </c>
      <c r="BM518" s="5">
        <f t="shared" si="2620"/>
        <v>0</v>
      </c>
      <c r="BN518" s="5">
        <f t="shared" si="2621"/>
        <v>0</v>
      </c>
      <c r="BO518" s="5">
        <f t="shared" si="2622"/>
        <v>0</v>
      </c>
      <c r="BP518" s="5">
        <f t="shared" si="2623"/>
        <v>0</v>
      </c>
      <c r="BQ518" s="5">
        <f t="shared" si="2624"/>
        <v>0</v>
      </c>
      <c r="BR518" s="5">
        <f t="shared" si="2625"/>
        <v>0</v>
      </c>
      <c r="BS518" s="5">
        <f t="shared" si="2626"/>
        <v>0</v>
      </c>
      <c r="BT518" s="11">
        <f t="shared" si="2627"/>
        <v>0</v>
      </c>
      <c r="BU518" s="11">
        <f t="shared" si="2628"/>
        <v>0</v>
      </c>
      <c r="BV518" s="5">
        <f t="shared" si="2629"/>
        <v>0</v>
      </c>
      <c r="BW518" s="5">
        <f t="shared" si="2630"/>
        <v>0</v>
      </c>
      <c r="BX518" s="5">
        <f t="shared" si="2631"/>
        <v>0</v>
      </c>
      <c r="BY518" s="5">
        <f t="shared" si="2632"/>
        <v>0</v>
      </c>
      <c r="BZ518" s="5">
        <f t="shared" si="2633"/>
        <v>0</v>
      </c>
      <c r="CA518" s="5">
        <f t="shared" si="2634"/>
        <v>0</v>
      </c>
      <c r="CB518" s="5">
        <f t="shared" si="2635"/>
        <v>0</v>
      </c>
      <c r="CC518" s="5">
        <f t="shared" si="2636"/>
        <v>0</v>
      </c>
      <c r="CD518" s="5">
        <f t="shared" si="2637"/>
        <v>0</v>
      </c>
      <c r="CE518" s="5">
        <f t="shared" si="2638"/>
        <v>0</v>
      </c>
      <c r="CF518" s="5">
        <f t="shared" si="2639"/>
        <v>0</v>
      </c>
      <c r="CG518" s="5">
        <f t="shared" si="2640"/>
        <v>0</v>
      </c>
      <c r="CH518" s="5">
        <f t="shared" si="2641"/>
        <v>0</v>
      </c>
      <c r="CI518" s="5">
        <f t="shared" si="2642"/>
        <v>0</v>
      </c>
      <c r="CJ518" s="5">
        <f t="shared" si="2643"/>
        <v>0</v>
      </c>
      <c r="CK518" s="5">
        <f t="shared" si="2644"/>
        <v>0</v>
      </c>
      <c r="CL518" s="5">
        <f t="shared" si="2645"/>
        <v>0</v>
      </c>
      <c r="CM518" s="5">
        <f t="shared" si="2646"/>
        <v>0</v>
      </c>
      <c r="CN518" s="5">
        <f t="shared" si="2647"/>
        <v>0</v>
      </c>
      <c r="CO518" s="5">
        <f t="shared" si="2648"/>
        <v>0</v>
      </c>
      <c r="CP518" s="5">
        <f t="shared" si="2649"/>
        <v>0</v>
      </c>
      <c r="CQ518" s="5">
        <f t="shared" si="2650"/>
        <v>0</v>
      </c>
      <c r="CR518" s="5">
        <f t="shared" si="2651"/>
        <v>0</v>
      </c>
      <c r="CS518" s="5">
        <f t="shared" si="2652"/>
        <v>0</v>
      </c>
      <c r="CT518" s="11">
        <f t="shared" si="2653"/>
        <v>0</v>
      </c>
      <c r="CU518" s="5">
        <f t="shared" si="2654"/>
        <v>0</v>
      </c>
      <c r="CV518" s="5">
        <f t="shared" si="2655"/>
        <v>0</v>
      </c>
      <c r="CW518" s="5">
        <f t="shared" si="2656"/>
        <v>0</v>
      </c>
      <c r="CX518" s="41">
        <f t="shared" si="2657"/>
        <v>0</v>
      </c>
      <c r="CY518" s="41">
        <f t="shared" si="2658"/>
        <v>0</v>
      </c>
      <c r="CZ518" s="41">
        <f t="shared" si="2659"/>
        <v>0</v>
      </c>
      <c r="DA518" s="41">
        <f t="shared" si="2660"/>
        <v>0</v>
      </c>
      <c r="DB518" s="28"/>
    </row>
    <row r="519" spans="1:106" s="16" customFormat="1" ht="29.25" customHeight="1" thickTop="1" thickBot="1" x14ac:dyDescent="0.35">
      <c r="A519" s="3">
        <v>44825</v>
      </c>
      <c r="B519" s="4" t="s">
        <v>4</v>
      </c>
      <c r="C519" s="4" t="s">
        <v>25</v>
      </c>
      <c r="D519" s="8" t="s">
        <v>10</v>
      </c>
      <c r="E519" s="4" t="s">
        <v>110</v>
      </c>
      <c r="F519" s="4" t="s">
        <v>104</v>
      </c>
      <c r="G519" s="18" t="s">
        <v>632</v>
      </c>
      <c r="H519" s="25">
        <v>51.25</v>
      </c>
      <c r="I519" s="33">
        <v>51.25</v>
      </c>
      <c r="J519" s="11">
        <v>49.25</v>
      </c>
      <c r="K519" s="11">
        <f t="shared" si="2661"/>
        <v>1774.9</v>
      </c>
      <c r="L519" s="11"/>
      <c r="M519" s="11"/>
      <c r="N519" s="33"/>
      <c r="O519" s="47">
        <v>49.25</v>
      </c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37"/>
      <c r="AD519" s="37"/>
      <c r="AE519" s="71" t="str">
        <f t="shared" si="2587"/>
        <v>EUR/JPY</v>
      </c>
      <c r="AF519" s="11">
        <f t="shared" si="2588"/>
        <v>0</v>
      </c>
      <c r="AG519" s="48">
        <f t="shared" si="2589"/>
        <v>49.25</v>
      </c>
      <c r="AH519" s="11">
        <f t="shared" si="2590"/>
        <v>0</v>
      </c>
      <c r="AI519" s="11">
        <f t="shared" si="2591"/>
        <v>0</v>
      </c>
      <c r="AJ519" s="13">
        <f t="shared" si="2592"/>
        <v>49.25</v>
      </c>
      <c r="AK519" s="13"/>
      <c r="AL519" s="5">
        <f t="shared" si="2593"/>
        <v>0</v>
      </c>
      <c r="AM519" s="5">
        <f t="shared" si="2594"/>
        <v>0</v>
      </c>
      <c r="AN519" s="11">
        <f t="shared" si="2595"/>
        <v>0</v>
      </c>
      <c r="AO519" s="11">
        <f t="shared" si="2596"/>
        <v>0</v>
      </c>
      <c r="AP519" s="5">
        <f t="shared" si="2597"/>
        <v>0</v>
      </c>
      <c r="AQ519" s="5">
        <f t="shared" si="2598"/>
        <v>0</v>
      </c>
      <c r="AR519" s="5">
        <f t="shared" si="2599"/>
        <v>0</v>
      </c>
      <c r="AS519" s="5">
        <f t="shared" si="2600"/>
        <v>0</v>
      </c>
      <c r="AT519" s="5">
        <f t="shared" si="2601"/>
        <v>0</v>
      </c>
      <c r="AU519" s="5">
        <f t="shared" si="2602"/>
        <v>0</v>
      </c>
      <c r="AV519" s="5">
        <f t="shared" si="2603"/>
        <v>0</v>
      </c>
      <c r="AW519" s="5">
        <f t="shared" si="2604"/>
        <v>0</v>
      </c>
      <c r="AX519" s="5">
        <f t="shared" si="2605"/>
        <v>0</v>
      </c>
      <c r="AY519" s="48">
        <f t="shared" si="2606"/>
        <v>49.25</v>
      </c>
      <c r="AZ519" s="5">
        <f t="shared" si="2607"/>
        <v>0</v>
      </c>
      <c r="BA519" s="5">
        <f t="shared" si="2608"/>
        <v>0</v>
      </c>
      <c r="BB519" s="5">
        <f t="shared" si="2609"/>
        <v>0</v>
      </c>
      <c r="BC519" s="5">
        <f t="shared" si="2610"/>
        <v>0</v>
      </c>
      <c r="BD519" s="5">
        <f t="shared" si="2611"/>
        <v>0</v>
      </c>
      <c r="BE519" s="5">
        <f t="shared" si="2612"/>
        <v>0</v>
      </c>
      <c r="BF519" s="5">
        <f t="shared" si="2613"/>
        <v>0</v>
      </c>
      <c r="BG519" s="5">
        <f t="shared" si="2614"/>
        <v>0</v>
      </c>
      <c r="BH519" s="5">
        <f t="shared" si="2615"/>
        <v>0</v>
      </c>
      <c r="BI519" s="11">
        <f t="shared" si="2616"/>
        <v>0</v>
      </c>
      <c r="BJ519" s="5">
        <f t="shared" si="2617"/>
        <v>0</v>
      </c>
      <c r="BK519" s="5">
        <f t="shared" si="2618"/>
        <v>0</v>
      </c>
      <c r="BL519" s="5">
        <f t="shared" si="2619"/>
        <v>0</v>
      </c>
      <c r="BM519" s="5">
        <f t="shared" si="2620"/>
        <v>0</v>
      </c>
      <c r="BN519" s="5">
        <f t="shared" si="2621"/>
        <v>0</v>
      </c>
      <c r="BO519" s="5">
        <f t="shared" si="2622"/>
        <v>0</v>
      </c>
      <c r="BP519" s="5">
        <f t="shared" si="2623"/>
        <v>0</v>
      </c>
      <c r="BQ519" s="5">
        <f t="shared" si="2624"/>
        <v>0</v>
      </c>
      <c r="BR519" s="5">
        <f t="shared" si="2625"/>
        <v>0</v>
      </c>
      <c r="BS519" s="5">
        <f t="shared" si="2626"/>
        <v>0</v>
      </c>
      <c r="BT519" s="11">
        <f t="shared" si="2627"/>
        <v>0</v>
      </c>
      <c r="BU519" s="11">
        <f t="shared" si="2628"/>
        <v>0</v>
      </c>
      <c r="BV519" s="5">
        <f t="shared" si="2629"/>
        <v>0</v>
      </c>
      <c r="BW519" s="5">
        <f t="shared" si="2630"/>
        <v>0</v>
      </c>
      <c r="BX519" s="5">
        <f t="shared" si="2631"/>
        <v>0</v>
      </c>
      <c r="BY519" s="5">
        <f t="shared" si="2632"/>
        <v>0</v>
      </c>
      <c r="BZ519" s="5">
        <f t="shared" si="2633"/>
        <v>0</v>
      </c>
      <c r="CA519" s="5">
        <f t="shared" si="2634"/>
        <v>0</v>
      </c>
      <c r="CB519" s="5">
        <f t="shared" si="2635"/>
        <v>0</v>
      </c>
      <c r="CC519" s="5">
        <f t="shared" si="2636"/>
        <v>0</v>
      </c>
      <c r="CD519" s="5">
        <f t="shared" si="2637"/>
        <v>0</v>
      </c>
      <c r="CE519" s="5">
        <f t="shared" si="2638"/>
        <v>0</v>
      </c>
      <c r="CF519" s="5">
        <f t="shared" si="2639"/>
        <v>0</v>
      </c>
      <c r="CG519" s="5">
        <f t="shared" si="2640"/>
        <v>0</v>
      </c>
      <c r="CH519" s="5">
        <f t="shared" si="2641"/>
        <v>0</v>
      </c>
      <c r="CI519" s="5">
        <f t="shared" si="2642"/>
        <v>0</v>
      </c>
      <c r="CJ519" s="5">
        <f t="shared" si="2643"/>
        <v>0</v>
      </c>
      <c r="CK519" s="5">
        <f t="shared" si="2644"/>
        <v>0</v>
      </c>
      <c r="CL519" s="5">
        <f t="shared" si="2645"/>
        <v>0</v>
      </c>
      <c r="CM519" s="5">
        <f t="shared" si="2646"/>
        <v>0</v>
      </c>
      <c r="CN519" s="5">
        <f t="shared" si="2647"/>
        <v>0</v>
      </c>
      <c r="CO519" s="5">
        <f t="shared" si="2648"/>
        <v>0</v>
      </c>
      <c r="CP519" s="5">
        <f t="shared" si="2649"/>
        <v>0</v>
      </c>
      <c r="CQ519" s="5">
        <f t="shared" si="2650"/>
        <v>0</v>
      </c>
      <c r="CR519" s="5">
        <f t="shared" si="2651"/>
        <v>0</v>
      </c>
      <c r="CS519" s="5">
        <f t="shared" si="2652"/>
        <v>0</v>
      </c>
      <c r="CT519" s="11">
        <f t="shared" si="2653"/>
        <v>0</v>
      </c>
      <c r="CU519" s="5">
        <f t="shared" si="2654"/>
        <v>0</v>
      </c>
      <c r="CV519" s="5">
        <f t="shared" si="2655"/>
        <v>0</v>
      </c>
      <c r="CW519" s="5">
        <f t="shared" si="2656"/>
        <v>0</v>
      </c>
      <c r="CX519" s="41">
        <f t="shared" si="2657"/>
        <v>0</v>
      </c>
      <c r="CY519" s="41">
        <f t="shared" si="2658"/>
        <v>0</v>
      </c>
      <c r="CZ519" s="41">
        <f t="shared" si="2659"/>
        <v>0</v>
      </c>
      <c r="DA519" s="41">
        <f t="shared" si="2660"/>
        <v>0</v>
      </c>
      <c r="DB519" s="28"/>
    </row>
    <row r="520" spans="1:106" s="16" customFormat="1" ht="29.25" customHeight="1" thickTop="1" thickBot="1" x14ac:dyDescent="0.35">
      <c r="A520" s="3">
        <v>44826</v>
      </c>
      <c r="B520" s="4" t="s">
        <v>0</v>
      </c>
      <c r="C520" s="4" t="s">
        <v>25</v>
      </c>
      <c r="D520" s="8" t="s">
        <v>10</v>
      </c>
      <c r="E520" s="4" t="s">
        <v>110</v>
      </c>
      <c r="F520" s="4" t="s">
        <v>104</v>
      </c>
      <c r="G520" s="18" t="s">
        <v>633</v>
      </c>
      <c r="H520" s="25">
        <v>47.25</v>
      </c>
      <c r="I520" s="44">
        <v>-52.75</v>
      </c>
      <c r="J520" s="45">
        <v>-53.75</v>
      </c>
      <c r="K520" s="11">
        <f t="shared" si="2661"/>
        <v>1721.15</v>
      </c>
      <c r="L520" s="11"/>
      <c r="M520" s="11"/>
      <c r="N520" s="33"/>
      <c r="O520" s="11"/>
      <c r="P520" s="11"/>
      <c r="Q520" s="11"/>
      <c r="R520" s="11"/>
      <c r="S520" s="11"/>
      <c r="T520" s="11"/>
      <c r="U520" s="45">
        <v>-53.75</v>
      </c>
      <c r="V520" s="11"/>
      <c r="W520" s="11"/>
      <c r="X520" s="11"/>
      <c r="Y520" s="11"/>
      <c r="Z520" s="11"/>
      <c r="AA520" s="11"/>
      <c r="AB520" s="11"/>
      <c r="AC520" s="37"/>
      <c r="AD520" s="37"/>
      <c r="AE520" s="71" t="str">
        <f t="shared" ref="AE520:AE527" si="2662">IF(B520&gt;0,B520)</f>
        <v>USD/JPY</v>
      </c>
      <c r="AF520" s="11">
        <f t="shared" ref="AF520:AF522" si="2663">IF(C520="HF",J520,0)</f>
        <v>0</v>
      </c>
      <c r="AG520" s="46">
        <f t="shared" ref="AG520:AG522" si="2664">IF(C520="HF2",J520,0)</f>
        <v>-53.75</v>
      </c>
      <c r="AH520" s="11">
        <f t="shared" ref="AH520:AH522" si="2665">IF(C520="HF3",J520,0)</f>
        <v>0</v>
      </c>
      <c r="AI520" s="11">
        <f t="shared" ref="AI520:AI522" si="2666">IF(C520="DP",J520,0)</f>
        <v>0</v>
      </c>
      <c r="AJ520" s="13">
        <f t="shared" ref="AJ520:AJ522" si="2667">+SUM(AF520+AG520+AH520+AI520)</f>
        <v>-53.75</v>
      </c>
      <c r="AK520" s="13"/>
      <c r="AL520" s="5">
        <f t="shared" ref="AL520:AL522" si="2668">IF(B520="AUD/JPY",AF520,0)</f>
        <v>0</v>
      </c>
      <c r="AM520" s="5">
        <f t="shared" ref="AM520:AM522" si="2669">IF(B520="AUD/JPY",AG520,0)</f>
        <v>0</v>
      </c>
      <c r="AN520" s="11">
        <f t="shared" ref="AN520:AN522" si="2670">IF(B520="AUD/JPY",AH520,0)</f>
        <v>0</v>
      </c>
      <c r="AO520" s="11">
        <f t="shared" ref="AO520:AO522" si="2671">IF(B520="AUD/JPY",AI520,0)</f>
        <v>0</v>
      </c>
      <c r="AP520" s="5">
        <f t="shared" ref="AP520:AP522" si="2672">IF(B520="AUD/USD",AF520,0)</f>
        <v>0</v>
      </c>
      <c r="AQ520" s="5">
        <f t="shared" ref="AQ520:AQ522" si="2673">IF(B520="AUD/USD",AG520,0)</f>
        <v>0</v>
      </c>
      <c r="AR520" s="5">
        <f t="shared" ref="AR520:AR522" si="2674">IF(B520="AUD/USD",AH520,0)</f>
        <v>0</v>
      </c>
      <c r="AS520" s="5">
        <f t="shared" ref="AS520:AS522" si="2675">IF(B520="AUD/USD",AI520,0)</f>
        <v>0</v>
      </c>
      <c r="AT520" s="5">
        <f t="shared" ref="AT520:AT522" si="2676">IF(B520="EUR/GBP",AF520,0)</f>
        <v>0</v>
      </c>
      <c r="AU520" s="5">
        <f t="shared" ref="AU520:AU522" si="2677">IF(B520="EUR/GBP",AG520,0)</f>
        <v>0</v>
      </c>
      <c r="AV520" s="5">
        <f t="shared" ref="AV520:AV522" si="2678">IF(B520="EUR/GBP",AH520,0)</f>
        <v>0</v>
      </c>
      <c r="AW520" s="5">
        <f t="shared" ref="AW520:AW522" si="2679">IF(B520="EUR/GBP",AI520,0)</f>
        <v>0</v>
      </c>
      <c r="AX520" s="5">
        <f t="shared" ref="AX520:AX522" si="2680">IF(B520="EUR/JPY",AF520,0)</f>
        <v>0</v>
      </c>
      <c r="AY520" s="5">
        <f t="shared" ref="AY520:AY522" si="2681">IF(B520="EUR/JPY",AG520,0)</f>
        <v>0</v>
      </c>
      <c r="AZ520" s="5">
        <f t="shared" ref="AZ520:AZ522" si="2682">IF(B520="EUR/JPY",AH520,0)</f>
        <v>0</v>
      </c>
      <c r="BA520" s="5">
        <f t="shared" ref="BA520:BA522" si="2683">IF(B520="EUR/JPY",AI520,0)</f>
        <v>0</v>
      </c>
      <c r="BB520" s="5">
        <f t="shared" ref="BB520:BB522" si="2684">IF(B520="EUR/USD",AF520,0)</f>
        <v>0</v>
      </c>
      <c r="BC520" s="5">
        <f t="shared" ref="BC520:BC522" si="2685">IF(B520="EUR/USD",AG520,0)</f>
        <v>0</v>
      </c>
      <c r="BD520" s="5">
        <f t="shared" ref="BD520:BD522" si="2686">IF(B520="EUR/USD",AH520,0)</f>
        <v>0</v>
      </c>
      <c r="BE520" s="5">
        <f t="shared" ref="BE520:BE522" si="2687">IF(B520="EUR/USD",AI520,0)</f>
        <v>0</v>
      </c>
      <c r="BF520" s="5">
        <f t="shared" ref="BF520:BF522" si="2688">IF(B520="GBP/JPY",AF520,0)</f>
        <v>0</v>
      </c>
      <c r="BG520" s="5">
        <f t="shared" ref="BG520:BG522" si="2689">IF(B520="GBP/JPY",AG520,0)</f>
        <v>0</v>
      </c>
      <c r="BH520" s="5">
        <f t="shared" ref="BH520:BH522" si="2690">IF(B520="GBP/JPY",AH520,0)</f>
        <v>0</v>
      </c>
      <c r="BI520" s="11">
        <f t="shared" ref="BI520:BI522" si="2691">IF(B520="GBP/JPY",AI520,0)</f>
        <v>0</v>
      </c>
      <c r="BJ520" s="5">
        <f t="shared" ref="BJ520:BJ522" si="2692">IF(B520="GBP/USD",AF520,0)</f>
        <v>0</v>
      </c>
      <c r="BK520" s="5">
        <f t="shared" ref="BK520:BK522" si="2693">IF(B520="GBP/USD",AG520,0)</f>
        <v>0</v>
      </c>
      <c r="BL520" s="5">
        <f t="shared" ref="BL520:BL522" si="2694">IF(B520="GBP/USD",AH520,0)</f>
        <v>0</v>
      </c>
      <c r="BM520" s="5">
        <f t="shared" ref="BM520:BM522" si="2695">IF(B520="GBP/USD",AI520,0)</f>
        <v>0</v>
      </c>
      <c r="BN520" s="5">
        <f t="shared" ref="BN520:BN522" si="2696">IF(B520="USD/CAD",AF520,0)</f>
        <v>0</v>
      </c>
      <c r="BO520" s="5">
        <f t="shared" ref="BO520:BO522" si="2697">IF(B520="USD/CAD",AG520,0)</f>
        <v>0</v>
      </c>
      <c r="BP520" s="5">
        <f t="shared" ref="BP520:BP522" si="2698">IF(B520="USD/CAD",AH520,0)</f>
        <v>0</v>
      </c>
      <c r="BQ520" s="5">
        <f t="shared" ref="BQ520:BQ522" si="2699">IF(B520="USD/CAD",AI520,0)</f>
        <v>0</v>
      </c>
      <c r="BR520" s="5">
        <f t="shared" ref="BR520:BR522" si="2700">IF(B520="USD/CHF",AF520,0)</f>
        <v>0</v>
      </c>
      <c r="BS520" s="5">
        <f t="shared" ref="BS520:BS522" si="2701">IF(B520="USD/CHF",AG520,0)</f>
        <v>0</v>
      </c>
      <c r="BT520" s="11">
        <f t="shared" ref="BT520:BT522" si="2702">IF(B520="USD/CHF",AH520,0)</f>
        <v>0</v>
      </c>
      <c r="BU520" s="11">
        <f t="shared" ref="BU520:BU522" si="2703">IF(B520="USD/CHF",AI520,0)</f>
        <v>0</v>
      </c>
      <c r="BV520" s="5">
        <f t="shared" ref="BV520:BV522" si="2704">IF(B520="USD/JPY",AF520,0)</f>
        <v>0</v>
      </c>
      <c r="BW520" s="46">
        <f t="shared" ref="BW520:BW522" si="2705">IF(B520="USD/JPY",AG520,0)</f>
        <v>-53.75</v>
      </c>
      <c r="BX520" s="5">
        <f t="shared" ref="BX520:BX522" si="2706">IF(B520="USD/JPY",AH520,0)</f>
        <v>0</v>
      </c>
      <c r="BY520" s="5">
        <f t="shared" ref="BY520:BY522" si="2707">IF(B520="USD/JPY",AI520,0)</f>
        <v>0</v>
      </c>
      <c r="BZ520" s="5">
        <f t="shared" ref="BZ520:BZ522" si="2708">IF(B520="CRUDE",AF520,0)</f>
        <v>0</v>
      </c>
      <c r="CA520" s="5">
        <f t="shared" ref="CA520:CA522" si="2709">IF(B520="CRUDE",AG520,0)</f>
        <v>0</v>
      </c>
      <c r="CB520" s="5">
        <f t="shared" ref="CB520:CB522" si="2710">IF(B520="CRUDE",AH520,0)</f>
        <v>0</v>
      </c>
      <c r="CC520" s="5">
        <f t="shared" ref="CC520:CC522" si="2711">IF(B520="CRUDE",AI520,0)</f>
        <v>0</v>
      </c>
      <c r="CD520" s="5">
        <f t="shared" ref="CD520:CD522" si="2712">IF(B520="GOLD",AF520,0)</f>
        <v>0</v>
      </c>
      <c r="CE520" s="5">
        <f t="shared" ref="CE520:CE522" si="2713">IF(B520="GOLD",AG520,0)</f>
        <v>0</v>
      </c>
      <c r="CF520" s="5">
        <f t="shared" ref="CF520:CF522" si="2714">IF(B520="GOLD",AH520,0)</f>
        <v>0</v>
      </c>
      <c r="CG520" s="5">
        <f t="shared" ref="CG520:CG522" si="2715">IF(B520="GOLD",AI520,0)</f>
        <v>0</v>
      </c>
      <c r="CH520" s="5">
        <f t="shared" ref="CH520:CH522" si="2716">IF(B520="US 500",AF520,0)</f>
        <v>0</v>
      </c>
      <c r="CI520" s="5">
        <f t="shared" ref="CI520:CI522" si="2717">IF(B520="US 500",AG520,0)</f>
        <v>0</v>
      </c>
      <c r="CJ520" s="5">
        <f t="shared" ref="CJ520:CJ522" si="2718">IF(B520="US 500",AH520,0)</f>
        <v>0</v>
      </c>
      <c r="CK520" s="5">
        <f t="shared" ref="CK520:CK522" si="2719">IF(B520="US 500",AI520,0)</f>
        <v>0</v>
      </c>
      <c r="CL520" s="5">
        <f t="shared" ref="CL520:CL522" si="2720">IF(B520="N GAS",AF520,0)</f>
        <v>0</v>
      </c>
      <c r="CM520" s="5">
        <f t="shared" ref="CM520:CM522" si="2721">IF(B520="N GAS",AG520,0)</f>
        <v>0</v>
      </c>
      <c r="CN520" s="5">
        <f t="shared" ref="CN520:CN522" si="2722">IF(B520="N GAS",AH520,0)</f>
        <v>0</v>
      </c>
      <c r="CO520" s="5">
        <f t="shared" ref="CO520:CO522" si="2723">IF(B520="N GAS",AI520,0)</f>
        <v>0</v>
      </c>
      <c r="CP520" s="5">
        <f t="shared" ref="CP520:CP522" si="2724">IF(B520="SMALLCAP 2000",AF520,0)</f>
        <v>0</v>
      </c>
      <c r="CQ520" s="5">
        <f t="shared" ref="CQ520:CQ522" si="2725">IF(B520="SMALLCAP 2000",AG520,0)</f>
        <v>0</v>
      </c>
      <c r="CR520" s="5">
        <f t="shared" ref="CR520:CR522" si="2726">IF(B520="SMALLCAP 2000",AH520,0)</f>
        <v>0</v>
      </c>
      <c r="CS520" s="5">
        <f t="shared" ref="CS520:CS522" si="2727">IF(B520="SMALLCAP 2000",AI520,0)</f>
        <v>0</v>
      </c>
      <c r="CT520" s="11">
        <f t="shared" ref="CT520:CT522" si="2728">IF(B520="US TECH",AF520,0)</f>
        <v>0</v>
      </c>
      <c r="CU520" s="5">
        <f t="shared" ref="CU520:CU522" si="2729">IF(B520="US TECH",AG520,0)</f>
        <v>0</v>
      </c>
      <c r="CV520" s="5">
        <f t="shared" ref="CV520:CV522" si="2730">IF(B520="US TECH",AH520,0)</f>
        <v>0</v>
      </c>
      <c r="CW520" s="5">
        <f t="shared" ref="CW520:CW522" si="2731">IF(B520="US TECH",AI520,0)</f>
        <v>0</v>
      </c>
      <c r="CX520" s="41">
        <f t="shared" ref="CX520:CX522" si="2732">IF(B520="WALL ST 30",AF520,0)</f>
        <v>0</v>
      </c>
      <c r="CY520" s="41">
        <f t="shared" ref="CY520:CY522" si="2733">IF(B520="WALL ST 30",AG520,0)</f>
        <v>0</v>
      </c>
      <c r="CZ520" s="41">
        <f t="shared" ref="CZ520:CZ522" si="2734">IF(B520="WALL ST 30",AH520,0)</f>
        <v>0</v>
      </c>
      <c r="DA520" s="41">
        <f t="shared" ref="DA520:DA522" si="2735">IF(B520="WALL ST 30",AI520,0)</f>
        <v>0</v>
      </c>
      <c r="DB520" s="28"/>
    </row>
    <row r="521" spans="1:106" s="16" customFormat="1" ht="29.25" customHeight="1" thickTop="1" thickBot="1" x14ac:dyDescent="0.35">
      <c r="A521" s="3">
        <v>44829</v>
      </c>
      <c r="B521" s="4" t="s">
        <v>3</v>
      </c>
      <c r="C521" s="4" t="s">
        <v>25</v>
      </c>
      <c r="D521" s="8" t="s">
        <v>10</v>
      </c>
      <c r="E521" s="4" t="s">
        <v>110</v>
      </c>
      <c r="F521" s="4" t="s">
        <v>24</v>
      </c>
      <c r="G521" s="18" t="s">
        <v>634</v>
      </c>
      <c r="H521" s="25">
        <v>55</v>
      </c>
      <c r="I521" s="33">
        <v>45</v>
      </c>
      <c r="J521" s="11">
        <v>43</v>
      </c>
      <c r="K521" s="11">
        <f t="shared" si="2661"/>
        <v>1764.15</v>
      </c>
      <c r="L521" s="11"/>
      <c r="M521" s="11"/>
      <c r="N521" s="47">
        <v>43</v>
      </c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37"/>
      <c r="AD521" s="37"/>
      <c r="AE521" s="71" t="str">
        <f t="shared" si="2662"/>
        <v>EUR/GBP</v>
      </c>
      <c r="AF521" s="11">
        <f t="shared" si="2663"/>
        <v>0</v>
      </c>
      <c r="AG521" s="48">
        <f t="shared" si="2664"/>
        <v>43</v>
      </c>
      <c r="AH521" s="11">
        <f t="shared" si="2665"/>
        <v>0</v>
      </c>
      <c r="AI521" s="11">
        <f t="shared" si="2666"/>
        <v>0</v>
      </c>
      <c r="AJ521" s="13">
        <f t="shared" si="2667"/>
        <v>43</v>
      </c>
      <c r="AK521" s="13"/>
      <c r="AL521" s="5">
        <f t="shared" si="2668"/>
        <v>0</v>
      </c>
      <c r="AM521" s="5">
        <f t="shared" si="2669"/>
        <v>0</v>
      </c>
      <c r="AN521" s="11">
        <f t="shared" si="2670"/>
        <v>0</v>
      </c>
      <c r="AO521" s="11">
        <f t="shared" si="2671"/>
        <v>0</v>
      </c>
      <c r="AP521" s="5">
        <f t="shared" si="2672"/>
        <v>0</v>
      </c>
      <c r="AQ521" s="5">
        <f t="shared" si="2673"/>
        <v>0</v>
      </c>
      <c r="AR521" s="5">
        <f t="shared" si="2674"/>
        <v>0</v>
      </c>
      <c r="AS521" s="5">
        <f t="shared" si="2675"/>
        <v>0</v>
      </c>
      <c r="AT521" s="5">
        <f t="shared" si="2676"/>
        <v>0</v>
      </c>
      <c r="AU521" s="48">
        <f t="shared" si="2677"/>
        <v>43</v>
      </c>
      <c r="AV521" s="5">
        <f t="shared" si="2678"/>
        <v>0</v>
      </c>
      <c r="AW521" s="5">
        <f t="shared" si="2679"/>
        <v>0</v>
      </c>
      <c r="AX521" s="5">
        <f t="shared" si="2680"/>
        <v>0</v>
      </c>
      <c r="AY521" s="5">
        <f t="shared" si="2681"/>
        <v>0</v>
      </c>
      <c r="AZ521" s="5">
        <f t="shared" si="2682"/>
        <v>0</v>
      </c>
      <c r="BA521" s="5">
        <f t="shared" si="2683"/>
        <v>0</v>
      </c>
      <c r="BB521" s="5">
        <f t="shared" si="2684"/>
        <v>0</v>
      </c>
      <c r="BC521" s="5">
        <f t="shared" si="2685"/>
        <v>0</v>
      </c>
      <c r="BD521" s="5">
        <f t="shared" si="2686"/>
        <v>0</v>
      </c>
      <c r="BE521" s="5">
        <f t="shared" si="2687"/>
        <v>0</v>
      </c>
      <c r="BF521" s="5">
        <f t="shared" si="2688"/>
        <v>0</v>
      </c>
      <c r="BG521" s="5">
        <f t="shared" si="2689"/>
        <v>0</v>
      </c>
      <c r="BH521" s="5">
        <f t="shared" si="2690"/>
        <v>0</v>
      </c>
      <c r="BI521" s="11">
        <f t="shared" si="2691"/>
        <v>0</v>
      </c>
      <c r="BJ521" s="5">
        <f t="shared" si="2692"/>
        <v>0</v>
      </c>
      <c r="BK521" s="5">
        <f t="shared" si="2693"/>
        <v>0</v>
      </c>
      <c r="BL521" s="5">
        <f t="shared" si="2694"/>
        <v>0</v>
      </c>
      <c r="BM521" s="5">
        <f t="shared" si="2695"/>
        <v>0</v>
      </c>
      <c r="BN521" s="5">
        <f t="shared" si="2696"/>
        <v>0</v>
      </c>
      <c r="BO521" s="5">
        <f t="shared" si="2697"/>
        <v>0</v>
      </c>
      <c r="BP521" s="5">
        <f t="shared" si="2698"/>
        <v>0</v>
      </c>
      <c r="BQ521" s="5">
        <f t="shared" si="2699"/>
        <v>0</v>
      </c>
      <c r="BR521" s="5">
        <f t="shared" si="2700"/>
        <v>0</v>
      </c>
      <c r="BS521" s="5">
        <f t="shared" si="2701"/>
        <v>0</v>
      </c>
      <c r="BT521" s="11">
        <f t="shared" si="2702"/>
        <v>0</v>
      </c>
      <c r="BU521" s="11">
        <f t="shared" si="2703"/>
        <v>0</v>
      </c>
      <c r="BV521" s="5">
        <f t="shared" si="2704"/>
        <v>0</v>
      </c>
      <c r="BW521" s="5">
        <f t="shared" si="2705"/>
        <v>0</v>
      </c>
      <c r="BX521" s="5">
        <f t="shared" si="2706"/>
        <v>0</v>
      </c>
      <c r="BY521" s="5">
        <f t="shared" si="2707"/>
        <v>0</v>
      </c>
      <c r="BZ521" s="5">
        <f t="shared" si="2708"/>
        <v>0</v>
      </c>
      <c r="CA521" s="5">
        <f t="shared" si="2709"/>
        <v>0</v>
      </c>
      <c r="CB521" s="5">
        <f t="shared" si="2710"/>
        <v>0</v>
      </c>
      <c r="CC521" s="5">
        <f t="shared" si="2711"/>
        <v>0</v>
      </c>
      <c r="CD521" s="5">
        <f t="shared" si="2712"/>
        <v>0</v>
      </c>
      <c r="CE521" s="5">
        <f t="shared" si="2713"/>
        <v>0</v>
      </c>
      <c r="CF521" s="5">
        <f t="shared" si="2714"/>
        <v>0</v>
      </c>
      <c r="CG521" s="5">
        <f t="shared" si="2715"/>
        <v>0</v>
      </c>
      <c r="CH521" s="5">
        <f t="shared" si="2716"/>
        <v>0</v>
      </c>
      <c r="CI521" s="5">
        <f t="shared" si="2717"/>
        <v>0</v>
      </c>
      <c r="CJ521" s="5">
        <f t="shared" si="2718"/>
        <v>0</v>
      </c>
      <c r="CK521" s="5">
        <f t="shared" si="2719"/>
        <v>0</v>
      </c>
      <c r="CL521" s="5">
        <f t="shared" si="2720"/>
        <v>0</v>
      </c>
      <c r="CM521" s="5">
        <f t="shared" si="2721"/>
        <v>0</v>
      </c>
      <c r="CN521" s="5">
        <f t="shared" si="2722"/>
        <v>0</v>
      </c>
      <c r="CO521" s="5">
        <f t="shared" si="2723"/>
        <v>0</v>
      </c>
      <c r="CP521" s="5">
        <f t="shared" si="2724"/>
        <v>0</v>
      </c>
      <c r="CQ521" s="5">
        <f t="shared" si="2725"/>
        <v>0</v>
      </c>
      <c r="CR521" s="5">
        <f t="shared" si="2726"/>
        <v>0</v>
      </c>
      <c r="CS521" s="5">
        <f t="shared" si="2727"/>
        <v>0</v>
      </c>
      <c r="CT521" s="11">
        <f t="shared" si="2728"/>
        <v>0</v>
      </c>
      <c r="CU521" s="5">
        <f t="shared" si="2729"/>
        <v>0</v>
      </c>
      <c r="CV521" s="5">
        <f t="shared" si="2730"/>
        <v>0</v>
      </c>
      <c r="CW521" s="5">
        <f t="shared" si="2731"/>
        <v>0</v>
      </c>
      <c r="CX521" s="41">
        <f t="shared" si="2732"/>
        <v>0</v>
      </c>
      <c r="CY521" s="41">
        <f t="shared" si="2733"/>
        <v>0</v>
      </c>
      <c r="CZ521" s="41">
        <f t="shared" si="2734"/>
        <v>0</v>
      </c>
      <c r="DA521" s="41">
        <f t="shared" si="2735"/>
        <v>0</v>
      </c>
      <c r="DB521" s="28"/>
    </row>
    <row r="522" spans="1:106" s="16" customFormat="1" ht="29.25" customHeight="1" thickTop="1" thickBot="1" x14ac:dyDescent="0.35">
      <c r="A522" s="3">
        <v>44830</v>
      </c>
      <c r="B522" s="4" t="s">
        <v>0</v>
      </c>
      <c r="C522" s="4" t="s">
        <v>25</v>
      </c>
      <c r="D522" s="8" t="s">
        <v>10</v>
      </c>
      <c r="E522" s="4" t="s">
        <v>110</v>
      </c>
      <c r="F522" s="4" t="s">
        <v>24</v>
      </c>
      <c r="G522" s="18" t="s">
        <v>635</v>
      </c>
      <c r="H522" s="25">
        <v>53.75</v>
      </c>
      <c r="I522" s="33">
        <v>46.25</v>
      </c>
      <c r="J522" s="11">
        <v>44.25</v>
      </c>
      <c r="K522" s="11">
        <f t="shared" si="2661"/>
        <v>1808.4</v>
      </c>
      <c r="L522" s="11"/>
      <c r="M522" s="11"/>
      <c r="N522" s="33"/>
      <c r="O522" s="11"/>
      <c r="P522" s="11"/>
      <c r="Q522" s="11"/>
      <c r="R522" s="11"/>
      <c r="S522" s="11"/>
      <c r="T522" s="11"/>
      <c r="U522" s="47">
        <v>44.25</v>
      </c>
      <c r="V522" s="11"/>
      <c r="W522" s="11"/>
      <c r="X522" s="11"/>
      <c r="Y522" s="11"/>
      <c r="Z522" s="11"/>
      <c r="AA522" s="11"/>
      <c r="AB522" s="11"/>
      <c r="AC522" s="37"/>
      <c r="AD522" s="37"/>
      <c r="AE522" s="71" t="str">
        <f t="shared" si="2662"/>
        <v>USD/JPY</v>
      </c>
      <c r="AF522" s="11">
        <f t="shared" si="2663"/>
        <v>0</v>
      </c>
      <c r="AG522" s="48">
        <f t="shared" si="2664"/>
        <v>44.25</v>
      </c>
      <c r="AH522" s="11">
        <f t="shared" si="2665"/>
        <v>0</v>
      </c>
      <c r="AI522" s="11">
        <f t="shared" si="2666"/>
        <v>0</v>
      </c>
      <c r="AJ522" s="13">
        <f t="shared" si="2667"/>
        <v>44.25</v>
      </c>
      <c r="AK522" s="13"/>
      <c r="AL522" s="5">
        <f t="shared" si="2668"/>
        <v>0</v>
      </c>
      <c r="AM522" s="5">
        <f t="shared" si="2669"/>
        <v>0</v>
      </c>
      <c r="AN522" s="11">
        <f t="shared" si="2670"/>
        <v>0</v>
      </c>
      <c r="AO522" s="11">
        <f t="shared" si="2671"/>
        <v>0</v>
      </c>
      <c r="AP522" s="5">
        <f t="shared" si="2672"/>
        <v>0</v>
      </c>
      <c r="AQ522" s="5">
        <f t="shared" si="2673"/>
        <v>0</v>
      </c>
      <c r="AR522" s="5">
        <f t="shared" si="2674"/>
        <v>0</v>
      </c>
      <c r="AS522" s="5">
        <f t="shared" si="2675"/>
        <v>0</v>
      </c>
      <c r="AT522" s="5">
        <f t="shared" si="2676"/>
        <v>0</v>
      </c>
      <c r="AU522" s="5">
        <f t="shared" si="2677"/>
        <v>0</v>
      </c>
      <c r="AV522" s="5">
        <f t="shared" si="2678"/>
        <v>0</v>
      </c>
      <c r="AW522" s="5">
        <f t="shared" si="2679"/>
        <v>0</v>
      </c>
      <c r="AX522" s="5">
        <f t="shared" si="2680"/>
        <v>0</v>
      </c>
      <c r="AY522" s="5">
        <f t="shared" si="2681"/>
        <v>0</v>
      </c>
      <c r="AZ522" s="5">
        <f t="shared" si="2682"/>
        <v>0</v>
      </c>
      <c r="BA522" s="5">
        <f t="shared" si="2683"/>
        <v>0</v>
      </c>
      <c r="BB522" s="5">
        <f t="shared" si="2684"/>
        <v>0</v>
      </c>
      <c r="BC522" s="5">
        <f t="shared" si="2685"/>
        <v>0</v>
      </c>
      <c r="BD522" s="5">
        <f t="shared" si="2686"/>
        <v>0</v>
      </c>
      <c r="BE522" s="5">
        <f t="shared" si="2687"/>
        <v>0</v>
      </c>
      <c r="BF522" s="5">
        <f t="shared" si="2688"/>
        <v>0</v>
      </c>
      <c r="BG522" s="5">
        <f t="shared" si="2689"/>
        <v>0</v>
      </c>
      <c r="BH522" s="5">
        <f t="shared" si="2690"/>
        <v>0</v>
      </c>
      <c r="BI522" s="11">
        <f t="shared" si="2691"/>
        <v>0</v>
      </c>
      <c r="BJ522" s="5">
        <f t="shared" si="2692"/>
        <v>0</v>
      </c>
      <c r="BK522" s="5">
        <f t="shared" si="2693"/>
        <v>0</v>
      </c>
      <c r="BL522" s="5">
        <f t="shared" si="2694"/>
        <v>0</v>
      </c>
      <c r="BM522" s="5">
        <f t="shared" si="2695"/>
        <v>0</v>
      </c>
      <c r="BN522" s="5">
        <f t="shared" si="2696"/>
        <v>0</v>
      </c>
      <c r="BO522" s="5">
        <f t="shared" si="2697"/>
        <v>0</v>
      </c>
      <c r="BP522" s="5">
        <f t="shared" si="2698"/>
        <v>0</v>
      </c>
      <c r="BQ522" s="5">
        <f t="shared" si="2699"/>
        <v>0</v>
      </c>
      <c r="BR522" s="5">
        <f t="shared" si="2700"/>
        <v>0</v>
      </c>
      <c r="BS522" s="5">
        <f t="shared" si="2701"/>
        <v>0</v>
      </c>
      <c r="BT522" s="11">
        <f t="shared" si="2702"/>
        <v>0</v>
      </c>
      <c r="BU522" s="11">
        <f t="shared" si="2703"/>
        <v>0</v>
      </c>
      <c r="BV522" s="5">
        <f t="shared" si="2704"/>
        <v>0</v>
      </c>
      <c r="BW522" s="48">
        <f t="shared" si="2705"/>
        <v>44.25</v>
      </c>
      <c r="BX522" s="5">
        <f t="shared" si="2706"/>
        <v>0</v>
      </c>
      <c r="BY522" s="5">
        <f t="shared" si="2707"/>
        <v>0</v>
      </c>
      <c r="BZ522" s="5">
        <f t="shared" si="2708"/>
        <v>0</v>
      </c>
      <c r="CA522" s="5">
        <f t="shared" si="2709"/>
        <v>0</v>
      </c>
      <c r="CB522" s="5">
        <f t="shared" si="2710"/>
        <v>0</v>
      </c>
      <c r="CC522" s="5">
        <f t="shared" si="2711"/>
        <v>0</v>
      </c>
      <c r="CD522" s="5">
        <f t="shared" si="2712"/>
        <v>0</v>
      </c>
      <c r="CE522" s="5">
        <f t="shared" si="2713"/>
        <v>0</v>
      </c>
      <c r="CF522" s="5">
        <f t="shared" si="2714"/>
        <v>0</v>
      </c>
      <c r="CG522" s="5">
        <f t="shared" si="2715"/>
        <v>0</v>
      </c>
      <c r="CH522" s="5">
        <f t="shared" si="2716"/>
        <v>0</v>
      </c>
      <c r="CI522" s="5">
        <f t="shared" si="2717"/>
        <v>0</v>
      </c>
      <c r="CJ522" s="5">
        <f t="shared" si="2718"/>
        <v>0</v>
      </c>
      <c r="CK522" s="5">
        <f t="shared" si="2719"/>
        <v>0</v>
      </c>
      <c r="CL522" s="5">
        <f t="shared" si="2720"/>
        <v>0</v>
      </c>
      <c r="CM522" s="5">
        <f t="shared" si="2721"/>
        <v>0</v>
      </c>
      <c r="CN522" s="5">
        <f t="shared" si="2722"/>
        <v>0</v>
      </c>
      <c r="CO522" s="5">
        <f t="shared" si="2723"/>
        <v>0</v>
      </c>
      <c r="CP522" s="5">
        <f t="shared" si="2724"/>
        <v>0</v>
      </c>
      <c r="CQ522" s="5">
        <f t="shared" si="2725"/>
        <v>0</v>
      </c>
      <c r="CR522" s="5">
        <f t="shared" si="2726"/>
        <v>0</v>
      </c>
      <c r="CS522" s="5">
        <f t="shared" si="2727"/>
        <v>0</v>
      </c>
      <c r="CT522" s="11">
        <f t="shared" si="2728"/>
        <v>0</v>
      </c>
      <c r="CU522" s="5">
        <f t="shared" si="2729"/>
        <v>0</v>
      </c>
      <c r="CV522" s="5">
        <f t="shared" si="2730"/>
        <v>0</v>
      </c>
      <c r="CW522" s="5">
        <f t="shared" si="2731"/>
        <v>0</v>
      </c>
      <c r="CX522" s="41">
        <f t="shared" si="2732"/>
        <v>0</v>
      </c>
      <c r="CY522" s="41">
        <f t="shared" si="2733"/>
        <v>0</v>
      </c>
      <c r="CZ522" s="41">
        <f t="shared" si="2734"/>
        <v>0</v>
      </c>
      <c r="DA522" s="41">
        <f t="shared" si="2735"/>
        <v>0</v>
      </c>
      <c r="DB522" s="28"/>
    </row>
    <row r="523" spans="1:106" s="16" customFormat="1" ht="29.25" customHeight="1" thickTop="1" thickBot="1" x14ac:dyDescent="0.35">
      <c r="A523" s="3">
        <v>44832</v>
      </c>
      <c r="B523" s="4" t="s">
        <v>6</v>
      </c>
      <c r="C523" s="4" t="s">
        <v>70</v>
      </c>
      <c r="D523" s="8" t="s">
        <v>10</v>
      </c>
      <c r="E523" s="4" t="s">
        <v>110</v>
      </c>
      <c r="F523" s="4" t="s">
        <v>104</v>
      </c>
      <c r="G523" s="18" t="s">
        <v>636</v>
      </c>
      <c r="H523" s="25">
        <v>45.25</v>
      </c>
      <c r="I523" s="44">
        <v>-54.75</v>
      </c>
      <c r="J523" s="45">
        <v>-55.75</v>
      </c>
      <c r="K523" s="11">
        <f t="shared" si="2661"/>
        <v>1752.65</v>
      </c>
      <c r="L523" s="11"/>
      <c r="M523" s="11"/>
      <c r="N523" s="33"/>
      <c r="O523" s="11"/>
      <c r="P523" s="11"/>
      <c r="Q523" s="45">
        <v>-55.75</v>
      </c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37"/>
      <c r="AD523" s="37"/>
      <c r="AE523" s="71" t="str">
        <f t="shared" si="2662"/>
        <v>GBP/JPY</v>
      </c>
      <c r="AF523" s="11">
        <f t="shared" ref="AF523:AF527" si="2736">IF(C523="HF",J523,0)</f>
        <v>0</v>
      </c>
      <c r="AG523" s="5">
        <f t="shared" ref="AG523:AG527" si="2737">IF(C523="HF2",J523,0)</f>
        <v>0</v>
      </c>
      <c r="AH523" s="11">
        <f t="shared" ref="AH523:AH527" si="2738">IF(C523="HF3",J523,0)</f>
        <v>0</v>
      </c>
      <c r="AI523" s="45">
        <f t="shared" ref="AI523:AI527" si="2739">IF(C523="DP",J523,0)</f>
        <v>-55.75</v>
      </c>
      <c r="AJ523" s="13">
        <f t="shared" ref="AJ523:AJ527" si="2740">+SUM(AF523+AG523+AH523+AI523)</f>
        <v>-55.75</v>
      </c>
      <c r="AK523" s="13"/>
      <c r="AL523" s="5">
        <f t="shared" ref="AL523:AL526" si="2741">IF(B523="AUD/JPY",AF523,0)</f>
        <v>0</v>
      </c>
      <c r="AM523" s="5">
        <f t="shared" ref="AM523:AM526" si="2742">IF(B523="AUD/JPY",AG523,0)</f>
        <v>0</v>
      </c>
      <c r="AN523" s="11">
        <f t="shared" ref="AN523:AN526" si="2743">IF(B523="AUD/JPY",AH523,0)</f>
        <v>0</v>
      </c>
      <c r="AO523" s="11">
        <f t="shared" ref="AO523:AO526" si="2744">IF(B523="AUD/JPY",AI523,0)</f>
        <v>0</v>
      </c>
      <c r="AP523" s="5">
        <f t="shared" ref="AP523:AP526" si="2745">IF(B523="AUD/USD",AF523,0)</f>
        <v>0</v>
      </c>
      <c r="AQ523" s="5">
        <f t="shared" ref="AQ523:AQ526" si="2746">IF(B523="AUD/USD",AG523,0)</f>
        <v>0</v>
      </c>
      <c r="AR523" s="5">
        <f t="shared" ref="AR523:AR526" si="2747">IF(B523="AUD/USD",AH523,0)</f>
        <v>0</v>
      </c>
      <c r="AS523" s="5">
        <f t="shared" ref="AS523:AS526" si="2748">IF(B523="AUD/USD",AI523,0)</f>
        <v>0</v>
      </c>
      <c r="AT523" s="5">
        <f t="shared" ref="AT523:AT526" si="2749">IF(B523="EUR/GBP",AF523,0)</f>
        <v>0</v>
      </c>
      <c r="AU523" s="5">
        <f t="shared" ref="AU523:AU526" si="2750">IF(B523="EUR/GBP",AG523,0)</f>
        <v>0</v>
      </c>
      <c r="AV523" s="5">
        <f t="shared" ref="AV523:AV526" si="2751">IF(B523="EUR/GBP",AH523,0)</f>
        <v>0</v>
      </c>
      <c r="AW523" s="5">
        <f t="shared" ref="AW523:AW526" si="2752">IF(B523="EUR/GBP",AI523,0)</f>
        <v>0</v>
      </c>
      <c r="AX523" s="5">
        <f t="shared" ref="AX523:AX526" si="2753">IF(B523="EUR/JPY",AF523,0)</f>
        <v>0</v>
      </c>
      <c r="AY523" s="5">
        <f t="shared" ref="AY523:AY526" si="2754">IF(B523="EUR/JPY",AG523,0)</f>
        <v>0</v>
      </c>
      <c r="AZ523" s="5">
        <f t="shared" ref="AZ523:AZ526" si="2755">IF(B523="EUR/JPY",AH523,0)</f>
        <v>0</v>
      </c>
      <c r="BA523" s="5">
        <f t="shared" ref="BA523:BA526" si="2756">IF(B523="EUR/JPY",AI523,0)</f>
        <v>0</v>
      </c>
      <c r="BB523" s="5">
        <f t="shared" ref="BB523:BB526" si="2757">IF(B523="EUR/USD",AF523,0)</f>
        <v>0</v>
      </c>
      <c r="BC523" s="5">
        <f t="shared" ref="BC523:BC526" si="2758">IF(B523="EUR/USD",AG523,0)</f>
        <v>0</v>
      </c>
      <c r="BD523" s="5">
        <f t="shared" ref="BD523:BD526" si="2759">IF(B523="EUR/USD",AH523,0)</f>
        <v>0</v>
      </c>
      <c r="BE523" s="5">
        <f t="shared" ref="BE523:BE526" si="2760">IF(B523="EUR/USD",AI523,0)</f>
        <v>0</v>
      </c>
      <c r="BF523" s="5">
        <f t="shared" ref="BF523:BF526" si="2761">IF(B523="GBP/JPY",AF523,0)</f>
        <v>0</v>
      </c>
      <c r="BG523" s="5">
        <f t="shared" ref="BG523:BG526" si="2762">IF(B523="GBP/JPY",AG523,0)</f>
        <v>0</v>
      </c>
      <c r="BH523" s="5">
        <f t="shared" ref="BH523:BH526" si="2763">IF(B523="GBP/JPY",AH523,0)</f>
        <v>0</v>
      </c>
      <c r="BI523" s="45">
        <f t="shared" ref="BI523:BI526" si="2764">IF(B523="GBP/JPY",AI523,0)</f>
        <v>-55.75</v>
      </c>
      <c r="BJ523" s="5">
        <f t="shared" ref="BJ523:BJ526" si="2765">IF(B523="GBP/USD",AF523,0)</f>
        <v>0</v>
      </c>
      <c r="BK523" s="5">
        <f t="shared" ref="BK523:BK526" si="2766">IF(B523="GBP/USD",AG523,0)</f>
        <v>0</v>
      </c>
      <c r="BL523" s="5">
        <f t="shared" ref="BL523:BL526" si="2767">IF(B523="GBP/USD",AH523,0)</f>
        <v>0</v>
      </c>
      <c r="BM523" s="5">
        <f t="shared" ref="BM523:BM526" si="2768">IF(B523="GBP/USD",AI523,0)</f>
        <v>0</v>
      </c>
      <c r="BN523" s="5">
        <f t="shared" ref="BN523:BN526" si="2769">IF(B523="USD/CAD",AF523,0)</f>
        <v>0</v>
      </c>
      <c r="BO523" s="5">
        <f t="shared" ref="BO523:BO526" si="2770">IF(B523="USD/CAD",AG523,0)</f>
        <v>0</v>
      </c>
      <c r="BP523" s="5">
        <f t="shared" ref="BP523:BP526" si="2771">IF(B523="USD/CAD",AH523,0)</f>
        <v>0</v>
      </c>
      <c r="BQ523" s="5">
        <f t="shared" ref="BQ523:BQ526" si="2772">IF(B523="USD/CAD",AI523,0)</f>
        <v>0</v>
      </c>
      <c r="BR523" s="5">
        <f t="shared" ref="BR523:BR526" si="2773">IF(B523="USD/CHF",AF523,0)</f>
        <v>0</v>
      </c>
      <c r="BS523" s="5">
        <f t="shared" ref="BS523:BS526" si="2774">IF(B523="USD/CHF",AG523,0)</f>
        <v>0</v>
      </c>
      <c r="BT523" s="11">
        <f t="shared" ref="BT523:BT526" si="2775">IF(B523="USD/CHF",AH523,0)</f>
        <v>0</v>
      </c>
      <c r="BU523" s="11">
        <f t="shared" ref="BU523:BU526" si="2776">IF(B523="USD/CHF",AI523,0)</f>
        <v>0</v>
      </c>
      <c r="BV523" s="5">
        <f t="shared" ref="BV523:BV526" si="2777">IF(B523="USD/JPY",AF523,0)</f>
        <v>0</v>
      </c>
      <c r="BW523" s="5">
        <f t="shared" ref="BW523:BW526" si="2778">IF(B523="USD/JPY",AG523,0)</f>
        <v>0</v>
      </c>
      <c r="BX523" s="5">
        <f t="shared" ref="BX523:BX526" si="2779">IF(B523="USD/JPY",AH523,0)</f>
        <v>0</v>
      </c>
      <c r="BY523" s="5">
        <f t="shared" ref="BY523:BY526" si="2780">IF(B523="USD/JPY",AI523,0)</f>
        <v>0</v>
      </c>
      <c r="BZ523" s="5">
        <f t="shared" ref="BZ523:BZ526" si="2781">IF(B523="CRUDE",AF523,0)</f>
        <v>0</v>
      </c>
      <c r="CA523" s="5">
        <f t="shared" ref="CA523:CA526" si="2782">IF(B523="CRUDE",AG523,0)</f>
        <v>0</v>
      </c>
      <c r="CB523" s="5">
        <f t="shared" ref="CB523:CB526" si="2783">IF(B523="CRUDE",AH523,0)</f>
        <v>0</v>
      </c>
      <c r="CC523" s="5">
        <f t="shared" ref="CC523:CC526" si="2784">IF(B523="CRUDE",AI523,0)</f>
        <v>0</v>
      </c>
      <c r="CD523" s="5">
        <f t="shared" ref="CD523:CD526" si="2785">IF(B523="GOLD",AF523,0)</f>
        <v>0</v>
      </c>
      <c r="CE523" s="5">
        <f t="shared" ref="CE523:CE526" si="2786">IF(B523="GOLD",AG523,0)</f>
        <v>0</v>
      </c>
      <c r="CF523" s="5">
        <f t="shared" ref="CF523:CF526" si="2787">IF(B523="GOLD",AH523,0)</f>
        <v>0</v>
      </c>
      <c r="CG523" s="5">
        <f t="shared" ref="CG523:CG526" si="2788">IF(B523="GOLD",AI523,0)</f>
        <v>0</v>
      </c>
      <c r="CH523" s="5">
        <f t="shared" ref="CH523:CH526" si="2789">IF(B523="US 500",AF523,0)</f>
        <v>0</v>
      </c>
      <c r="CI523" s="5">
        <f t="shared" ref="CI523:CI526" si="2790">IF(B523="US 500",AG523,0)</f>
        <v>0</v>
      </c>
      <c r="CJ523" s="5">
        <f t="shared" ref="CJ523:CJ526" si="2791">IF(B523="US 500",AH523,0)</f>
        <v>0</v>
      </c>
      <c r="CK523" s="5">
        <f t="shared" ref="CK523:CK526" si="2792">IF(B523="US 500",AI523,0)</f>
        <v>0</v>
      </c>
      <c r="CL523" s="5">
        <f t="shared" ref="CL523:CL526" si="2793">IF(B523="N GAS",AF523,0)</f>
        <v>0</v>
      </c>
      <c r="CM523" s="5">
        <f t="shared" ref="CM523:CM526" si="2794">IF(B523="N GAS",AG523,0)</f>
        <v>0</v>
      </c>
      <c r="CN523" s="5">
        <f t="shared" ref="CN523:CN526" si="2795">IF(B523="N GAS",AH523,0)</f>
        <v>0</v>
      </c>
      <c r="CO523" s="5">
        <f t="shared" ref="CO523:CO526" si="2796">IF(B523="N GAS",AI523,0)</f>
        <v>0</v>
      </c>
      <c r="CP523" s="5">
        <f t="shared" ref="CP523:CP526" si="2797">IF(B523="SMALLCAP 2000",AF523,0)</f>
        <v>0</v>
      </c>
      <c r="CQ523" s="5">
        <f t="shared" ref="CQ523:CQ526" si="2798">IF(B523="SMALLCAP 2000",AG523,0)</f>
        <v>0</v>
      </c>
      <c r="CR523" s="5">
        <f t="shared" ref="CR523:CR526" si="2799">IF(B523="SMALLCAP 2000",AH523,0)</f>
        <v>0</v>
      </c>
      <c r="CS523" s="5">
        <f t="shared" ref="CS523:CS526" si="2800">IF(B523="SMALLCAP 2000",AI523,0)</f>
        <v>0</v>
      </c>
      <c r="CT523" s="11">
        <f t="shared" ref="CT523:CT526" si="2801">IF(B523="US TECH",AF523,0)</f>
        <v>0</v>
      </c>
      <c r="CU523" s="5">
        <f t="shared" ref="CU523:CU526" si="2802">IF(B523="US TECH",AG523,0)</f>
        <v>0</v>
      </c>
      <c r="CV523" s="5">
        <f t="shared" ref="CV523:CV526" si="2803">IF(B523="US TECH",AH523,0)</f>
        <v>0</v>
      </c>
      <c r="CW523" s="5">
        <f t="shared" ref="CW523:CW526" si="2804">IF(B523="US TECH",AI523,0)</f>
        <v>0</v>
      </c>
      <c r="CX523" s="41">
        <f t="shared" ref="CX523:CX526" si="2805">IF(B523="WALL ST 30",AF523,0)</f>
        <v>0</v>
      </c>
      <c r="CY523" s="41">
        <f t="shared" ref="CY523:CY526" si="2806">IF(B523="WALL ST 30",AG523,0)</f>
        <v>0</v>
      </c>
      <c r="CZ523" s="41">
        <f t="shared" ref="CZ523:CZ526" si="2807">IF(B523="WALL ST 30",AH523,0)</f>
        <v>0</v>
      </c>
      <c r="DA523" s="41">
        <f t="shared" ref="DA523:DA526" si="2808">IF(B523="WALL ST 30",AI523,0)</f>
        <v>0</v>
      </c>
      <c r="DB523" s="28"/>
    </row>
    <row r="524" spans="1:106" s="16" customFormat="1" ht="29.25" customHeight="1" thickTop="1" thickBot="1" x14ac:dyDescent="0.35">
      <c r="A524" s="3">
        <v>44832</v>
      </c>
      <c r="B524" s="4" t="s">
        <v>7</v>
      </c>
      <c r="C524" s="4" t="s">
        <v>70</v>
      </c>
      <c r="D524" s="8" t="s">
        <v>10</v>
      </c>
      <c r="E524" s="4" t="s">
        <v>110</v>
      </c>
      <c r="F524" s="4" t="s">
        <v>104</v>
      </c>
      <c r="G524" s="18" t="s">
        <v>637</v>
      </c>
      <c r="H524" s="25">
        <v>48.75</v>
      </c>
      <c r="I524" s="44">
        <v>-51.25</v>
      </c>
      <c r="J524" s="45">
        <v>-52.25</v>
      </c>
      <c r="K524" s="11">
        <f t="shared" si="2661"/>
        <v>1700.4</v>
      </c>
      <c r="L524" s="11"/>
      <c r="M524" s="11"/>
      <c r="N524" s="33"/>
      <c r="O524" s="11"/>
      <c r="P524" s="11"/>
      <c r="Q524" s="11"/>
      <c r="R524" s="45">
        <v>-52.25</v>
      </c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37"/>
      <c r="AD524" s="37"/>
      <c r="AE524" s="71" t="str">
        <f t="shared" si="2662"/>
        <v>GBP/USD</v>
      </c>
      <c r="AF524" s="11">
        <f t="shared" si="2736"/>
        <v>0</v>
      </c>
      <c r="AG524" s="5">
        <f t="shared" si="2737"/>
        <v>0</v>
      </c>
      <c r="AH524" s="11">
        <f t="shared" si="2738"/>
        <v>0</v>
      </c>
      <c r="AI524" s="45">
        <f t="shared" si="2739"/>
        <v>-52.25</v>
      </c>
      <c r="AJ524" s="13">
        <f t="shared" si="2740"/>
        <v>-52.25</v>
      </c>
      <c r="AK524" s="13"/>
      <c r="AL524" s="5">
        <f t="shared" si="2741"/>
        <v>0</v>
      </c>
      <c r="AM524" s="5">
        <f t="shared" si="2742"/>
        <v>0</v>
      </c>
      <c r="AN524" s="11">
        <f t="shared" si="2743"/>
        <v>0</v>
      </c>
      <c r="AO524" s="11">
        <f t="shared" si="2744"/>
        <v>0</v>
      </c>
      <c r="AP524" s="5">
        <f t="shared" si="2745"/>
        <v>0</v>
      </c>
      <c r="AQ524" s="5">
        <f t="shared" si="2746"/>
        <v>0</v>
      </c>
      <c r="AR524" s="5">
        <f t="shared" si="2747"/>
        <v>0</v>
      </c>
      <c r="AS524" s="5">
        <f t="shared" si="2748"/>
        <v>0</v>
      </c>
      <c r="AT524" s="5">
        <f t="shared" si="2749"/>
        <v>0</v>
      </c>
      <c r="AU524" s="5">
        <f t="shared" si="2750"/>
        <v>0</v>
      </c>
      <c r="AV524" s="5">
        <f t="shared" si="2751"/>
        <v>0</v>
      </c>
      <c r="AW524" s="5">
        <f t="shared" si="2752"/>
        <v>0</v>
      </c>
      <c r="AX524" s="5">
        <f t="shared" si="2753"/>
        <v>0</v>
      </c>
      <c r="AY524" s="5">
        <f t="shared" si="2754"/>
        <v>0</v>
      </c>
      <c r="AZ524" s="5">
        <f t="shared" si="2755"/>
        <v>0</v>
      </c>
      <c r="BA524" s="5">
        <f t="shared" si="2756"/>
        <v>0</v>
      </c>
      <c r="BB524" s="5">
        <f t="shared" si="2757"/>
        <v>0</v>
      </c>
      <c r="BC524" s="5">
        <f t="shared" si="2758"/>
        <v>0</v>
      </c>
      <c r="BD524" s="5">
        <f t="shared" si="2759"/>
        <v>0</v>
      </c>
      <c r="BE524" s="5">
        <f t="shared" si="2760"/>
        <v>0</v>
      </c>
      <c r="BF524" s="5">
        <f t="shared" si="2761"/>
        <v>0</v>
      </c>
      <c r="BG524" s="5">
        <f t="shared" si="2762"/>
        <v>0</v>
      </c>
      <c r="BH524" s="5">
        <f t="shared" si="2763"/>
        <v>0</v>
      </c>
      <c r="BI524" s="11">
        <f t="shared" si="2764"/>
        <v>0</v>
      </c>
      <c r="BJ524" s="5">
        <f t="shared" si="2765"/>
        <v>0</v>
      </c>
      <c r="BK524" s="5">
        <f t="shared" si="2766"/>
        <v>0</v>
      </c>
      <c r="BL524" s="5">
        <f t="shared" si="2767"/>
        <v>0</v>
      </c>
      <c r="BM524" s="46">
        <f t="shared" si="2768"/>
        <v>-52.25</v>
      </c>
      <c r="BN524" s="5">
        <f t="shared" si="2769"/>
        <v>0</v>
      </c>
      <c r="BO524" s="5">
        <f t="shared" si="2770"/>
        <v>0</v>
      </c>
      <c r="BP524" s="5">
        <f t="shared" si="2771"/>
        <v>0</v>
      </c>
      <c r="BQ524" s="5">
        <f t="shared" si="2772"/>
        <v>0</v>
      </c>
      <c r="BR524" s="5">
        <f t="shared" si="2773"/>
        <v>0</v>
      </c>
      <c r="BS524" s="5">
        <f t="shared" si="2774"/>
        <v>0</v>
      </c>
      <c r="BT524" s="11">
        <f t="shared" si="2775"/>
        <v>0</v>
      </c>
      <c r="BU524" s="11">
        <f t="shared" si="2776"/>
        <v>0</v>
      </c>
      <c r="BV524" s="5">
        <f t="shared" si="2777"/>
        <v>0</v>
      </c>
      <c r="BW524" s="5">
        <f t="shared" si="2778"/>
        <v>0</v>
      </c>
      <c r="BX524" s="5">
        <f t="shared" si="2779"/>
        <v>0</v>
      </c>
      <c r="BY524" s="5">
        <f t="shared" si="2780"/>
        <v>0</v>
      </c>
      <c r="BZ524" s="5">
        <f t="shared" si="2781"/>
        <v>0</v>
      </c>
      <c r="CA524" s="5">
        <f t="shared" si="2782"/>
        <v>0</v>
      </c>
      <c r="CB524" s="5">
        <f t="shared" si="2783"/>
        <v>0</v>
      </c>
      <c r="CC524" s="5">
        <f t="shared" si="2784"/>
        <v>0</v>
      </c>
      <c r="CD524" s="5">
        <f t="shared" si="2785"/>
        <v>0</v>
      </c>
      <c r="CE524" s="5">
        <f t="shared" si="2786"/>
        <v>0</v>
      </c>
      <c r="CF524" s="5">
        <f t="shared" si="2787"/>
        <v>0</v>
      </c>
      <c r="CG524" s="5">
        <f t="shared" si="2788"/>
        <v>0</v>
      </c>
      <c r="CH524" s="5">
        <f t="shared" si="2789"/>
        <v>0</v>
      </c>
      <c r="CI524" s="5">
        <f t="shared" si="2790"/>
        <v>0</v>
      </c>
      <c r="CJ524" s="5">
        <f t="shared" si="2791"/>
        <v>0</v>
      </c>
      <c r="CK524" s="5">
        <f t="shared" si="2792"/>
        <v>0</v>
      </c>
      <c r="CL524" s="5">
        <f t="shared" si="2793"/>
        <v>0</v>
      </c>
      <c r="CM524" s="5">
        <f t="shared" si="2794"/>
        <v>0</v>
      </c>
      <c r="CN524" s="5">
        <f t="shared" si="2795"/>
        <v>0</v>
      </c>
      <c r="CO524" s="5">
        <f t="shared" si="2796"/>
        <v>0</v>
      </c>
      <c r="CP524" s="5">
        <f t="shared" si="2797"/>
        <v>0</v>
      </c>
      <c r="CQ524" s="5">
        <f t="shared" si="2798"/>
        <v>0</v>
      </c>
      <c r="CR524" s="5">
        <f t="shared" si="2799"/>
        <v>0</v>
      </c>
      <c r="CS524" s="5">
        <f t="shared" si="2800"/>
        <v>0</v>
      </c>
      <c r="CT524" s="11">
        <f t="shared" si="2801"/>
        <v>0</v>
      </c>
      <c r="CU524" s="5">
        <f t="shared" si="2802"/>
        <v>0</v>
      </c>
      <c r="CV524" s="5">
        <f t="shared" si="2803"/>
        <v>0</v>
      </c>
      <c r="CW524" s="5">
        <f t="shared" si="2804"/>
        <v>0</v>
      </c>
      <c r="CX524" s="41">
        <f t="shared" si="2805"/>
        <v>0</v>
      </c>
      <c r="CY524" s="41">
        <f t="shared" si="2806"/>
        <v>0</v>
      </c>
      <c r="CZ524" s="41">
        <f t="shared" si="2807"/>
        <v>0</v>
      </c>
      <c r="DA524" s="41">
        <f t="shared" si="2808"/>
        <v>0</v>
      </c>
      <c r="DB524" s="28"/>
    </row>
    <row r="525" spans="1:106" s="16" customFormat="1" ht="29.25" customHeight="1" thickTop="1" thickBot="1" x14ac:dyDescent="0.35">
      <c r="A525" s="3">
        <v>44832</v>
      </c>
      <c r="B525" s="4" t="s">
        <v>8</v>
      </c>
      <c r="C525" s="4" t="s">
        <v>70</v>
      </c>
      <c r="D525" s="8" t="s">
        <v>10</v>
      </c>
      <c r="E525" s="4" t="s">
        <v>110</v>
      </c>
      <c r="F525" s="4" t="s">
        <v>24</v>
      </c>
      <c r="G525" s="18" t="s">
        <v>638</v>
      </c>
      <c r="H525" s="25">
        <v>50.75</v>
      </c>
      <c r="I525" s="33">
        <v>49.25</v>
      </c>
      <c r="J525" s="11">
        <v>47.25</v>
      </c>
      <c r="K525" s="11">
        <f t="shared" si="2661"/>
        <v>1747.65</v>
      </c>
      <c r="L525" s="11"/>
      <c r="M525" s="11"/>
      <c r="N525" s="33"/>
      <c r="O525" s="11"/>
      <c r="P525" s="11"/>
      <c r="Q525" s="11"/>
      <c r="R525" s="11"/>
      <c r="S525" s="47">
        <v>47.25</v>
      </c>
      <c r="T525" s="11"/>
      <c r="U525" s="11"/>
      <c r="V525" s="11"/>
      <c r="W525" s="11"/>
      <c r="X525" s="11"/>
      <c r="Y525" s="11"/>
      <c r="Z525" s="11"/>
      <c r="AA525" s="11"/>
      <c r="AB525" s="11"/>
      <c r="AC525" s="37"/>
      <c r="AD525" s="37"/>
      <c r="AE525" s="71" t="str">
        <f t="shared" si="2662"/>
        <v>USD/CAD</v>
      </c>
      <c r="AF525" s="11">
        <f t="shared" si="2736"/>
        <v>0</v>
      </c>
      <c r="AG525" s="5">
        <f t="shared" si="2737"/>
        <v>0</v>
      </c>
      <c r="AH525" s="11">
        <f t="shared" si="2738"/>
        <v>0</v>
      </c>
      <c r="AI525" s="47">
        <f t="shared" si="2739"/>
        <v>47.25</v>
      </c>
      <c r="AJ525" s="13">
        <f t="shared" si="2740"/>
        <v>47.25</v>
      </c>
      <c r="AK525" s="13"/>
      <c r="AL525" s="5">
        <f t="shared" si="2741"/>
        <v>0</v>
      </c>
      <c r="AM525" s="5">
        <f t="shared" si="2742"/>
        <v>0</v>
      </c>
      <c r="AN525" s="11">
        <f t="shared" si="2743"/>
        <v>0</v>
      </c>
      <c r="AO525" s="11">
        <f t="shared" si="2744"/>
        <v>0</v>
      </c>
      <c r="AP525" s="5">
        <f t="shared" si="2745"/>
        <v>0</v>
      </c>
      <c r="AQ525" s="5">
        <f t="shared" si="2746"/>
        <v>0</v>
      </c>
      <c r="AR525" s="5">
        <f t="shared" si="2747"/>
        <v>0</v>
      </c>
      <c r="AS525" s="5">
        <f t="shared" si="2748"/>
        <v>0</v>
      </c>
      <c r="AT525" s="5">
        <f t="shared" si="2749"/>
        <v>0</v>
      </c>
      <c r="AU525" s="5">
        <f t="shared" si="2750"/>
        <v>0</v>
      </c>
      <c r="AV525" s="5">
        <f t="shared" si="2751"/>
        <v>0</v>
      </c>
      <c r="AW525" s="5">
        <f t="shared" si="2752"/>
        <v>0</v>
      </c>
      <c r="AX525" s="5">
        <f t="shared" si="2753"/>
        <v>0</v>
      </c>
      <c r="AY525" s="5">
        <f t="shared" si="2754"/>
        <v>0</v>
      </c>
      <c r="AZ525" s="5">
        <f t="shared" si="2755"/>
        <v>0</v>
      </c>
      <c r="BA525" s="5">
        <f t="shared" si="2756"/>
        <v>0</v>
      </c>
      <c r="BB525" s="5">
        <f t="shared" si="2757"/>
        <v>0</v>
      </c>
      <c r="BC525" s="5">
        <f t="shared" si="2758"/>
        <v>0</v>
      </c>
      <c r="BD525" s="5">
        <f t="shared" si="2759"/>
        <v>0</v>
      </c>
      <c r="BE525" s="5">
        <f t="shared" si="2760"/>
        <v>0</v>
      </c>
      <c r="BF525" s="5">
        <f t="shared" si="2761"/>
        <v>0</v>
      </c>
      <c r="BG525" s="5">
        <f t="shared" si="2762"/>
        <v>0</v>
      </c>
      <c r="BH525" s="5">
        <f t="shared" si="2763"/>
        <v>0</v>
      </c>
      <c r="BI525" s="11">
        <f t="shared" si="2764"/>
        <v>0</v>
      </c>
      <c r="BJ525" s="5">
        <f t="shared" si="2765"/>
        <v>0</v>
      </c>
      <c r="BK525" s="5">
        <f t="shared" si="2766"/>
        <v>0</v>
      </c>
      <c r="BL525" s="5">
        <f t="shared" si="2767"/>
        <v>0</v>
      </c>
      <c r="BM525" s="5">
        <f t="shared" si="2768"/>
        <v>0</v>
      </c>
      <c r="BN525" s="5">
        <f t="shared" si="2769"/>
        <v>0</v>
      </c>
      <c r="BO525" s="5">
        <f t="shared" si="2770"/>
        <v>0</v>
      </c>
      <c r="BP525" s="5">
        <f t="shared" si="2771"/>
        <v>0</v>
      </c>
      <c r="BQ525" s="48">
        <f t="shared" si="2772"/>
        <v>47.25</v>
      </c>
      <c r="BR525" s="5">
        <f t="shared" si="2773"/>
        <v>0</v>
      </c>
      <c r="BS525" s="5">
        <f t="shared" si="2774"/>
        <v>0</v>
      </c>
      <c r="BT525" s="11">
        <f t="shared" si="2775"/>
        <v>0</v>
      </c>
      <c r="BU525" s="11">
        <f t="shared" si="2776"/>
        <v>0</v>
      </c>
      <c r="BV525" s="5">
        <f t="shared" si="2777"/>
        <v>0</v>
      </c>
      <c r="BW525" s="5">
        <f t="shared" si="2778"/>
        <v>0</v>
      </c>
      <c r="BX525" s="5">
        <f t="shared" si="2779"/>
        <v>0</v>
      </c>
      <c r="BY525" s="5">
        <f t="shared" si="2780"/>
        <v>0</v>
      </c>
      <c r="BZ525" s="5">
        <f t="shared" si="2781"/>
        <v>0</v>
      </c>
      <c r="CA525" s="5">
        <f t="shared" si="2782"/>
        <v>0</v>
      </c>
      <c r="CB525" s="5">
        <f t="shared" si="2783"/>
        <v>0</v>
      </c>
      <c r="CC525" s="5">
        <f t="shared" si="2784"/>
        <v>0</v>
      </c>
      <c r="CD525" s="5">
        <f t="shared" si="2785"/>
        <v>0</v>
      </c>
      <c r="CE525" s="5">
        <f t="shared" si="2786"/>
        <v>0</v>
      </c>
      <c r="CF525" s="5">
        <f t="shared" si="2787"/>
        <v>0</v>
      </c>
      <c r="CG525" s="5">
        <f t="shared" si="2788"/>
        <v>0</v>
      </c>
      <c r="CH525" s="5">
        <f t="shared" si="2789"/>
        <v>0</v>
      </c>
      <c r="CI525" s="5">
        <f t="shared" si="2790"/>
        <v>0</v>
      </c>
      <c r="CJ525" s="5">
        <f t="shared" si="2791"/>
        <v>0</v>
      </c>
      <c r="CK525" s="5">
        <f t="shared" si="2792"/>
        <v>0</v>
      </c>
      <c r="CL525" s="5">
        <f t="shared" si="2793"/>
        <v>0</v>
      </c>
      <c r="CM525" s="5">
        <f t="shared" si="2794"/>
        <v>0</v>
      </c>
      <c r="CN525" s="5">
        <f t="shared" si="2795"/>
        <v>0</v>
      </c>
      <c r="CO525" s="5">
        <f t="shared" si="2796"/>
        <v>0</v>
      </c>
      <c r="CP525" s="5">
        <f t="shared" si="2797"/>
        <v>0</v>
      </c>
      <c r="CQ525" s="5">
        <f t="shared" si="2798"/>
        <v>0</v>
      </c>
      <c r="CR525" s="5">
        <f t="shared" si="2799"/>
        <v>0</v>
      </c>
      <c r="CS525" s="5">
        <f t="shared" si="2800"/>
        <v>0</v>
      </c>
      <c r="CT525" s="11">
        <f t="shared" si="2801"/>
        <v>0</v>
      </c>
      <c r="CU525" s="5">
        <f t="shared" si="2802"/>
        <v>0</v>
      </c>
      <c r="CV525" s="5">
        <f t="shared" si="2803"/>
        <v>0</v>
      </c>
      <c r="CW525" s="5">
        <f t="shared" si="2804"/>
        <v>0</v>
      </c>
      <c r="CX525" s="41">
        <f t="shared" si="2805"/>
        <v>0</v>
      </c>
      <c r="CY525" s="41">
        <f t="shared" si="2806"/>
        <v>0</v>
      </c>
      <c r="CZ525" s="41">
        <f t="shared" si="2807"/>
        <v>0</v>
      </c>
      <c r="DA525" s="41">
        <f t="shared" si="2808"/>
        <v>0</v>
      </c>
      <c r="DB525" s="28"/>
    </row>
    <row r="526" spans="1:106" s="16" customFormat="1" ht="29.25" customHeight="1" thickTop="1" thickBot="1" x14ac:dyDescent="0.35">
      <c r="A526" s="3">
        <v>44832</v>
      </c>
      <c r="B526" s="4" t="s">
        <v>90</v>
      </c>
      <c r="C526" s="4" t="s">
        <v>70</v>
      </c>
      <c r="D526" s="8" t="s">
        <v>10</v>
      </c>
      <c r="E526" s="4" t="s">
        <v>102</v>
      </c>
      <c r="F526" s="4" t="s">
        <v>104</v>
      </c>
      <c r="G526" s="18" t="s">
        <v>639</v>
      </c>
      <c r="H526" s="25">
        <v>51.5</v>
      </c>
      <c r="I526" s="33">
        <v>51.5</v>
      </c>
      <c r="J526" s="11">
        <v>49.5</v>
      </c>
      <c r="K526" s="97">
        <f t="shared" si="2661"/>
        <v>1797.15</v>
      </c>
      <c r="L526" s="11"/>
      <c r="M526" s="11"/>
      <c r="N526" s="33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47">
        <v>49.5</v>
      </c>
      <c r="AB526" s="11"/>
      <c r="AC526" s="37"/>
      <c r="AD526" s="37"/>
      <c r="AE526" s="71" t="str">
        <f t="shared" si="2662"/>
        <v>US TECH</v>
      </c>
      <c r="AF526" s="11">
        <f t="shared" si="2736"/>
        <v>0</v>
      </c>
      <c r="AG526" s="5">
        <f t="shared" si="2737"/>
        <v>0</v>
      </c>
      <c r="AH526" s="11">
        <f t="shared" si="2738"/>
        <v>0</v>
      </c>
      <c r="AI526" s="47">
        <f t="shared" si="2739"/>
        <v>49.5</v>
      </c>
      <c r="AJ526" s="13">
        <f t="shared" si="2740"/>
        <v>49.5</v>
      </c>
      <c r="AK526" s="13"/>
      <c r="AL526" s="5">
        <f t="shared" si="2741"/>
        <v>0</v>
      </c>
      <c r="AM526" s="5">
        <f t="shared" si="2742"/>
        <v>0</v>
      </c>
      <c r="AN526" s="11">
        <f t="shared" si="2743"/>
        <v>0</v>
      </c>
      <c r="AO526" s="11">
        <f t="shared" si="2744"/>
        <v>0</v>
      </c>
      <c r="AP526" s="5">
        <f t="shared" si="2745"/>
        <v>0</v>
      </c>
      <c r="AQ526" s="5">
        <f t="shared" si="2746"/>
        <v>0</v>
      </c>
      <c r="AR526" s="5">
        <f t="shared" si="2747"/>
        <v>0</v>
      </c>
      <c r="AS526" s="5">
        <f t="shared" si="2748"/>
        <v>0</v>
      </c>
      <c r="AT526" s="5">
        <f t="shared" si="2749"/>
        <v>0</v>
      </c>
      <c r="AU526" s="5">
        <f t="shared" si="2750"/>
        <v>0</v>
      </c>
      <c r="AV526" s="5">
        <f t="shared" si="2751"/>
        <v>0</v>
      </c>
      <c r="AW526" s="5">
        <f t="shared" si="2752"/>
        <v>0</v>
      </c>
      <c r="AX526" s="5">
        <f t="shared" si="2753"/>
        <v>0</v>
      </c>
      <c r="AY526" s="5">
        <f t="shared" si="2754"/>
        <v>0</v>
      </c>
      <c r="AZ526" s="5">
        <f t="shared" si="2755"/>
        <v>0</v>
      </c>
      <c r="BA526" s="5">
        <f t="shared" si="2756"/>
        <v>0</v>
      </c>
      <c r="BB526" s="5">
        <f t="shared" si="2757"/>
        <v>0</v>
      </c>
      <c r="BC526" s="5">
        <f t="shared" si="2758"/>
        <v>0</v>
      </c>
      <c r="BD526" s="5">
        <f t="shared" si="2759"/>
        <v>0</v>
      </c>
      <c r="BE526" s="5">
        <f t="shared" si="2760"/>
        <v>0</v>
      </c>
      <c r="BF526" s="5">
        <f t="shared" si="2761"/>
        <v>0</v>
      </c>
      <c r="BG526" s="5">
        <f t="shared" si="2762"/>
        <v>0</v>
      </c>
      <c r="BH526" s="5">
        <f t="shared" si="2763"/>
        <v>0</v>
      </c>
      <c r="BI526" s="11">
        <f t="shared" si="2764"/>
        <v>0</v>
      </c>
      <c r="BJ526" s="5">
        <f t="shared" si="2765"/>
        <v>0</v>
      </c>
      <c r="BK526" s="5">
        <f t="shared" si="2766"/>
        <v>0</v>
      </c>
      <c r="BL526" s="5">
        <f t="shared" si="2767"/>
        <v>0</v>
      </c>
      <c r="BM526" s="5">
        <f t="shared" si="2768"/>
        <v>0</v>
      </c>
      <c r="BN526" s="5">
        <f t="shared" si="2769"/>
        <v>0</v>
      </c>
      <c r="BO526" s="5">
        <f t="shared" si="2770"/>
        <v>0</v>
      </c>
      <c r="BP526" s="5">
        <f t="shared" si="2771"/>
        <v>0</v>
      </c>
      <c r="BQ526" s="5">
        <f t="shared" si="2772"/>
        <v>0</v>
      </c>
      <c r="BR526" s="5">
        <f t="shared" si="2773"/>
        <v>0</v>
      </c>
      <c r="BS526" s="5">
        <f t="shared" si="2774"/>
        <v>0</v>
      </c>
      <c r="BT526" s="11">
        <f t="shared" si="2775"/>
        <v>0</v>
      </c>
      <c r="BU526" s="11">
        <f t="shared" si="2776"/>
        <v>0</v>
      </c>
      <c r="BV526" s="5">
        <f t="shared" si="2777"/>
        <v>0</v>
      </c>
      <c r="BW526" s="5">
        <f t="shared" si="2778"/>
        <v>0</v>
      </c>
      <c r="BX526" s="5">
        <f t="shared" si="2779"/>
        <v>0</v>
      </c>
      <c r="BY526" s="5">
        <f t="shared" si="2780"/>
        <v>0</v>
      </c>
      <c r="BZ526" s="5">
        <f t="shared" si="2781"/>
        <v>0</v>
      </c>
      <c r="CA526" s="5">
        <f t="shared" si="2782"/>
        <v>0</v>
      </c>
      <c r="CB526" s="5">
        <f t="shared" si="2783"/>
        <v>0</v>
      </c>
      <c r="CC526" s="5">
        <f t="shared" si="2784"/>
        <v>0</v>
      </c>
      <c r="CD526" s="5">
        <f t="shared" si="2785"/>
        <v>0</v>
      </c>
      <c r="CE526" s="5">
        <f t="shared" si="2786"/>
        <v>0</v>
      </c>
      <c r="CF526" s="5">
        <f t="shared" si="2787"/>
        <v>0</v>
      </c>
      <c r="CG526" s="5">
        <f t="shared" si="2788"/>
        <v>0</v>
      </c>
      <c r="CH526" s="5">
        <f t="shared" si="2789"/>
        <v>0</v>
      </c>
      <c r="CI526" s="5">
        <f t="shared" si="2790"/>
        <v>0</v>
      </c>
      <c r="CJ526" s="5">
        <f t="shared" si="2791"/>
        <v>0</v>
      </c>
      <c r="CK526" s="5">
        <f t="shared" si="2792"/>
        <v>0</v>
      </c>
      <c r="CL526" s="5">
        <f t="shared" si="2793"/>
        <v>0</v>
      </c>
      <c r="CM526" s="5">
        <f t="shared" si="2794"/>
        <v>0</v>
      </c>
      <c r="CN526" s="5">
        <f t="shared" si="2795"/>
        <v>0</v>
      </c>
      <c r="CO526" s="5">
        <f t="shared" si="2796"/>
        <v>0</v>
      </c>
      <c r="CP526" s="5">
        <f t="shared" si="2797"/>
        <v>0</v>
      </c>
      <c r="CQ526" s="5">
        <f t="shared" si="2798"/>
        <v>0</v>
      </c>
      <c r="CR526" s="5">
        <f t="shared" si="2799"/>
        <v>0</v>
      </c>
      <c r="CS526" s="5">
        <f t="shared" si="2800"/>
        <v>0</v>
      </c>
      <c r="CT526" s="11">
        <f t="shared" si="2801"/>
        <v>0</v>
      </c>
      <c r="CU526" s="5">
        <f t="shared" si="2802"/>
        <v>0</v>
      </c>
      <c r="CV526" s="5">
        <f t="shared" si="2803"/>
        <v>0</v>
      </c>
      <c r="CW526" s="48">
        <f t="shared" si="2804"/>
        <v>49.5</v>
      </c>
      <c r="CX526" s="41">
        <f t="shared" si="2805"/>
        <v>0</v>
      </c>
      <c r="CY526" s="41">
        <f t="shared" si="2806"/>
        <v>0</v>
      </c>
      <c r="CZ526" s="41">
        <f t="shared" si="2807"/>
        <v>0</v>
      </c>
      <c r="DA526" s="41">
        <f t="shared" si="2808"/>
        <v>0</v>
      </c>
      <c r="DB526" s="28"/>
    </row>
    <row r="527" spans="1:106" s="16" customFormat="1" ht="29.25" customHeight="1" thickTop="1" thickBot="1" x14ac:dyDescent="0.35">
      <c r="A527" s="3">
        <v>44836</v>
      </c>
      <c r="B527" s="4" t="s">
        <v>18</v>
      </c>
      <c r="C527" s="4" t="s">
        <v>70</v>
      </c>
      <c r="D527" s="8" t="s">
        <v>10</v>
      </c>
      <c r="E527" s="4" t="s">
        <v>103</v>
      </c>
      <c r="F527" s="4" t="s">
        <v>24</v>
      </c>
      <c r="G527" s="18" t="s">
        <v>640</v>
      </c>
      <c r="H527" s="25">
        <v>82</v>
      </c>
      <c r="I527" s="33">
        <v>18</v>
      </c>
      <c r="J527" s="11">
        <v>16</v>
      </c>
      <c r="K527" s="11">
        <f t="shared" si="2661"/>
        <v>1813.15</v>
      </c>
      <c r="L527" s="11"/>
      <c r="M527" s="11"/>
      <c r="N527" s="33"/>
      <c r="O527" s="11"/>
      <c r="P527" s="11"/>
      <c r="Q527" s="11"/>
      <c r="R527" s="11"/>
      <c r="S527" s="11"/>
      <c r="T527" s="11"/>
      <c r="U527" s="11"/>
      <c r="V527" s="47">
        <v>16</v>
      </c>
      <c r="W527" s="11"/>
      <c r="X527" s="11"/>
      <c r="Y527" s="11"/>
      <c r="Z527" s="11"/>
      <c r="AA527" s="11"/>
      <c r="AB527" s="11"/>
      <c r="AC527" s="37"/>
      <c r="AD527" s="37"/>
      <c r="AE527" s="71" t="str">
        <f t="shared" si="2662"/>
        <v>CRUDE</v>
      </c>
      <c r="AF527" s="11">
        <f t="shared" si="2736"/>
        <v>0</v>
      </c>
      <c r="AG527" s="5">
        <f t="shared" si="2737"/>
        <v>0</v>
      </c>
      <c r="AH527" s="11">
        <f t="shared" si="2738"/>
        <v>0</v>
      </c>
      <c r="AI527" s="47">
        <f t="shared" si="2739"/>
        <v>16</v>
      </c>
      <c r="AJ527" s="13">
        <f t="shared" si="2740"/>
        <v>16</v>
      </c>
      <c r="AK527" s="13"/>
      <c r="AL527" s="5">
        <f t="shared" ref="AL527" si="2809">IF(B527="AUD/JPY",AF527,0)</f>
        <v>0</v>
      </c>
      <c r="AM527" s="5">
        <f t="shared" ref="AM527" si="2810">IF(B527="AUD/JPY",AG527,0)</f>
        <v>0</v>
      </c>
      <c r="AN527" s="11">
        <f t="shared" ref="AN527" si="2811">IF(B527="AUD/JPY",AH527,0)</f>
        <v>0</v>
      </c>
      <c r="AO527" s="11">
        <f t="shared" ref="AO527" si="2812">IF(B527="AUD/JPY",AI527,0)</f>
        <v>0</v>
      </c>
      <c r="AP527" s="5">
        <f t="shared" ref="AP527" si="2813">IF(B527="AUD/USD",AF527,0)</f>
        <v>0</v>
      </c>
      <c r="AQ527" s="5">
        <f t="shared" ref="AQ527" si="2814">IF(B527="AUD/USD",AG527,0)</f>
        <v>0</v>
      </c>
      <c r="AR527" s="5">
        <f t="shared" ref="AR527" si="2815">IF(B527="AUD/USD",AH527,0)</f>
        <v>0</v>
      </c>
      <c r="AS527" s="5">
        <f t="shared" ref="AS527" si="2816">IF(B527="AUD/USD",AI527,0)</f>
        <v>0</v>
      </c>
      <c r="AT527" s="5">
        <f t="shared" ref="AT527" si="2817">IF(B527="EUR/GBP",AF527,0)</f>
        <v>0</v>
      </c>
      <c r="AU527" s="5">
        <f t="shared" ref="AU527" si="2818">IF(B527="EUR/GBP",AG527,0)</f>
        <v>0</v>
      </c>
      <c r="AV527" s="5">
        <f t="shared" ref="AV527" si="2819">IF(B527="EUR/GBP",AH527,0)</f>
        <v>0</v>
      </c>
      <c r="AW527" s="5">
        <f t="shared" ref="AW527" si="2820">IF(B527="EUR/GBP",AI527,0)</f>
        <v>0</v>
      </c>
      <c r="AX527" s="5">
        <f t="shared" ref="AX527" si="2821">IF(B527="EUR/JPY",AF527,0)</f>
        <v>0</v>
      </c>
      <c r="AY527" s="5">
        <f t="shared" ref="AY527" si="2822">IF(B527="EUR/JPY",AG527,0)</f>
        <v>0</v>
      </c>
      <c r="AZ527" s="5">
        <f t="shared" ref="AZ527" si="2823">IF(B527="EUR/JPY",AH527,0)</f>
        <v>0</v>
      </c>
      <c r="BA527" s="5">
        <f t="shared" ref="BA527" si="2824">IF(B527="EUR/JPY",AI527,0)</f>
        <v>0</v>
      </c>
      <c r="BB527" s="5">
        <f t="shared" ref="BB527" si="2825">IF(B527="EUR/USD",AF527,0)</f>
        <v>0</v>
      </c>
      <c r="BC527" s="5">
        <f t="shared" ref="BC527" si="2826">IF(B527="EUR/USD",AG527,0)</f>
        <v>0</v>
      </c>
      <c r="BD527" s="5">
        <f t="shared" ref="BD527" si="2827">IF(B527="EUR/USD",AH527,0)</f>
        <v>0</v>
      </c>
      <c r="BE527" s="5">
        <f t="shared" ref="BE527" si="2828">IF(B527="EUR/USD",AI527,0)</f>
        <v>0</v>
      </c>
      <c r="BF527" s="5">
        <f t="shared" ref="BF527" si="2829">IF(B527="GBP/JPY",AF527,0)</f>
        <v>0</v>
      </c>
      <c r="BG527" s="5">
        <f t="shared" ref="BG527" si="2830">IF(B527="GBP/JPY",AG527,0)</f>
        <v>0</v>
      </c>
      <c r="BH527" s="5">
        <f t="shared" ref="BH527" si="2831">IF(B527="GBP/JPY",AH527,0)</f>
        <v>0</v>
      </c>
      <c r="BI527" s="11">
        <f t="shared" ref="BI527" si="2832">IF(B527="GBP/JPY",AI527,0)</f>
        <v>0</v>
      </c>
      <c r="BJ527" s="5">
        <f t="shared" ref="BJ527" si="2833">IF(B527="GBP/USD",AF527,0)</f>
        <v>0</v>
      </c>
      <c r="BK527" s="5">
        <f t="shared" ref="BK527" si="2834">IF(B527="GBP/USD",AG527,0)</f>
        <v>0</v>
      </c>
      <c r="BL527" s="5">
        <f t="shared" ref="BL527" si="2835">IF(B527="GBP/USD",AH527,0)</f>
        <v>0</v>
      </c>
      <c r="BM527" s="5">
        <f t="shared" ref="BM527" si="2836">IF(B527="GBP/USD",AI527,0)</f>
        <v>0</v>
      </c>
      <c r="BN527" s="5">
        <f t="shared" ref="BN527" si="2837">IF(B527="USD/CAD",AF527,0)</f>
        <v>0</v>
      </c>
      <c r="BO527" s="5">
        <f t="shared" ref="BO527" si="2838">IF(B527="USD/CAD",AG527,0)</f>
        <v>0</v>
      </c>
      <c r="BP527" s="5">
        <f t="shared" ref="BP527" si="2839">IF(B527="USD/CAD",AH527,0)</f>
        <v>0</v>
      </c>
      <c r="BQ527" s="5">
        <f t="shared" ref="BQ527" si="2840">IF(B527="USD/CAD",AI527,0)</f>
        <v>0</v>
      </c>
      <c r="BR527" s="5">
        <f t="shared" ref="BR527" si="2841">IF(B527="USD/CHF",AF527,0)</f>
        <v>0</v>
      </c>
      <c r="BS527" s="5">
        <f t="shared" ref="BS527" si="2842">IF(B527="USD/CHF",AG527,0)</f>
        <v>0</v>
      </c>
      <c r="BT527" s="11">
        <f t="shared" ref="BT527" si="2843">IF(B527="USD/CHF",AH527,0)</f>
        <v>0</v>
      </c>
      <c r="BU527" s="11">
        <f t="shared" ref="BU527" si="2844">IF(B527="USD/CHF",AI527,0)</f>
        <v>0</v>
      </c>
      <c r="BV527" s="5">
        <f t="shared" ref="BV527" si="2845">IF(B527="USD/JPY",AF527,0)</f>
        <v>0</v>
      </c>
      <c r="BW527" s="5">
        <f t="shared" ref="BW527" si="2846">IF(B527="USD/JPY",AG527,0)</f>
        <v>0</v>
      </c>
      <c r="BX527" s="5">
        <f t="shared" ref="BX527" si="2847">IF(B527="USD/JPY",AH527,0)</f>
        <v>0</v>
      </c>
      <c r="BY527" s="5">
        <f t="shared" ref="BY527" si="2848">IF(B527="USD/JPY",AI527,0)</f>
        <v>0</v>
      </c>
      <c r="BZ527" s="5">
        <f t="shared" ref="BZ527" si="2849">IF(B527="CRUDE",AF527,0)</f>
        <v>0</v>
      </c>
      <c r="CA527" s="5">
        <f t="shared" ref="CA527" si="2850">IF(B527="CRUDE",AG527,0)</f>
        <v>0</v>
      </c>
      <c r="CB527" s="5">
        <f t="shared" ref="CB527" si="2851">IF(B527="CRUDE",AH527,0)</f>
        <v>0</v>
      </c>
      <c r="CC527" s="48">
        <f t="shared" ref="CC527" si="2852">IF(B527="CRUDE",AI527,0)</f>
        <v>16</v>
      </c>
      <c r="CD527" s="5">
        <f t="shared" ref="CD527" si="2853">IF(B527="GOLD",AF527,0)</f>
        <v>0</v>
      </c>
      <c r="CE527" s="5">
        <f t="shared" ref="CE527" si="2854">IF(B527="GOLD",AG527,0)</f>
        <v>0</v>
      </c>
      <c r="CF527" s="5">
        <f t="shared" ref="CF527" si="2855">IF(B527="GOLD",AH527,0)</f>
        <v>0</v>
      </c>
      <c r="CG527" s="5">
        <f t="shared" ref="CG527" si="2856">IF(B527="GOLD",AI527,0)</f>
        <v>0</v>
      </c>
      <c r="CH527" s="5">
        <f t="shared" ref="CH527" si="2857">IF(B527="US 500",AF527,0)</f>
        <v>0</v>
      </c>
      <c r="CI527" s="5">
        <f t="shared" ref="CI527" si="2858">IF(B527="US 500",AG527,0)</f>
        <v>0</v>
      </c>
      <c r="CJ527" s="5">
        <f t="shared" ref="CJ527" si="2859">IF(B527="US 500",AH527,0)</f>
        <v>0</v>
      </c>
      <c r="CK527" s="5">
        <f t="shared" ref="CK527" si="2860">IF(B527="US 500",AI527,0)</f>
        <v>0</v>
      </c>
      <c r="CL527" s="5">
        <f t="shared" ref="CL527" si="2861">IF(B527="N GAS",AF527,0)</f>
        <v>0</v>
      </c>
      <c r="CM527" s="5">
        <f t="shared" ref="CM527" si="2862">IF(B527="N GAS",AG527,0)</f>
        <v>0</v>
      </c>
      <c r="CN527" s="5">
        <f t="shared" ref="CN527" si="2863">IF(B527="N GAS",AH527,0)</f>
        <v>0</v>
      </c>
      <c r="CO527" s="5">
        <f t="shared" ref="CO527" si="2864">IF(B527="N GAS",AI527,0)</f>
        <v>0</v>
      </c>
      <c r="CP527" s="5">
        <f t="shared" ref="CP527" si="2865">IF(B527="SMALLCAP 2000",AF527,0)</f>
        <v>0</v>
      </c>
      <c r="CQ527" s="5">
        <f t="shared" ref="CQ527" si="2866">IF(B527="SMALLCAP 2000",AG527,0)</f>
        <v>0</v>
      </c>
      <c r="CR527" s="5">
        <f t="shared" ref="CR527" si="2867">IF(B527="SMALLCAP 2000",AH527,0)</f>
        <v>0</v>
      </c>
      <c r="CS527" s="5">
        <f t="shared" ref="CS527" si="2868">IF(B527="SMALLCAP 2000",AI527,0)</f>
        <v>0</v>
      </c>
      <c r="CT527" s="11">
        <f t="shared" ref="CT527" si="2869">IF(B527="US TECH",AF527,0)</f>
        <v>0</v>
      </c>
      <c r="CU527" s="5">
        <f t="shared" ref="CU527" si="2870">IF(B527="US TECH",AG527,0)</f>
        <v>0</v>
      </c>
      <c r="CV527" s="5">
        <f t="shared" ref="CV527" si="2871">IF(B527="US TECH",AH527,0)</f>
        <v>0</v>
      </c>
      <c r="CW527" s="5">
        <f t="shared" ref="CW527" si="2872">IF(B527="US TECH",AI527,0)</f>
        <v>0</v>
      </c>
      <c r="CX527" s="41">
        <f t="shared" ref="CX527" si="2873">IF(B527="WALL ST 30",AF527,0)</f>
        <v>0</v>
      </c>
      <c r="CY527" s="41">
        <f t="shared" ref="CY527" si="2874">IF(B527="WALL ST 30",AG527,0)</f>
        <v>0</v>
      </c>
      <c r="CZ527" s="41">
        <f t="shared" ref="CZ527" si="2875">IF(B527="WALL ST 30",AH527,0)</f>
        <v>0</v>
      </c>
      <c r="DA527" s="41">
        <f t="shared" ref="DA527" si="2876">IF(B527="WALL ST 30",AI527,0)</f>
        <v>0</v>
      </c>
      <c r="DB527" s="28"/>
    </row>
    <row r="528" spans="1:106" s="16" customFormat="1" ht="29.25" customHeight="1" thickTop="1" thickBot="1" x14ac:dyDescent="0.35">
      <c r="A528" s="3">
        <v>44836</v>
      </c>
      <c r="B528" s="4" t="s">
        <v>20</v>
      </c>
      <c r="C528" s="4" t="s">
        <v>70</v>
      </c>
      <c r="D528" s="8" t="s">
        <v>10</v>
      </c>
      <c r="E528" s="4" t="s">
        <v>109</v>
      </c>
      <c r="F528" s="4" t="s">
        <v>24</v>
      </c>
      <c r="G528" s="18" t="s">
        <v>641</v>
      </c>
      <c r="H528" s="25">
        <v>60.5</v>
      </c>
      <c r="I528" s="33">
        <v>39.5</v>
      </c>
      <c r="J528" s="11">
        <v>37.5</v>
      </c>
      <c r="K528" s="11">
        <f t="shared" si="2661"/>
        <v>1850.65</v>
      </c>
      <c r="L528" s="11"/>
      <c r="M528" s="11"/>
      <c r="N528" s="33"/>
      <c r="O528" s="11"/>
      <c r="P528" s="11"/>
      <c r="Q528" s="11"/>
      <c r="R528" s="11"/>
      <c r="S528" s="11"/>
      <c r="T528" s="11"/>
      <c r="U528" s="11"/>
      <c r="V528" s="11"/>
      <c r="W528" s="47">
        <v>37.5</v>
      </c>
      <c r="X528" s="11"/>
      <c r="Y528" s="11"/>
      <c r="Z528" s="11"/>
      <c r="AA528" s="11"/>
      <c r="AB528" s="11"/>
      <c r="AC528" s="37"/>
      <c r="AD528" s="37"/>
      <c r="AE528" s="71" t="str">
        <f t="shared" ref="AE528:AE535" si="2877">IF(B528&gt;0,B528)</f>
        <v>GOLD</v>
      </c>
      <c r="AF528" s="11">
        <f t="shared" ref="AF528:AF535" si="2878">IF(C528="HF",J528,0)</f>
        <v>0</v>
      </c>
      <c r="AG528" s="5">
        <f t="shared" ref="AG528:AG535" si="2879">IF(C528="HF2",J528,0)</f>
        <v>0</v>
      </c>
      <c r="AH528" s="11">
        <f t="shared" ref="AH528:AH535" si="2880">IF(C528="HF3",J528,0)</f>
        <v>0</v>
      </c>
      <c r="AI528" s="47">
        <f t="shared" ref="AI528:AI535" si="2881">IF(C528="DP",J528,0)</f>
        <v>37.5</v>
      </c>
      <c r="AJ528" s="13">
        <f t="shared" ref="AJ528:AJ535" si="2882">+SUM(AF528+AG528+AH528+AI528)</f>
        <v>37.5</v>
      </c>
      <c r="AK528" s="13"/>
      <c r="AL528" s="5">
        <f t="shared" ref="AL528:AL535" si="2883">IF(B528="AUD/JPY",AF528,0)</f>
        <v>0</v>
      </c>
      <c r="AM528" s="5">
        <f t="shared" ref="AM528:AM535" si="2884">IF(B528="AUD/JPY",AG528,0)</f>
        <v>0</v>
      </c>
      <c r="AN528" s="11">
        <f t="shared" ref="AN528:AN535" si="2885">IF(B528="AUD/JPY",AH528,0)</f>
        <v>0</v>
      </c>
      <c r="AO528" s="11">
        <f t="shared" ref="AO528:AO535" si="2886">IF(B528="AUD/JPY",AI528,0)</f>
        <v>0</v>
      </c>
      <c r="AP528" s="5">
        <f t="shared" ref="AP528:AP535" si="2887">IF(B528="AUD/USD",AF528,0)</f>
        <v>0</v>
      </c>
      <c r="AQ528" s="5">
        <f t="shared" ref="AQ528:AQ535" si="2888">IF(B528="AUD/USD",AG528,0)</f>
        <v>0</v>
      </c>
      <c r="AR528" s="5">
        <f t="shared" ref="AR528:AR535" si="2889">IF(B528="AUD/USD",AH528,0)</f>
        <v>0</v>
      </c>
      <c r="AS528" s="5">
        <f t="shared" ref="AS528:AS535" si="2890">IF(B528="AUD/USD",AI528,0)</f>
        <v>0</v>
      </c>
      <c r="AT528" s="5">
        <f t="shared" ref="AT528:AT535" si="2891">IF(B528="EUR/GBP",AF528,0)</f>
        <v>0</v>
      </c>
      <c r="AU528" s="5">
        <f t="shared" ref="AU528:AU535" si="2892">IF(B528="EUR/GBP",AG528,0)</f>
        <v>0</v>
      </c>
      <c r="AV528" s="5">
        <f t="shared" ref="AV528:AV535" si="2893">IF(B528="EUR/GBP",AH528,0)</f>
        <v>0</v>
      </c>
      <c r="AW528" s="5">
        <f t="shared" ref="AW528:AW535" si="2894">IF(B528="EUR/GBP",AI528,0)</f>
        <v>0</v>
      </c>
      <c r="AX528" s="5">
        <f t="shared" ref="AX528:AX535" si="2895">IF(B528="EUR/JPY",AF528,0)</f>
        <v>0</v>
      </c>
      <c r="AY528" s="5">
        <f t="shared" ref="AY528:AY535" si="2896">IF(B528="EUR/JPY",AG528,0)</f>
        <v>0</v>
      </c>
      <c r="AZ528" s="5">
        <f t="shared" ref="AZ528:AZ535" si="2897">IF(B528="EUR/JPY",AH528,0)</f>
        <v>0</v>
      </c>
      <c r="BA528" s="5">
        <f t="shared" ref="BA528:BA535" si="2898">IF(B528="EUR/JPY",AI528,0)</f>
        <v>0</v>
      </c>
      <c r="BB528" s="5">
        <f t="shared" ref="BB528:BB535" si="2899">IF(B528="EUR/USD",AF528,0)</f>
        <v>0</v>
      </c>
      <c r="BC528" s="5">
        <f t="shared" ref="BC528:BC535" si="2900">IF(B528="EUR/USD",AG528,0)</f>
        <v>0</v>
      </c>
      <c r="BD528" s="5">
        <f t="shared" ref="BD528:BD535" si="2901">IF(B528="EUR/USD",AH528,0)</f>
        <v>0</v>
      </c>
      <c r="BE528" s="5">
        <f t="shared" ref="BE528:BE535" si="2902">IF(B528="EUR/USD",AI528,0)</f>
        <v>0</v>
      </c>
      <c r="BF528" s="5">
        <f t="shared" ref="BF528:BF535" si="2903">IF(B528="GBP/JPY",AF528,0)</f>
        <v>0</v>
      </c>
      <c r="BG528" s="5">
        <f t="shared" ref="BG528:BG535" si="2904">IF(B528="GBP/JPY",AG528,0)</f>
        <v>0</v>
      </c>
      <c r="BH528" s="5">
        <f t="shared" ref="BH528:BH535" si="2905">IF(B528="GBP/JPY",AH528,0)</f>
        <v>0</v>
      </c>
      <c r="BI528" s="11">
        <f t="shared" ref="BI528:BI535" si="2906">IF(B528="GBP/JPY",AI528,0)</f>
        <v>0</v>
      </c>
      <c r="BJ528" s="5">
        <f t="shared" ref="BJ528:BJ535" si="2907">IF(B528="GBP/USD",AF528,0)</f>
        <v>0</v>
      </c>
      <c r="BK528" s="5">
        <f t="shared" ref="BK528:BK535" si="2908">IF(B528="GBP/USD",AG528,0)</f>
        <v>0</v>
      </c>
      <c r="BL528" s="5">
        <f t="shared" ref="BL528:BL535" si="2909">IF(B528="GBP/USD",AH528,0)</f>
        <v>0</v>
      </c>
      <c r="BM528" s="5">
        <f t="shared" ref="BM528:BM535" si="2910">IF(B528="GBP/USD",AI528,0)</f>
        <v>0</v>
      </c>
      <c r="BN528" s="5">
        <f t="shared" ref="BN528:BN535" si="2911">IF(B528="USD/CAD",AF528,0)</f>
        <v>0</v>
      </c>
      <c r="BO528" s="5">
        <f t="shared" ref="BO528:BO535" si="2912">IF(B528="USD/CAD",AG528,0)</f>
        <v>0</v>
      </c>
      <c r="BP528" s="5">
        <f t="shared" ref="BP528:BP535" si="2913">IF(B528="USD/CAD",AH528,0)</f>
        <v>0</v>
      </c>
      <c r="BQ528" s="5">
        <f t="shared" ref="BQ528:BQ535" si="2914">IF(B528="USD/CAD",AI528,0)</f>
        <v>0</v>
      </c>
      <c r="BR528" s="5">
        <f t="shared" ref="BR528:BR535" si="2915">IF(B528="USD/CHF",AF528,0)</f>
        <v>0</v>
      </c>
      <c r="BS528" s="5">
        <f t="shared" ref="BS528:BS535" si="2916">IF(B528="USD/CHF",AG528,0)</f>
        <v>0</v>
      </c>
      <c r="BT528" s="11">
        <f t="shared" ref="BT528:BT535" si="2917">IF(B528="USD/CHF",AH528,0)</f>
        <v>0</v>
      </c>
      <c r="BU528" s="11">
        <f t="shared" ref="BU528:BU535" si="2918">IF(B528="USD/CHF",AI528,0)</f>
        <v>0</v>
      </c>
      <c r="BV528" s="5">
        <f t="shared" ref="BV528:BV535" si="2919">IF(B528="USD/JPY",AF528,0)</f>
        <v>0</v>
      </c>
      <c r="BW528" s="5">
        <f t="shared" ref="BW528:BW535" si="2920">IF(B528="USD/JPY",AG528,0)</f>
        <v>0</v>
      </c>
      <c r="BX528" s="5">
        <f t="shared" ref="BX528:BX535" si="2921">IF(B528="USD/JPY",AH528,0)</f>
        <v>0</v>
      </c>
      <c r="BY528" s="5">
        <f t="shared" ref="BY528:BY535" si="2922">IF(B528="USD/JPY",AI528,0)</f>
        <v>0</v>
      </c>
      <c r="BZ528" s="5">
        <f t="shared" ref="BZ528:BZ535" si="2923">IF(B528="CRUDE",AF528,0)</f>
        <v>0</v>
      </c>
      <c r="CA528" s="5">
        <f t="shared" ref="CA528:CA535" si="2924">IF(B528="CRUDE",AG528,0)</f>
        <v>0</v>
      </c>
      <c r="CB528" s="5">
        <f t="shared" ref="CB528:CB535" si="2925">IF(B528="CRUDE",AH528,0)</f>
        <v>0</v>
      </c>
      <c r="CC528" s="5">
        <f t="shared" ref="CC528:CC535" si="2926">IF(B528="CRUDE",AI528,0)</f>
        <v>0</v>
      </c>
      <c r="CD528" s="5">
        <f t="shared" ref="CD528:CD535" si="2927">IF(B528="GOLD",AF528,0)</f>
        <v>0</v>
      </c>
      <c r="CE528" s="5">
        <f t="shared" ref="CE528:CE535" si="2928">IF(B528="GOLD",AG528,0)</f>
        <v>0</v>
      </c>
      <c r="CF528" s="5">
        <f t="shared" ref="CF528:CF535" si="2929">IF(B528="GOLD",AH528,0)</f>
        <v>0</v>
      </c>
      <c r="CG528" s="48">
        <f t="shared" ref="CG528:CG535" si="2930">IF(B528="GOLD",AI528,0)</f>
        <v>37.5</v>
      </c>
      <c r="CH528" s="5">
        <f t="shared" ref="CH528:CH535" si="2931">IF(B528="US 500",AF528,0)</f>
        <v>0</v>
      </c>
      <c r="CI528" s="5">
        <f t="shared" ref="CI528:CI535" si="2932">IF(B528="US 500",AG528,0)</f>
        <v>0</v>
      </c>
      <c r="CJ528" s="5">
        <f t="shared" ref="CJ528:CJ535" si="2933">IF(B528="US 500",AH528,0)</f>
        <v>0</v>
      </c>
      <c r="CK528" s="5">
        <f t="shared" ref="CK528:CK535" si="2934">IF(B528="US 500",AI528,0)</f>
        <v>0</v>
      </c>
      <c r="CL528" s="5">
        <f t="shared" ref="CL528:CL535" si="2935">IF(B528="N GAS",AF528,0)</f>
        <v>0</v>
      </c>
      <c r="CM528" s="5">
        <f t="shared" ref="CM528:CM535" si="2936">IF(B528="N GAS",AG528,0)</f>
        <v>0</v>
      </c>
      <c r="CN528" s="5">
        <f t="shared" ref="CN528:CN535" si="2937">IF(B528="N GAS",AH528,0)</f>
        <v>0</v>
      </c>
      <c r="CO528" s="5">
        <f t="shared" ref="CO528:CO535" si="2938">IF(B528="N GAS",AI528,0)</f>
        <v>0</v>
      </c>
      <c r="CP528" s="5">
        <f t="shared" ref="CP528:CP535" si="2939">IF(B528="SMALLCAP 2000",AF528,0)</f>
        <v>0</v>
      </c>
      <c r="CQ528" s="5">
        <f t="shared" ref="CQ528:CQ535" si="2940">IF(B528="SMALLCAP 2000",AG528,0)</f>
        <v>0</v>
      </c>
      <c r="CR528" s="5">
        <f t="shared" ref="CR528:CR535" si="2941">IF(B528="SMALLCAP 2000",AH528,0)</f>
        <v>0</v>
      </c>
      <c r="CS528" s="5">
        <f t="shared" ref="CS528:CS535" si="2942">IF(B528="SMALLCAP 2000",AI528,0)</f>
        <v>0</v>
      </c>
      <c r="CT528" s="11">
        <f t="shared" ref="CT528:CT535" si="2943">IF(B528="US TECH",AF528,0)</f>
        <v>0</v>
      </c>
      <c r="CU528" s="5">
        <f t="shared" ref="CU528:CU535" si="2944">IF(B528="US TECH",AG528,0)</f>
        <v>0</v>
      </c>
      <c r="CV528" s="5">
        <f t="shared" ref="CV528:CV535" si="2945">IF(B528="US TECH",AH528,0)</f>
        <v>0</v>
      </c>
      <c r="CW528" s="5">
        <f t="shared" ref="CW528:CW535" si="2946">IF(B528="US TECH",AI528,0)</f>
        <v>0</v>
      </c>
      <c r="CX528" s="41">
        <f t="shared" ref="CX528:CX535" si="2947">IF(B528="WALL ST 30",AF528,0)</f>
        <v>0</v>
      </c>
      <c r="CY528" s="41">
        <f t="shared" ref="CY528:CY535" si="2948">IF(B528="WALL ST 30",AG528,0)</f>
        <v>0</v>
      </c>
      <c r="CZ528" s="41">
        <f t="shared" ref="CZ528:CZ535" si="2949">IF(B528="WALL ST 30",AH528,0)</f>
        <v>0</v>
      </c>
      <c r="DA528" s="41">
        <f t="shared" ref="DA528:DA535" si="2950">IF(B528="WALL ST 30",AI528,0)</f>
        <v>0</v>
      </c>
      <c r="DB528" s="28"/>
    </row>
    <row r="529" spans="1:106" s="16" customFormat="1" ht="29.25" customHeight="1" thickTop="1" thickBot="1" x14ac:dyDescent="0.35">
      <c r="A529" s="3">
        <v>44836</v>
      </c>
      <c r="B529" s="4" t="s">
        <v>66</v>
      </c>
      <c r="C529" s="4" t="s">
        <v>23</v>
      </c>
      <c r="D529" s="8" t="s">
        <v>10</v>
      </c>
      <c r="E529" s="4" t="s">
        <v>103</v>
      </c>
      <c r="F529" s="4" t="s">
        <v>104</v>
      </c>
      <c r="G529" s="18" t="s">
        <v>642</v>
      </c>
      <c r="H529" s="25">
        <v>46.25</v>
      </c>
      <c r="I529" s="33">
        <v>46.25</v>
      </c>
      <c r="J529" s="11">
        <v>44.25</v>
      </c>
      <c r="K529" s="11">
        <f t="shared" si="2661"/>
        <v>1894.9</v>
      </c>
      <c r="L529" s="11"/>
      <c r="M529" s="11"/>
      <c r="N529" s="33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47">
        <v>44.25</v>
      </c>
      <c r="Z529" s="11"/>
      <c r="AA529" s="11"/>
      <c r="AB529" s="11"/>
      <c r="AC529" s="37"/>
      <c r="AD529" s="37"/>
      <c r="AE529" s="71" t="str">
        <f t="shared" si="2877"/>
        <v>N GAS</v>
      </c>
      <c r="AF529" s="47">
        <f t="shared" si="2878"/>
        <v>44.25</v>
      </c>
      <c r="AG529" s="5">
        <f t="shared" si="2879"/>
        <v>0</v>
      </c>
      <c r="AH529" s="11">
        <f t="shared" si="2880"/>
        <v>0</v>
      </c>
      <c r="AI529" s="11">
        <f t="shared" si="2881"/>
        <v>0</v>
      </c>
      <c r="AJ529" s="13">
        <f t="shared" si="2882"/>
        <v>44.25</v>
      </c>
      <c r="AK529" s="13"/>
      <c r="AL529" s="5">
        <f t="shared" si="2883"/>
        <v>0</v>
      </c>
      <c r="AM529" s="5">
        <f t="shared" si="2884"/>
        <v>0</v>
      </c>
      <c r="AN529" s="11">
        <f t="shared" si="2885"/>
        <v>0</v>
      </c>
      <c r="AO529" s="11">
        <f t="shared" si="2886"/>
        <v>0</v>
      </c>
      <c r="AP529" s="5">
        <f t="shared" si="2887"/>
        <v>0</v>
      </c>
      <c r="AQ529" s="5">
        <f t="shared" si="2888"/>
        <v>0</v>
      </c>
      <c r="AR529" s="5">
        <f t="shared" si="2889"/>
        <v>0</v>
      </c>
      <c r="AS529" s="5">
        <f t="shared" si="2890"/>
        <v>0</v>
      </c>
      <c r="AT529" s="5">
        <f t="shared" si="2891"/>
        <v>0</v>
      </c>
      <c r="AU529" s="5">
        <f t="shared" si="2892"/>
        <v>0</v>
      </c>
      <c r="AV529" s="5">
        <f t="shared" si="2893"/>
        <v>0</v>
      </c>
      <c r="AW529" s="5">
        <f t="shared" si="2894"/>
        <v>0</v>
      </c>
      <c r="AX529" s="5">
        <f t="shared" si="2895"/>
        <v>0</v>
      </c>
      <c r="AY529" s="5">
        <f t="shared" si="2896"/>
        <v>0</v>
      </c>
      <c r="AZ529" s="5">
        <f t="shared" si="2897"/>
        <v>0</v>
      </c>
      <c r="BA529" s="5">
        <f t="shared" si="2898"/>
        <v>0</v>
      </c>
      <c r="BB529" s="5">
        <f t="shared" si="2899"/>
        <v>0</v>
      </c>
      <c r="BC529" s="5">
        <f t="shared" si="2900"/>
        <v>0</v>
      </c>
      <c r="BD529" s="5">
        <f t="shared" si="2901"/>
        <v>0</v>
      </c>
      <c r="BE529" s="5">
        <f t="shared" si="2902"/>
        <v>0</v>
      </c>
      <c r="BF529" s="5">
        <f t="shared" si="2903"/>
        <v>0</v>
      </c>
      <c r="BG529" s="5">
        <f t="shared" si="2904"/>
        <v>0</v>
      </c>
      <c r="BH529" s="5">
        <f t="shared" si="2905"/>
        <v>0</v>
      </c>
      <c r="BI529" s="11">
        <f t="shared" si="2906"/>
        <v>0</v>
      </c>
      <c r="BJ529" s="5">
        <f t="shared" si="2907"/>
        <v>0</v>
      </c>
      <c r="BK529" s="5">
        <f t="shared" si="2908"/>
        <v>0</v>
      </c>
      <c r="BL529" s="5">
        <f t="shared" si="2909"/>
        <v>0</v>
      </c>
      <c r="BM529" s="5">
        <f t="shared" si="2910"/>
        <v>0</v>
      </c>
      <c r="BN529" s="5">
        <f t="shared" si="2911"/>
        <v>0</v>
      </c>
      <c r="BO529" s="5">
        <f t="shared" si="2912"/>
        <v>0</v>
      </c>
      <c r="BP529" s="5">
        <f t="shared" si="2913"/>
        <v>0</v>
      </c>
      <c r="BQ529" s="5">
        <f t="shared" si="2914"/>
        <v>0</v>
      </c>
      <c r="BR529" s="5">
        <f t="shared" si="2915"/>
        <v>0</v>
      </c>
      <c r="BS529" s="5">
        <f t="shared" si="2916"/>
        <v>0</v>
      </c>
      <c r="BT529" s="11">
        <f t="shared" si="2917"/>
        <v>0</v>
      </c>
      <c r="BU529" s="11">
        <f t="shared" si="2918"/>
        <v>0</v>
      </c>
      <c r="BV529" s="5">
        <f t="shared" si="2919"/>
        <v>0</v>
      </c>
      <c r="BW529" s="5">
        <f t="shared" si="2920"/>
        <v>0</v>
      </c>
      <c r="BX529" s="5">
        <f t="shared" si="2921"/>
        <v>0</v>
      </c>
      <c r="BY529" s="5">
        <f t="shared" si="2922"/>
        <v>0</v>
      </c>
      <c r="BZ529" s="5">
        <f t="shared" si="2923"/>
        <v>0</v>
      </c>
      <c r="CA529" s="5">
        <f t="shared" si="2924"/>
        <v>0</v>
      </c>
      <c r="CB529" s="5">
        <f t="shared" si="2925"/>
        <v>0</v>
      </c>
      <c r="CC529" s="5">
        <f t="shared" si="2926"/>
        <v>0</v>
      </c>
      <c r="CD529" s="5">
        <f t="shared" si="2927"/>
        <v>0</v>
      </c>
      <c r="CE529" s="5">
        <f t="shared" si="2928"/>
        <v>0</v>
      </c>
      <c r="CF529" s="5">
        <f t="shared" si="2929"/>
        <v>0</v>
      </c>
      <c r="CG529" s="5">
        <f t="shared" si="2930"/>
        <v>0</v>
      </c>
      <c r="CH529" s="5">
        <f t="shared" si="2931"/>
        <v>0</v>
      </c>
      <c r="CI529" s="5">
        <f t="shared" si="2932"/>
        <v>0</v>
      </c>
      <c r="CJ529" s="5">
        <f t="shared" si="2933"/>
        <v>0</v>
      </c>
      <c r="CK529" s="5">
        <f t="shared" si="2934"/>
        <v>0</v>
      </c>
      <c r="CL529" s="48">
        <f t="shared" si="2935"/>
        <v>44.25</v>
      </c>
      <c r="CM529" s="5">
        <f t="shared" si="2936"/>
        <v>0</v>
      </c>
      <c r="CN529" s="5">
        <f t="shared" si="2937"/>
        <v>0</v>
      </c>
      <c r="CO529" s="5">
        <f t="shared" si="2938"/>
        <v>0</v>
      </c>
      <c r="CP529" s="5">
        <f t="shared" si="2939"/>
        <v>0</v>
      </c>
      <c r="CQ529" s="5">
        <f t="shared" si="2940"/>
        <v>0</v>
      </c>
      <c r="CR529" s="5">
        <f t="shared" si="2941"/>
        <v>0</v>
      </c>
      <c r="CS529" s="5">
        <f t="shared" si="2942"/>
        <v>0</v>
      </c>
      <c r="CT529" s="11">
        <f t="shared" si="2943"/>
        <v>0</v>
      </c>
      <c r="CU529" s="5">
        <f t="shared" si="2944"/>
        <v>0</v>
      </c>
      <c r="CV529" s="5">
        <f t="shared" si="2945"/>
        <v>0</v>
      </c>
      <c r="CW529" s="5">
        <f t="shared" si="2946"/>
        <v>0</v>
      </c>
      <c r="CX529" s="41">
        <f t="shared" si="2947"/>
        <v>0</v>
      </c>
      <c r="CY529" s="41">
        <f t="shared" si="2948"/>
        <v>0</v>
      </c>
      <c r="CZ529" s="41">
        <f t="shared" si="2949"/>
        <v>0</v>
      </c>
      <c r="DA529" s="41">
        <f t="shared" si="2950"/>
        <v>0</v>
      </c>
      <c r="DB529" s="28"/>
    </row>
    <row r="530" spans="1:106" s="16" customFormat="1" ht="29.25" customHeight="1" thickTop="1" thickBot="1" x14ac:dyDescent="0.35">
      <c r="A530" s="3">
        <v>44836</v>
      </c>
      <c r="B530" s="4" t="s">
        <v>85</v>
      </c>
      <c r="C530" s="4" t="s">
        <v>25</v>
      </c>
      <c r="D530" s="8" t="s">
        <v>10</v>
      </c>
      <c r="E530" s="4" t="s">
        <v>102</v>
      </c>
      <c r="F530" s="4" t="s">
        <v>104</v>
      </c>
      <c r="G530" s="18" t="s">
        <v>643</v>
      </c>
      <c r="H530" s="25">
        <v>46.75</v>
      </c>
      <c r="I530" s="44">
        <v>-53.25</v>
      </c>
      <c r="J530" s="45">
        <v>-54.25</v>
      </c>
      <c r="K530" s="11">
        <f t="shared" si="2661"/>
        <v>1840.65</v>
      </c>
      <c r="L530" s="11"/>
      <c r="M530" s="11"/>
      <c r="N530" s="33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45">
        <v>-54.25</v>
      </c>
      <c r="AA530" s="11"/>
      <c r="AB530" s="11"/>
      <c r="AC530" s="37"/>
      <c r="AD530" s="37"/>
      <c r="AE530" s="71" t="str">
        <f t="shared" si="2877"/>
        <v>SMALLCAP 2000</v>
      </c>
      <c r="AF530" s="11">
        <f t="shared" si="2878"/>
        <v>0</v>
      </c>
      <c r="AG530" s="46">
        <f t="shared" si="2879"/>
        <v>-54.25</v>
      </c>
      <c r="AH530" s="11">
        <f t="shared" si="2880"/>
        <v>0</v>
      </c>
      <c r="AI530" s="11">
        <f t="shared" si="2881"/>
        <v>0</v>
      </c>
      <c r="AJ530" s="13">
        <f t="shared" si="2882"/>
        <v>-54.25</v>
      </c>
      <c r="AK530" s="13"/>
      <c r="AL530" s="5">
        <f t="shared" si="2883"/>
        <v>0</v>
      </c>
      <c r="AM530" s="5">
        <f t="shared" si="2884"/>
        <v>0</v>
      </c>
      <c r="AN530" s="11">
        <f t="shared" si="2885"/>
        <v>0</v>
      </c>
      <c r="AO530" s="11">
        <f t="shared" si="2886"/>
        <v>0</v>
      </c>
      <c r="AP530" s="5">
        <f t="shared" si="2887"/>
        <v>0</v>
      </c>
      <c r="AQ530" s="5">
        <f t="shared" si="2888"/>
        <v>0</v>
      </c>
      <c r="AR530" s="5">
        <f t="shared" si="2889"/>
        <v>0</v>
      </c>
      <c r="AS530" s="5">
        <f t="shared" si="2890"/>
        <v>0</v>
      </c>
      <c r="AT530" s="5">
        <f t="shared" si="2891"/>
        <v>0</v>
      </c>
      <c r="AU530" s="5">
        <f t="shared" si="2892"/>
        <v>0</v>
      </c>
      <c r="AV530" s="5">
        <f t="shared" si="2893"/>
        <v>0</v>
      </c>
      <c r="AW530" s="5">
        <f t="shared" si="2894"/>
        <v>0</v>
      </c>
      <c r="AX530" s="5">
        <f t="shared" si="2895"/>
        <v>0</v>
      </c>
      <c r="AY530" s="5">
        <f t="shared" si="2896"/>
        <v>0</v>
      </c>
      <c r="AZ530" s="5">
        <f t="shared" si="2897"/>
        <v>0</v>
      </c>
      <c r="BA530" s="5">
        <f t="shared" si="2898"/>
        <v>0</v>
      </c>
      <c r="BB530" s="5">
        <f t="shared" si="2899"/>
        <v>0</v>
      </c>
      <c r="BC530" s="5">
        <f t="shared" si="2900"/>
        <v>0</v>
      </c>
      <c r="BD530" s="5">
        <f t="shared" si="2901"/>
        <v>0</v>
      </c>
      <c r="BE530" s="5">
        <f t="shared" si="2902"/>
        <v>0</v>
      </c>
      <c r="BF530" s="5">
        <f t="shared" si="2903"/>
        <v>0</v>
      </c>
      <c r="BG530" s="5">
        <f t="shared" si="2904"/>
        <v>0</v>
      </c>
      <c r="BH530" s="5">
        <f t="shared" si="2905"/>
        <v>0</v>
      </c>
      <c r="BI530" s="11">
        <f t="shared" si="2906"/>
        <v>0</v>
      </c>
      <c r="BJ530" s="5">
        <f t="shared" si="2907"/>
        <v>0</v>
      </c>
      <c r="BK530" s="5">
        <f t="shared" si="2908"/>
        <v>0</v>
      </c>
      <c r="BL530" s="5">
        <f t="shared" si="2909"/>
        <v>0</v>
      </c>
      <c r="BM530" s="5">
        <f t="shared" si="2910"/>
        <v>0</v>
      </c>
      <c r="BN530" s="5">
        <f t="shared" si="2911"/>
        <v>0</v>
      </c>
      <c r="BO530" s="5">
        <f t="shared" si="2912"/>
        <v>0</v>
      </c>
      <c r="BP530" s="5">
        <f t="shared" si="2913"/>
        <v>0</v>
      </c>
      <c r="BQ530" s="5">
        <f t="shared" si="2914"/>
        <v>0</v>
      </c>
      <c r="BR530" s="5">
        <f t="shared" si="2915"/>
        <v>0</v>
      </c>
      <c r="BS530" s="5">
        <f t="shared" si="2916"/>
        <v>0</v>
      </c>
      <c r="BT530" s="11">
        <f t="shared" si="2917"/>
        <v>0</v>
      </c>
      <c r="BU530" s="11">
        <f t="shared" si="2918"/>
        <v>0</v>
      </c>
      <c r="BV530" s="5">
        <f t="shared" si="2919"/>
        <v>0</v>
      </c>
      <c r="BW530" s="5">
        <f t="shared" si="2920"/>
        <v>0</v>
      </c>
      <c r="BX530" s="5">
        <f t="shared" si="2921"/>
        <v>0</v>
      </c>
      <c r="BY530" s="5">
        <f t="shared" si="2922"/>
        <v>0</v>
      </c>
      <c r="BZ530" s="5">
        <f t="shared" si="2923"/>
        <v>0</v>
      </c>
      <c r="CA530" s="5">
        <f t="shared" si="2924"/>
        <v>0</v>
      </c>
      <c r="CB530" s="5">
        <f t="shared" si="2925"/>
        <v>0</v>
      </c>
      <c r="CC530" s="5">
        <f t="shared" si="2926"/>
        <v>0</v>
      </c>
      <c r="CD530" s="5">
        <f t="shared" si="2927"/>
        <v>0</v>
      </c>
      <c r="CE530" s="5">
        <f t="shared" si="2928"/>
        <v>0</v>
      </c>
      <c r="CF530" s="5">
        <f t="shared" si="2929"/>
        <v>0</v>
      </c>
      <c r="CG530" s="5">
        <f t="shared" si="2930"/>
        <v>0</v>
      </c>
      <c r="CH530" s="5">
        <f t="shared" si="2931"/>
        <v>0</v>
      </c>
      <c r="CI530" s="5">
        <f t="shared" si="2932"/>
        <v>0</v>
      </c>
      <c r="CJ530" s="5">
        <f t="shared" si="2933"/>
        <v>0</v>
      </c>
      <c r="CK530" s="5">
        <f t="shared" si="2934"/>
        <v>0</v>
      </c>
      <c r="CL530" s="5">
        <f t="shared" si="2935"/>
        <v>0</v>
      </c>
      <c r="CM530" s="5">
        <f t="shared" si="2936"/>
        <v>0</v>
      </c>
      <c r="CN530" s="5">
        <f t="shared" si="2937"/>
        <v>0</v>
      </c>
      <c r="CO530" s="5">
        <f t="shared" si="2938"/>
        <v>0</v>
      </c>
      <c r="CP530" s="5">
        <f t="shared" si="2939"/>
        <v>0</v>
      </c>
      <c r="CQ530" s="46">
        <f t="shared" si="2940"/>
        <v>-54.25</v>
      </c>
      <c r="CR530" s="5">
        <f t="shared" si="2941"/>
        <v>0</v>
      </c>
      <c r="CS530" s="5">
        <f t="shared" si="2942"/>
        <v>0</v>
      </c>
      <c r="CT530" s="11">
        <f t="shared" si="2943"/>
        <v>0</v>
      </c>
      <c r="CU530" s="5">
        <f t="shared" si="2944"/>
        <v>0</v>
      </c>
      <c r="CV530" s="5">
        <f t="shared" si="2945"/>
        <v>0</v>
      </c>
      <c r="CW530" s="5">
        <f t="shared" si="2946"/>
        <v>0</v>
      </c>
      <c r="CX530" s="41">
        <f t="shared" si="2947"/>
        <v>0</v>
      </c>
      <c r="CY530" s="41">
        <f t="shared" si="2948"/>
        <v>0</v>
      </c>
      <c r="CZ530" s="41">
        <f t="shared" si="2949"/>
        <v>0</v>
      </c>
      <c r="DA530" s="41">
        <f t="shared" si="2950"/>
        <v>0</v>
      </c>
      <c r="DB530" s="28"/>
    </row>
    <row r="531" spans="1:106" s="16" customFormat="1" ht="29.25" customHeight="1" thickTop="1" thickBot="1" x14ac:dyDescent="0.35">
      <c r="A531" s="3">
        <v>44836</v>
      </c>
      <c r="B531" s="4" t="s">
        <v>2</v>
      </c>
      <c r="C531" s="4" t="s">
        <v>23</v>
      </c>
      <c r="D531" s="8" t="s">
        <v>10</v>
      </c>
      <c r="E531" s="4" t="s">
        <v>110</v>
      </c>
      <c r="F531" s="4" t="s">
        <v>104</v>
      </c>
      <c r="G531" s="18" t="s">
        <v>644</v>
      </c>
      <c r="H531" s="25">
        <v>52.25</v>
      </c>
      <c r="I531" s="44">
        <v>-47.75</v>
      </c>
      <c r="J531" s="45">
        <v>-48.75</v>
      </c>
      <c r="K531" s="11">
        <f t="shared" si="2661"/>
        <v>1791.9</v>
      </c>
      <c r="L531" s="45">
        <v>-48.75</v>
      </c>
      <c r="M531" s="11"/>
      <c r="N531" s="33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37"/>
      <c r="AD531" s="37"/>
      <c r="AE531" s="71" t="str">
        <f t="shared" si="2877"/>
        <v>AUD/JPY</v>
      </c>
      <c r="AF531" s="45">
        <f t="shared" si="2878"/>
        <v>-48.75</v>
      </c>
      <c r="AG531" s="5">
        <f t="shared" si="2879"/>
        <v>0</v>
      </c>
      <c r="AH531" s="11">
        <f t="shared" si="2880"/>
        <v>0</v>
      </c>
      <c r="AI531" s="11">
        <f t="shared" si="2881"/>
        <v>0</v>
      </c>
      <c r="AJ531" s="13">
        <f t="shared" si="2882"/>
        <v>-48.75</v>
      </c>
      <c r="AK531" s="13"/>
      <c r="AL531" s="46">
        <f t="shared" si="2883"/>
        <v>-48.75</v>
      </c>
      <c r="AM531" s="5">
        <f t="shared" si="2884"/>
        <v>0</v>
      </c>
      <c r="AN531" s="11">
        <f t="shared" si="2885"/>
        <v>0</v>
      </c>
      <c r="AO531" s="11">
        <f t="shared" si="2886"/>
        <v>0</v>
      </c>
      <c r="AP531" s="5">
        <f t="shared" si="2887"/>
        <v>0</v>
      </c>
      <c r="AQ531" s="5">
        <f t="shared" si="2888"/>
        <v>0</v>
      </c>
      <c r="AR531" s="5">
        <f t="shared" si="2889"/>
        <v>0</v>
      </c>
      <c r="AS531" s="5">
        <f t="shared" si="2890"/>
        <v>0</v>
      </c>
      <c r="AT531" s="5">
        <f t="shared" si="2891"/>
        <v>0</v>
      </c>
      <c r="AU531" s="5">
        <f t="shared" si="2892"/>
        <v>0</v>
      </c>
      <c r="AV531" s="5">
        <f t="shared" si="2893"/>
        <v>0</v>
      </c>
      <c r="AW531" s="5">
        <f t="shared" si="2894"/>
        <v>0</v>
      </c>
      <c r="AX531" s="5">
        <f t="shared" si="2895"/>
        <v>0</v>
      </c>
      <c r="AY531" s="5">
        <f t="shared" si="2896"/>
        <v>0</v>
      </c>
      <c r="AZ531" s="5">
        <f t="shared" si="2897"/>
        <v>0</v>
      </c>
      <c r="BA531" s="5">
        <f t="shared" si="2898"/>
        <v>0</v>
      </c>
      <c r="BB531" s="5">
        <f t="shared" si="2899"/>
        <v>0</v>
      </c>
      <c r="BC531" s="5">
        <f t="shared" si="2900"/>
        <v>0</v>
      </c>
      <c r="BD531" s="5">
        <f t="shared" si="2901"/>
        <v>0</v>
      </c>
      <c r="BE531" s="5">
        <f t="shared" si="2902"/>
        <v>0</v>
      </c>
      <c r="BF531" s="5">
        <f t="shared" si="2903"/>
        <v>0</v>
      </c>
      <c r="BG531" s="5">
        <f t="shared" si="2904"/>
        <v>0</v>
      </c>
      <c r="BH531" s="5">
        <f t="shared" si="2905"/>
        <v>0</v>
      </c>
      <c r="BI531" s="11">
        <f t="shared" si="2906"/>
        <v>0</v>
      </c>
      <c r="BJ531" s="5">
        <f t="shared" si="2907"/>
        <v>0</v>
      </c>
      <c r="BK531" s="5">
        <f t="shared" si="2908"/>
        <v>0</v>
      </c>
      <c r="BL531" s="5">
        <f t="shared" si="2909"/>
        <v>0</v>
      </c>
      <c r="BM531" s="5">
        <f t="shared" si="2910"/>
        <v>0</v>
      </c>
      <c r="BN531" s="5">
        <f t="shared" si="2911"/>
        <v>0</v>
      </c>
      <c r="BO531" s="5">
        <f t="shared" si="2912"/>
        <v>0</v>
      </c>
      <c r="BP531" s="5">
        <f t="shared" si="2913"/>
        <v>0</v>
      </c>
      <c r="BQ531" s="5">
        <f t="shared" si="2914"/>
        <v>0</v>
      </c>
      <c r="BR531" s="5">
        <f t="shared" si="2915"/>
        <v>0</v>
      </c>
      <c r="BS531" s="5">
        <f t="shared" si="2916"/>
        <v>0</v>
      </c>
      <c r="BT531" s="11">
        <f t="shared" si="2917"/>
        <v>0</v>
      </c>
      <c r="BU531" s="11">
        <f t="shared" si="2918"/>
        <v>0</v>
      </c>
      <c r="BV531" s="5">
        <f t="shared" si="2919"/>
        <v>0</v>
      </c>
      <c r="BW531" s="5">
        <f t="shared" si="2920"/>
        <v>0</v>
      </c>
      <c r="BX531" s="5">
        <f t="shared" si="2921"/>
        <v>0</v>
      </c>
      <c r="BY531" s="5">
        <f t="shared" si="2922"/>
        <v>0</v>
      </c>
      <c r="BZ531" s="5">
        <f t="shared" si="2923"/>
        <v>0</v>
      </c>
      <c r="CA531" s="5">
        <f t="shared" si="2924"/>
        <v>0</v>
      </c>
      <c r="CB531" s="5">
        <f t="shared" si="2925"/>
        <v>0</v>
      </c>
      <c r="CC531" s="5">
        <f t="shared" si="2926"/>
        <v>0</v>
      </c>
      <c r="CD531" s="5">
        <f t="shared" si="2927"/>
        <v>0</v>
      </c>
      <c r="CE531" s="5">
        <f t="shared" si="2928"/>
        <v>0</v>
      </c>
      <c r="CF531" s="5">
        <f t="shared" si="2929"/>
        <v>0</v>
      </c>
      <c r="CG531" s="5">
        <f t="shared" si="2930"/>
        <v>0</v>
      </c>
      <c r="CH531" s="5">
        <f t="shared" si="2931"/>
        <v>0</v>
      </c>
      <c r="CI531" s="5">
        <f t="shared" si="2932"/>
        <v>0</v>
      </c>
      <c r="CJ531" s="5">
        <f t="shared" si="2933"/>
        <v>0</v>
      </c>
      <c r="CK531" s="5">
        <f t="shared" si="2934"/>
        <v>0</v>
      </c>
      <c r="CL531" s="5">
        <f t="shared" si="2935"/>
        <v>0</v>
      </c>
      <c r="CM531" s="5">
        <f t="shared" si="2936"/>
        <v>0</v>
      </c>
      <c r="CN531" s="5">
        <f t="shared" si="2937"/>
        <v>0</v>
      </c>
      <c r="CO531" s="5">
        <f t="shared" si="2938"/>
        <v>0</v>
      </c>
      <c r="CP531" s="5">
        <f t="shared" si="2939"/>
        <v>0</v>
      </c>
      <c r="CQ531" s="5">
        <f t="shared" si="2940"/>
        <v>0</v>
      </c>
      <c r="CR531" s="5">
        <f t="shared" si="2941"/>
        <v>0</v>
      </c>
      <c r="CS531" s="5">
        <f t="shared" si="2942"/>
        <v>0</v>
      </c>
      <c r="CT531" s="11">
        <f t="shared" si="2943"/>
        <v>0</v>
      </c>
      <c r="CU531" s="5">
        <f t="shared" si="2944"/>
        <v>0</v>
      </c>
      <c r="CV531" s="5">
        <f t="shared" si="2945"/>
        <v>0</v>
      </c>
      <c r="CW531" s="5">
        <f t="shared" si="2946"/>
        <v>0</v>
      </c>
      <c r="CX531" s="41">
        <f t="shared" si="2947"/>
        <v>0</v>
      </c>
      <c r="CY531" s="41">
        <f t="shared" si="2948"/>
        <v>0</v>
      </c>
      <c r="CZ531" s="41">
        <f t="shared" si="2949"/>
        <v>0</v>
      </c>
      <c r="DA531" s="41">
        <f t="shared" si="2950"/>
        <v>0</v>
      </c>
      <c r="DB531" s="28"/>
    </row>
    <row r="532" spans="1:106" s="16" customFormat="1" ht="29.25" customHeight="1" thickTop="1" thickBot="1" x14ac:dyDescent="0.35">
      <c r="A532" s="3">
        <v>44836</v>
      </c>
      <c r="B532" s="4" t="s">
        <v>1</v>
      </c>
      <c r="C532" s="4" t="s">
        <v>23</v>
      </c>
      <c r="D532" s="8" t="s">
        <v>10</v>
      </c>
      <c r="E532" s="4" t="s">
        <v>110</v>
      </c>
      <c r="F532" s="4" t="s">
        <v>104</v>
      </c>
      <c r="G532" s="18" t="s">
        <v>645</v>
      </c>
      <c r="H532" s="25">
        <v>54.75</v>
      </c>
      <c r="I532" s="44">
        <v>-45.25</v>
      </c>
      <c r="J532" s="45">
        <v>-46.25</v>
      </c>
      <c r="K532" s="11">
        <f t="shared" si="2661"/>
        <v>1745.65</v>
      </c>
      <c r="L532" s="11"/>
      <c r="M532" s="45">
        <v>-46.25</v>
      </c>
      <c r="N532" s="33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37"/>
      <c r="AD532" s="37"/>
      <c r="AE532" s="71" t="str">
        <f t="shared" si="2877"/>
        <v>AUD/USD</v>
      </c>
      <c r="AF532" s="45">
        <f t="shared" si="2878"/>
        <v>-46.25</v>
      </c>
      <c r="AG532" s="5">
        <f t="shared" si="2879"/>
        <v>0</v>
      </c>
      <c r="AH532" s="11">
        <f t="shared" si="2880"/>
        <v>0</v>
      </c>
      <c r="AI532" s="11">
        <f t="shared" si="2881"/>
        <v>0</v>
      </c>
      <c r="AJ532" s="13">
        <f t="shared" si="2882"/>
        <v>-46.25</v>
      </c>
      <c r="AK532" s="13"/>
      <c r="AL532" s="5">
        <f t="shared" si="2883"/>
        <v>0</v>
      </c>
      <c r="AM532" s="5">
        <f t="shared" si="2884"/>
        <v>0</v>
      </c>
      <c r="AN532" s="11">
        <f t="shared" si="2885"/>
        <v>0</v>
      </c>
      <c r="AO532" s="11">
        <f t="shared" si="2886"/>
        <v>0</v>
      </c>
      <c r="AP532" s="46">
        <f t="shared" si="2887"/>
        <v>-46.25</v>
      </c>
      <c r="AQ532" s="5">
        <f t="shared" si="2888"/>
        <v>0</v>
      </c>
      <c r="AR532" s="5">
        <f t="shared" si="2889"/>
        <v>0</v>
      </c>
      <c r="AS532" s="5">
        <f t="shared" si="2890"/>
        <v>0</v>
      </c>
      <c r="AT532" s="5">
        <f t="shared" si="2891"/>
        <v>0</v>
      </c>
      <c r="AU532" s="5">
        <f t="shared" si="2892"/>
        <v>0</v>
      </c>
      <c r="AV532" s="5">
        <f t="shared" si="2893"/>
        <v>0</v>
      </c>
      <c r="AW532" s="5">
        <f t="shared" si="2894"/>
        <v>0</v>
      </c>
      <c r="AX532" s="5">
        <f t="shared" si="2895"/>
        <v>0</v>
      </c>
      <c r="AY532" s="5">
        <f t="shared" si="2896"/>
        <v>0</v>
      </c>
      <c r="AZ532" s="5">
        <f t="shared" si="2897"/>
        <v>0</v>
      </c>
      <c r="BA532" s="5">
        <f t="shared" si="2898"/>
        <v>0</v>
      </c>
      <c r="BB532" s="5">
        <f t="shared" si="2899"/>
        <v>0</v>
      </c>
      <c r="BC532" s="5">
        <f t="shared" si="2900"/>
        <v>0</v>
      </c>
      <c r="BD532" s="5">
        <f t="shared" si="2901"/>
        <v>0</v>
      </c>
      <c r="BE532" s="5">
        <f t="shared" si="2902"/>
        <v>0</v>
      </c>
      <c r="BF532" s="5">
        <f t="shared" si="2903"/>
        <v>0</v>
      </c>
      <c r="BG532" s="5">
        <f t="shared" si="2904"/>
        <v>0</v>
      </c>
      <c r="BH532" s="5">
        <f t="shared" si="2905"/>
        <v>0</v>
      </c>
      <c r="BI532" s="11">
        <f t="shared" si="2906"/>
        <v>0</v>
      </c>
      <c r="BJ532" s="5">
        <f t="shared" si="2907"/>
        <v>0</v>
      </c>
      <c r="BK532" s="5">
        <f t="shared" si="2908"/>
        <v>0</v>
      </c>
      <c r="BL532" s="5">
        <f t="shared" si="2909"/>
        <v>0</v>
      </c>
      <c r="BM532" s="5">
        <f t="shared" si="2910"/>
        <v>0</v>
      </c>
      <c r="BN532" s="5">
        <f t="shared" si="2911"/>
        <v>0</v>
      </c>
      <c r="BO532" s="5">
        <f t="shared" si="2912"/>
        <v>0</v>
      </c>
      <c r="BP532" s="5">
        <f t="shared" si="2913"/>
        <v>0</v>
      </c>
      <c r="BQ532" s="5">
        <f t="shared" si="2914"/>
        <v>0</v>
      </c>
      <c r="BR532" s="5">
        <f t="shared" si="2915"/>
        <v>0</v>
      </c>
      <c r="BS532" s="5">
        <f t="shared" si="2916"/>
        <v>0</v>
      </c>
      <c r="BT532" s="11">
        <f t="shared" si="2917"/>
        <v>0</v>
      </c>
      <c r="BU532" s="11">
        <f t="shared" si="2918"/>
        <v>0</v>
      </c>
      <c r="BV532" s="5">
        <f t="shared" si="2919"/>
        <v>0</v>
      </c>
      <c r="BW532" s="5">
        <f t="shared" si="2920"/>
        <v>0</v>
      </c>
      <c r="BX532" s="5">
        <f t="shared" si="2921"/>
        <v>0</v>
      </c>
      <c r="BY532" s="5">
        <f t="shared" si="2922"/>
        <v>0</v>
      </c>
      <c r="BZ532" s="5">
        <f t="shared" si="2923"/>
        <v>0</v>
      </c>
      <c r="CA532" s="5">
        <f t="shared" si="2924"/>
        <v>0</v>
      </c>
      <c r="CB532" s="5">
        <f t="shared" si="2925"/>
        <v>0</v>
      </c>
      <c r="CC532" s="5">
        <f t="shared" si="2926"/>
        <v>0</v>
      </c>
      <c r="CD532" s="5">
        <f t="shared" si="2927"/>
        <v>0</v>
      </c>
      <c r="CE532" s="5">
        <f t="shared" si="2928"/>
        <v>0</v>
      </c>
      <c r="CF532" s="5">
        <f t="shared" si="2929"/>
        <v>0</v>
      </c>
      <c r="CG532" s="5">
        <f t="shared" si="2930"/>
        <v>0</v>
      </c>
      <c r="CH532" s="5">
        <f t="shared" si="2931"/>
        <v>0</v>
      </c>
      <c r="CI532" s="5">
        <f t="shared" si="2932"/>
        <v>0</v>
      </c>
      <c r="CJ532" s="5">
        <f t="shared" si="2933"/>
        <v>0</v>
      </c>
      <c r="CK532" s="5">
        <f t="shared" si="2934"/>
        <v>0</v>
      </c>
      <c r="CL532" s="5">
        <f t="shared" si="2935"/>
        <v>0</v>
      </c>
      <c r="CM532" s="5">
        <f t="shared" si="2936"/>
        <v>0</v>
      </c>
      <c r="CN532" s="5">
        <f t="shared" si="2937"/>
        <v>0</v>
      </c>
      <c r="CO532" s="5">
        <f t="shared" si="2938"/>
        <v>0</v>
      </c>
      <c r="CP532" s="5">
        <f t="shared" si="2939"/>
        <v>0</v>
      </c>
      <c r="CQ532" s="5">
        <f t="shared" si="2940"/>
        <v>0</v>
      </c>
      <c r="CR532" s="5">
        <f t="shared" si="2941"/>
        <v>0</v>
      </c>
      <c r="CS532" s="5">
        <f t="shared" si="2942"/>
        <v>0</v>
      </c>
      <c r="CT532" s="11">
        <f t="shared" si="2943"/>
        <v>0</v>
      </c>
      <c r="CU532" s="5">
        <f t="shared" si="2944"/>
        <v>0</v>
      </c>
      <c r="CV532" s="5">
        <f t="shared" si="2945"/>
        <v>0</v>
      </c>
      <c r="CW532" s="5">
        <f t="shared" si="2946"/>
        <v>0</v>
      </c>
      <c r="CX532" s="41">
        <f t="shared" si="2947"/>
        <v>0</v>
      </c>
      <c r="CY532" s="41">
        <f t="shared" si="2948"/>
        <v>0</v>
      </c>
      <c r="CZ532" s="41">
        <f t="shared" si="2949"/>
        <v>0</v>
      </c>
      <c r="DA532" s="41">
        <f t="shared" si="2950"/>
        <v>0</v>
      </c>
      <c r="DB532" s="28"/>
    </row>
    <row r="533" spans="1:106" s="16" customFormat="1" ht="29.25" customHeight="1" thickTop="1" thickBot="1" x14ac:dyDescent="0.35">
      <c r="A533" s="3">
        <v>44836</v>
      </c>
      <c r="B533" s="4" t="s">
        <v>8</v>
      </c>
      <c r="C533" s="4" t="s">
        <v>23</v>
      </c>
      <c r="D533" s="8" t="s">
        <v>10</v>
      </c>
      <c r="E533" s="4" t="s">
        <v>110</v>
      </c>
      <c r="F533" s="4" t="s">
        <v>24</v>
      </c>
      <c r="G533" s="18" t="s">
        <v>646</v>
      </c>
      <c r="H533" s="25">
        <v>44</v>
      </c>
      <c r="I533" s="44">
        <v>-56</v>
      </c>
      <c r="J533" s="45">
        <v>-57</v>
      </c>
      <c r="K533" s="11">
        <f t="shared" si="2661"/>
        <v>1688.65</v>
      </c>
      <c r="L533" s="11"/>
      <c r="M533" s="11"/>
      <c r="N533" s="33"/>
      <c r="O533" s="11"/>
      <c r="P533" s="11"/>
      <c r="Q533" s="11"/>
      <c r="R533" s="11"/>
      <c r="S533" s="45">
        <v>-57</v>
      </c>
      <c r="T533" s="11"/>
      <c r="U533" s="11"/>
      <c r="V533" s="11"/>
      <c r="W533" s="11"/>
      <c r="X533" s="11"/>
      <c r="Y533" s="11"/>
      <c r="Z533" s="11"/>
      <c r="AA533" s="11"/>
      <c r="AB533" s="11"/>
      <c r="AC533" s="37"/>
      <c r="AD533" s="37"/>
      <c r="AE533" s="71" t="str">
        <f t="shared" si="2877"/>
        <v>USD/CAD</v>
      </c>
      <c r="AF533" s="45">
        <f t="shared" si="2878"/>
        <v>-57</v>
      </c>
      <c r="AG533" s="5">
        <f t="shared" si="2879"/>
        <v>0</v>
      </c>
      <c r="AH533" s="11">
        <f t="shared" si="2880"/>
        <v>0</v>
      </c>
      <c r="AI533" s="11">
        <f t="shared" si="2881"/>
        <v>0</v>
      </c>
      <c r="AJ533" s="13">
        <f t="shared" si="2882"/>
        <v>-57</v>
      </c>
      <c r="AK533" s="13"/>
      <c r="AL533" s="5">
        <f t="shared" si="2883"/>
        <v>0</v>
      </c>
      <c r="AM533" s="5">
        <f t="shared" si="2884"/>
        <v>0</v>
      </c>
      <c r="AN533" s="11">
        <f t="shared" si="2885"/>
        <v>0</v>
      </c>
      <c r="AO533" s="11">
        <f t="shared" si="2886"/>
        <v>0</v>
      </c>
      <c r="AP533" s="5">
        <f t="shared" si="2887"/>
        <v>0</v>
      </c>
      <c r="AQ533" s="5">
        <f t="shared" si="2888"/>
        <v>0</v>
      </c>
      <c r="AR533" s="5">
        <f t="shared" si="2889"/>
        <v>0</v>
      </c>
      <c r="AS533" s="5">
        <f t="shared" si="2890"/>
        <v>0</v>
      </c>
      <c r="AT533" s="5">
        <f t="shared" si="2891"/>
        <v>0</v>
      </c>
      <c r="AU533" s="5">
        <f t="shared" si="2892"/>
        <v>0</v>
      </c>
      <c r="AV533" s="5">
        <f t="shared" si="2893"/>
        <v>0</v>
      </c>
      <c r="AW533" s="5">
        <f t="shared" si="2894"/>
        <v>0</v>
      </c>
      <c r="AX533" s="5">
        <f t="shared" si="2895"/>
        <v>0</v>
      </c>
      <c r="AY533" s="5">
        <f t="shared" si="2896"/>
        <v>0</v>
      </c>
      <c r="AZ533" s="5">
        <f t="shared" si="2897"/>
        <v>0</v>
      </c>
      <c r="BA533" s="5">
        <f t="shared" si="2898"/>
        <v>0</v>
      </c>
      <c r="BB533" s="5">
        <f t="shared" si="2899"/>
        <v>0</v>
      </c>
      <c r="BC533" s="5">
        <f t="shared" si="2900"/>
        <v>0</v>
      </c>
      <c r="BD533" s="5">
        <f t="shared" si="2901"/>
        <v>0</v>
      </c>
      <c r="BE533" s="5">
        <f t="shared" si="2902"/>
        <v>0</v>
      </c>
      <c r="BF533" s="5">
        <f t="shared" si="2903"/>
        <v>0</v>
      </c>
      <c r="BG533" s="5">
        <f t="shared" si="2904"/>
        <v>0</v>
      </c>
      <c r="BH533" s="5">
        <f t="shared" si="2905"/>
        <v>0</v>
      </c>
      <c r="BI533" s="11">
        <f t="shared" si="2906"/>
        <v>0</v>
      </c>
      <c r="BJ533" s="5">
        <f t="shared" si="2907"/>
        <v>0</v>
      </c>
      <c r="BK533" s="5">
        <f t="shared" si="2908"/>
        <v>0</v>
      </c>
      <c r="BL533" s="5">
        <f t="shared" si="2909"/>
        <v>0</v>
      </c>
      <c r="BM533" s="5">
        <f t="shared" si="2910"/>
        <v>0</v>
      </c>
      <c r="BN533" s="46">
        <f t="shared" si="2911"/>
        <v>-57</v>
      </c>
      <c r="BO533" s="5">
        <f t="shared" si="2912"/>
        <v>0</v>
      </c>
      <c r="BP533" s="5">
        <f t="shared" si="2913"/>
        <v>0</v>
      </c>
      <c r="BQ533" s="5">
        <f t="shared" si="2914"/>
        <v>0</v>
      </c>
      <c r="BR533" s="5">
        <f t="shared" si="2915"/>
        <v>0</v>
      </c>
      <c r="BS533" s="5">
        <f t="shared" si="2916"/>
        <v>0</v>
      </c>
      <c r="BT533" s="11">
        <f t="shared" si="2917"/>
        <v>0</v>
      </c>
      <c r="BU533" s="11">
        <f t="shared" si="2918"/>
        <v>0</v>
      </c>
      <c r="BV533" s="5">
        <f t="shared" si="2919"/>
        <v>0</v>
      </c>
      <c r="BW533" s="5">
        <f t="shared" si="2920"/>
        <v>0</v>
      </c>
      <c r="BX533" s="5">
        <f t="shared" si="2921"/>
        <v>0</v>
      </c>
      <c r="BY533" s="5">
        <f t="shared" si="2922"/>
        <v>0</v>
      </c>
      <c r="BZ533" s="5">
        <f t="shared" si="2923"/>
        <v>0</v>
      </c>
      <c r="CA533" s="5">
        <f t="shared" si="2924"/>
        <v>0</v>
      </c>
      <c r="CB533" s="5">
        <f t="shared" si="2925"/>
        <v>0</v>
      </c>
      <c r="CC533" s="5">
        <f t="shared" si="2926"/>
        <v>0</v>
      </c>
      <c r="CD533" s="5">
        <f t="shared" si="2927"/>
        <v>0</v>
      </c>
      <c r="CE533" s="5">
        <f t="shared" si="2928"/>
        <v>0</v>
      </c>
      <c r="CF533" s="5">
        <f t="shared" si="2929"/>
        <v>0</v>
      </c>
      <c r="CG533" s="5">
        <f t="shared" si="2930"/>
        <v>0</v>
      </c>
      <c r="CH533" s="5">
        <f t="shared" si="2931"/>
        <v>0</v>
      </c>
      <c r="CI533" s="5">
        <f t="shared" si="2932"/>
        <v>0</v>
      </c>
      <c r="CJ533" s="5">
        <f t="shared" si="2933"/>
        <v>0</v>
      </c>
      <c r="CK533" s="5">
        <f t="shared" si="2934"/>
        <v>0</v>
      </c>
      <c r="CL533" s="5">
        <f t="shared" si="2935"/>
        <v>0</v>
      </c>
      <c r="CM533" s="5">
        <f t="shared" si="2936"/>
        <v>0</v>
      </c>
      <c r="CN533" s="5">
        <f t="shared" si="2937"/>
        <v>0</v>
      </c>
      <c r="CO533" s="5">
        <f t="shared" si="2938"/>
        <v>0</v>
      </c>
      <c r="CP533" s="5">
        <f t="shared" si="2939"/>
        <v>0</v>
      </c>
      <c r="CQ533" s="5">
        <f t="shared" si="2940"/>
        <v>0</v>
      </c>
      <c r="CR533" s="5">
        <f t="shared" si="2941"/>
        <v>0</v>
      </c>
      <c r="CS533" s="5">
        <f t="shared" si="2942"/>
        <v>0</v>
      </c>
      <c r="CT533" s="11">
        <f t="shared" si="2943"/>
        <v>0</v>
      </c>
      <c r="CU533" s="5">
        <f t="shared" si="2944"/>
        <v>0</v>
      </c>
      <c r="CV533" s="5">
        <f t="shared" si="2945"/>
        <v>0</v>
      </c>
      <c r="CW533" s="5">
        <f t="shared" si="2946"/>
        <v>0</v>
      </c>
      <c r="CX533" s="41">
        <f t="shared" si="2947"/>
        <v>0</v>
      </c>
      <c r="CY533" s="41">
        <f t="shared" si="2948"/>
        <v>0</v>
      </c>
      <c r="CZ533" s="41">
        <f t="shared" si="2949"/>
        <v>0</v>
      </c>
      <c r="DA533" s="41">
        <f t="shared" si="2950"/>
        <v>0</v>
      </c>
      <c r="DB533" s="28"/>
    </row>
    <row r="534" spans="1:106" s="16" customFormat="1" ht="29.25" customHeight="1" thickTop="1" thickBot="1" x14ac:dyDescent="0.35">
      <c r="A534" s="3">
        <v>44836</v>
      </c>
      <c r="B534" s="4" t="s">
        <v>9</v>
      </c>
      <c r="C534" s="4" t="s">
        <v>70</v>
      </c>
      <c r="D534" s="8" t="s">
        <v>10</v>
      </c>
      <c r="E534" s="4" t="s">
        <v>110</v>
      </c>
      <c r="F534" s="4" t="s">
        <v>104</v>
      </c>
      <c r="G534" s="18" t="s">
        <v>647</v>
      </c>
      <c r="H534" s="25">
        <v>42</v>
      </c>
      <c r="I534" s="44">
        <v>-58</v>
      </c>
      <c r="J534" s="45">
        <v>-59</v>
      </c>
      <c r="K534" s="11">
        <f t="shared" si="2661"/>
        <v>1629.65</v>
      </c>
      <c r="L534" s="11"/>
      <c r="M534" s="11"/>
      <c r="N534" s="33"/>
      <c r="O534" s="11"/>
      <c r="P534" s="11"/>
      <c r="Q534" s="11"/>
      <c r="R534" s="11"/>
      <c r="S534" s="11"/>
      <c r="T534" s="45">
        <v>-59</v>
      </c>
      <c r="U534" s="11"/>
      <c r="V534" s="11"/>
      <c r="W534" s="11"/>
      <c r="X534" s="11"/>
      <c r="Y534" s="11"/>
      <c r="Z534" s="11"/>
      <c r="AA534" s="11"/>
      <c r="AB534" s="11"/>
      <c r="AC534" s="37"/>
      <c r="AD534" s="37"/>
      <c r="AE534" s="71" t="str">
        <f t="shared" si="2877"/>
        <v>USD/CHF</v>
      </c>
      <c r="AF534" s="11">
        <f t="shared" si="2878"/>
        <v>0</v>
      </c>
      <c r="AG534" s="5">
        <f t="shared" si="2879"/>
        <v>0</v>
      </c>
      <c r="AH534" s="11">
        <f t="shared" si="2880"/>
        <v>0</v>
      </c>
      <c r="AI534" s="45">
        <f t="shared" si="2881"/>
        <v>-59</v>
      </c>
      <c r="AJ534" s="13">
        <f t="shared" si="2882"/>
        <v>-59</v>
      </c>
      <c r="AK534" s="13"/>
      <c r="AL534" s="5">
        <f t="shared" si="2883"/>
        <v>0</v>
      </c>
      <c r="AM534" s="5">
        <f t="shared" si="2884"/>
        <v>0</v>
      </c>
      <c r="AN534" s="11">
        <f t="shared" si="2885"/>
        <v>0</v>
      </c>
      <c r="AO534" s="11">
        <f t="shared" si="2886"/>
        <v>0</v>
      </c>
      <c r="AP534" s="5">
        <f t="shared" si="2887"/>
        <v>0</v>
      </c>
      <c r="AQ534" s="5">
        <f t="shared" si="2888"/>
        <v>0</v>
      </c>
      <c r="AR534" s="5">
        <f t="shared" si="2889"/>
        <v>0</v>
      </c>
      <c r="AS534" s="5">
        <f t="shared" si="2890"/>
        <v>0</v>
      </c>
      <c r="AT534" s="5">
        <f t="shared" si="2891"/>
        <v>0</v>
      </c>
      <c r="AU534" s="5">
        <f t="shared" si="2892"/>
        <v>0</v>
      </c>
      <c r="AV534" s="5">
        <f t="shared" si="2893"/>
        <v>0</v>
      </c>
      <c r="AW534" s="5">
        <f t="shared" si="2894"/>
        <v>0</v>
      </c>
      <c r="AX534" s="5">
        <f t="shared" si="2895"/>
        <v>0</v>
      </c>
      <c r="AY534" s="5">
        <f t="shared" si="2896"/>
        <v>0</v>
      </c>
      <c r="AZ534" s="5">
        <f t="shared" si="2897"/>
        <v>0</v>
      </c>
      <c r="BA534" s="5">
        <f t="shared" si="2898"/>
        <v>0</v>
      </c>
      <c r="BB534" s="5">
        <f t="shared" si="2899"/>
        <v>0</v>
      </c>
      <c r="BC534" s="5">
        <f t="shared" si="2900"/>
        <v>0</v>
      </c>
      <c r="BD534" s="5">
        <f t="shared" si="2901"/>
        <v>0</v>
      </c>
      <c r="BE534" s="5">
        <f t="shared" si="2902"/>
        <v>0</v>
      </c>
      <c r="BF534" s="5">
        <f t="shared" si="2903"/>
        <v>0</v>
      </c>
      <c r="BG534" s="5">
        <f t="shared" si="2904"/>
        <v>0</v>
      </c>
      <c r="BH534" s="5">
        <f t="shared" si="2905"/>
        <v>0</v>
      </c>
      <c r="BI534" s="11">
        <f t="shared" si="2906"/>
        <v>0</v>
      </c>
      <c r="BJ534" s="5">
        <f t="shared" si="2907"/>
        <v>0</v>
      </c>
      <c r="BK534" s="5">
        <f t="shared" si="2908"/>
        <v>0</v>
      </c>
      <c r="BL534" s="5">
        <f t="shared" si="2909"/>
        <v>0</v>
      </c>
      <c r="BM534" s="5">
        <f t="shared" si="2910"/>
        <v>0</v>
      </c>
      <c r="BN534" s="5">
        <f t="shared" si="2911"/>
        <v>0</v>
      </c>
      <c r="BO534" s="5">
        <f t="shared" si="2912"/>
        <v>0</v>
      </c>
      <c r="BP534" s="5">
        <f t="shared" si="2913"/>
        <v>0</v>
      </c>
      <c r="BQ534" s="5">
        <f t="shared" si="2914"/>
        <v>0</v>
      </c>
      <c r="BR534" s="5">
        <f t="shared" si="2915"/>
        <v>0</v>
      </c>
      <c r="BS534" s="5">
        <f t="shared" si="2916"/>
        <v>0</v>
      </c>
      <c r="BT534" s="11">
        <f t="shared" si="2917"/>
        <v>0</v>
      </c>
      <c r="BU534" s="45">
        <f t="shared" si="2918"/>
        <v>-59</v>
      </c>
      <c r="BV534" s="5">
        <f t="shared" si="2919"/>
        <v>0</v>
      </c>
      <c r="BW534" s="5">
        <f t="shared" si="2920"/>
        <v>0</v>
      </c>
      <c r="BX534" s="5">
        <f t="shared" si="2921"/>
        <v>0</v>
      </c>
      <c r="BY534" s="5">
        <f t="shared" si="2922"/>
        <v>0</v>
      </c>
      <c r="BZ534" s="5">
        <f t="shared" si="2923"/>
        <v>0</v>
      </c>
      <c r="CA534" s="5">
        <f t="shared" si="2924"/>
        <v>0</v>
      </c>
      <c r="CB534" s="5">
        <f t="shared" si="2925"/>
        <v>0</v>
      </c>
      <c r="CC534" s="5">
        <f t="shared" si="2926"/>
        <v>0</v>
      </c>
      <c r="CD534" s="5">
        <f t="shared" si="2927"/>
        <v>0</v>
      </c>
      <c r="CE534" s="5">
        <f t="shared" si="2928"/>
        <v>0</v>
      </c>
      <c r="CF534" s="5">
        <f t="shared" si="2929"/>
        <v>0</v>
      </c>
      <c r="CG534" s="5">
        <f t="shared" si="2930"/>
        <v>0</v>
      </c>
      <c r="CH534" s="5">
        <f t="shared" si="2931"/>
        <v>0</v>
      </c>
      <c r="CI534" s="5">
        <f t="shared" si="2932"/>
        <v>0</v>
      </c>
      <c r="CJ534" s="5">
        <f t="shared" si="2933"/>
        <v>0</v>
      </c>
      <c r="CK534" s="5">
        <f t="shared" si="2934"/>
        <v>0</v>
      </c>
      <c r="CL534" s="5">
        <f t="shared" si="2935"/>
        <v>0</v>
      </c>
      <c r="CM534" s="5">
        <f t="shared" si="2936"/>
        <v>0</v>
      </c>
      <c r="CN534" s="5">
        <f t="shared" si="2937"/>
        <v>0</v>
      </c>
      <c r="CO534" s="5">
        <f t="shared" si="2938"/>
        <v>0</v>
      </c>
      <c r="CP534" s="5">
        <f t="shared" si="2939"/>
        <v>0</v>
      </c>
      <c r="CQ534" s="5">
        <f t="shared" si="2940"/>
        <v>0</v>
      </c>
      <c r="CR534" s="5">
        <f t="shared" si="2941"/>
        <v>0</v>
      </c>
      <c r="CS534" s="5">
        <f t="shared" si="2942"/>
        <v>0</v>
      </c>
      <c r="CT534" s="11">
        <f t="shared" si="2943"/>
        <v>0</v>
      </c>
      <c r="CU534" s="5">
        <f t="shared" si="2944"/>
        <v>0</v>
      </c>
      <c r="CV534" s="5">
        <f t="shared" si="2945"/>
        <v>0</v>
      </c>
      <c r="CW534" s="5">
        <f t="shared" si="2946"/>
        <v>0</v>
      </c>
      <c r="CX534" s="41">
        <f t="shared" si="2947"/>
        <v>0</v>
      </c>
      <c r="CY534" s="41">
        <f t="shared" si="2948"/>
        <v>0</v>
      </c>
      <c r="CZ534" s="41">
        <f t="shared" si="2949"/>
        <v>0</v>
      </c>
      <c r="DA534" s="41">
        <f t="shared" si="2950"/>
        <v>0</v>
      </c>
      <c r="DB534" s="28"/>
    </row>
    <row r="535" spans="1:106" s="16" customFormat="1" ht="29.25" customHeight="1" thickTop="1" thickBot="1" x14ac:dyDescent="0.35">
      <c r="A535" s="3">
        <v>44837</v>
      </c>
      <c r="B535" s="4" t="s">
        <v>85</v>
      </c>
      <c r="C535" s="4" t="s">
        <v>23</v>
      </c>
      <c r="D535" s="8" t="s">
        <v>10</v>
      </c>
      <c r="E535" s="4" t="s">
        <v>110</v>
      </c>
      <c r="F535" s="4" t="s">
        <v>24</v>
      </c>
      <c r="G535" s="18" t="s">
        <v>648</v>
      </c>
      <c r="H535" s="25">
        <v>56</v>
      </c>
      <c r="I535" s="33">
        <v>44</v>
      </c>
      <c r="J535" s="11">
        <v>42</v>
      </c>
      <c r="K535" s="11">
        <f t="shared" si="2661"/>
        <v>1671.65</v>
      </c>
      <c r="L535" s="11"/>
      <c r="M535" s="11"/>
      <c r="N535" s="33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47">
        <v>42</v>
      </c>
      <c r="AA535" s="11"/>
      <c r="AB535" s="11"/>
      <c r="AC535" s="37"/>
      <c r="AD535" s="37"/>
      <c r="AE535" s="71" t="str">
        <f t="shared" si="2877"/>
        <v>SMALLCAP 2000</v>
      </c>
      <c r="AF535" s="47">
        <f t="shared" si="2878"/>
        <v>42</v>
      </c>
      <c r="AG535" s="5">
        <f t="shared" si="2879"/>
        <v>0</v>
      </c>
      <c r="AH535" s="11">
        <f t="shared" si="2880"/>
        <v>0</v>
      </c>
      <c r="AI535" s="11">
        <f t="shared" si="2881"/>
        <v>0</v>
      </c>
      <c r="AJ535" s="13">
        <f t="shared" si="2882"/>
        <v>42</v>
      </c>
      <c r="AK535" s="13"/>
      <c r="AL535" s="5">
        <f t="shared" si="2883"/>
        <v>0</v>
      </c>
      <c r="AM535" s="5">
        <f t="shared" si="2884"/>
        <v>0</v>
      </c>
      <c r="AN535" s="11">
        <f t="shared" si="2885"/>
        <v>0</v>
      </c>
      <c r="AO535" s="11">
        <f t="shared" si="2886"/>
        <v>0</v>
      </c>
      <c r="AP535" s="5">
        <f t="shared" si="2887"/>
        <v>0</v>
      </c>
      <c r="AQ535" s="5">
        <f t="shared" si="2888"/>
        <v>0</v>
      </c>
      <c r="AR535" s="5">
        <f t="shared" si="2889"/>
        <v>0</v>
      </c>
      <c r="AS535" s="5">
        <f t="shared" si="2890"/>
        <v>0</v>
      </c>
      <c r="AT535" s="5">
        <f t="shared" si="2891"/>
        <v>0</v>
      </c>
      <c r="AU535" s="5">
        <f t="shared" si="2892"/>
        <v>0</v>
      </c>
      <c r="AV535" s="5">
        <f t="shared" si="2893"/>
        <v>0</v>
      </c>
      <c r="AW535" s="5">
        <f t="shared" si="2894"/>
        <v>0</v>
      </c>
      <c r="AX535" s="5">
        <f t="shared" si="2895"/>
        <v>0</v>
      </c>
      <c r="AY535" s="5">
        <f t="shared" si="2896"/>
        <v>0</v>
      </c>
      <c r="AZ535" s="5">
        <f t="shared" si="2897"/>
        <v>0</v>
      </c>
      <c r="BA535" s="5">
        <f t="shared" si="2898"/>
        <v>0</v>
      </c>
      <c r="BB535" s="5">
        <f t="shared" si="2899"/>
        <v>0</v>
      </c>
      <c r="BC535" s="5">
        <f t="shared" si="2900"/>
        <v>0</v>
      </c>
      <c r="BD535" s="5">
        <f t="shared" si="2901"/>
        <v>0</v>
      </c>
      <c r="BE535" s="5">
        <f t="shared" si="2902"/>
        <v>0</v>
      </c>
      <c r="BF535" s="5">
        <f t="shared" si="2903"/>
        <v>0</v>
      </c>
      <c r="BG535" s="5">
        <f t="shared" si="2904"/>
        <v>0</v>
      </c>
      <c r="BH535" s="5">
        <f t="shared" si="2905"/>
        <v>0</v>
      </c>
      <c r="BI535" s="11">
        <f t="shared" si="2906"/>
        <v>0</v>
      </c>
      <c r="BJ535" s="5">
        <f t="shared" si="2907"/>
        <v>0</v>
      </c>
      <c r="BK535" s="5">
        <f t="shared" si="2908"/>
        <v>0</v>
      </c>
      <c r="BL535" s="5">
        <f t="shared" si="2909"/>
        <v>0</v>
      </c>
      <c r="BM535" s="5">
        <f t="shared" si="2910"/>
        <v>0</v>
      </c>
      <c r="BN535" s="5">
        <f t="shared" si="2911"/>
        <v>0</v>
      </c>
      <c r="BO535" s="5">
        <f t="shared" si="2912"/>
        <v>0</v>
      </c>
      <c r="BP535" s="5">
        <f t="shared" si="2913"/>
        <v>0</v>
      </c>
      <c r="BQ535" s="5">
        <f t="shared" si="2914"/>
        <v>0</v>
      </c>
      <c r="BR535" s="5">
        <f t="shared" si="2915"/>
        <v>0</v>
      </c>
      <c r="BS535" s="5">
        <f t="shared" si="2916"/>
        <v>0</v>
      </c>
      <c r="BT535" s="11">
        <f t="shared" si="2917"/>
        <v>0</v>
      </c>
      <c r="BU535" s="11">
        <f t="shared" si="2918"/>
        <v>0</v>
      </c>
      <c r="BV535" s="5">
        <f t="shared" si="2919"/>
        <v>0</v>
      </c>
      <c r="BW535" s="5">
        <f t="shared" si="2920"/>
        <v>0</v>
      </c>
      <c r="BX535" s="5">
        <f t="shared" si="2921"/>
        <v>0</v>
      </c>
      <c r="BY535" s="5">
        <f t="shared" si="2922"/>
        <v>0</v>
      </c>
      <c r="BZ535" s="5">
        <f t="shared" si="2923"/>
        <v>0</v>
      </c>
      <c r="CA535" s="5">
        <f t="shared" si="2924"/>
        <v>0</v>
      </c>
      <c r="CB535" s="5">
        <f t="shared" si="2925"/>
        <v>0</v>
      </c>
      <c r="CC535" s="5">
        <f t="shared" si="2926"/>
        <v>0</v>
      </c>
      <c r="CD535" s="5">
        <f t="shared" si="2927"/>
        <v>0</v>
      </c>
      <c r="CE535" s="5">
        <f t="shared" si="2928"/>
        <v>0</v>
      </c>
      <c r="CF535" s="5">
        <f t="shared" si="2929"/>
        <v>0</v>
      </c>
      <c r="CG535" s="5">
        <f t="shared" si="2930"/>
        <v>0</v>
      </c>
      <c r="CH535" s="5">
        <f t="shared" si="2931"/>
        <v>0</v>
      </c>
      <c r="CI535" s="5">
        <f t="shared" si="2932"/>
        <v>0</v>
      </c>
      <c r="CJ535" s="5">
        <f t="shared" si="2933"/>
        <v>0</v>
      </c>
      <c r="CK535" s="5">
        <f t="shared" si="2934"/>
        <v>0</v>
      </c>
      <c r="CL535" s="5">
        <f t="shared" si="2935"/>
        <v>0</v>
      </c>
      <c r="CM535" s="5">
        <f t="shared" si="2936"/>
        <v>0</v>
      </c>
      <c r="CN535" s="5">
        <f t="shared" si="2937"/>
        <v>0</v>
      </c>
      <c r="CO535" s="5">
        <f t="shared" si="2938"/>
        <v>0</v>
      </c>
      <c r="CP535" s="48">
        <f t="shared" si="2939"/>
        <v>42</v>
      </c>
      <c r="CQ535" s="5">
        <f t="shared" si="2940"/>
        <v>0</v>
      </c>
      <c r="CR535" s="5">
        <f t="shared" si="2941"/>
        <v>0</v>
      </c>
      <c r="CS535" s="5">
        <f t="shared" si="2942"/>
        <v>0</v>
      </c>
      <c r="CT535" s="11">
        <f t="shared" si="2943"/>
        <v>0</v>
      </c>
      <c r="CU535" s="5">
        <f t="shared" si="2944"/>
        <v>0</v>
      </c>
      <c r="CV535" s="5">
        <f t="shared" si="2945"/>
        <v>0</v>
      </c>
      <c r="CW535" s="5">
        <f t="shared" si="2946"/>
        <v>0</v>
      </c>
      <c r="CX535" s="41">
        <f t="shared" si="2947"/>
        <v>0</v>
      </c>
      <c r="CY535" s="41">
        <f t="shared" si="2948"/>
        <v>0</v>
      </c>
      <c r="CZ535" s="41">
        <f t="shared" si="2949"/>
        <v>0</v>
      </c>
      <c r="DA535" s="41">
        <f t="shared" si="2950"/>
        <v>0</v>
      </c>
      <c r="DB535" s="28"/>
    </row>
    <row r="536" spans="1:106" s="16" customFormat="1" ht="29.25" customHeight="1" thickTop="1" thickBot="1" x14ac:dyDescent="0.35">
      <c r="A536" s="3">
        <v>44837</v>
      </c>
      <c r="B536" s="4" t="s">
        <v>9</v>
      </c>
      <c r="C536" s="4" t="s">
        <v>26</v>
      </c>
      <c r="D536" s="8" t="s">
        <v>10</v>
      </c>
      <c r="E536" s="4" t="s">
        <v>110</v>
      </c>
      <c r="F536" s="4" t="s">
        <v>24</v>
      </c>
      <c r="G536" s="18" t="s">
        <v>649</v>
      </c>
      <c r="H536" s="25">
        <v>51</v>
      </c>
      <c r="I536" s="44">
        <v>-51</v>
      </c>
      <c r="J536" s="45">
        <v>-52</v>
      </c>
      <c r="K536" s="11">
        <f t="shared" si="2661"/>
        <v>1619.65</v>
      </c>
      <c r="L536" s="11"/>
      <c r="M536" s="11"/>
      <c r="N536" s="33"/>
      <c r="O536" s="11"/>
      <c r="P536" s="11"/>
      <c r="Q536" s="11"/>
      <c r="R536" s="11"/>
      <c r="S536" s="11"/>
      <c r="T536" s="45">
        <v>-52</v>
      </c>
      <c r="U536" s="11"/>
      <c r="V536" s="11"/>
      <c r="W536" s="11"/>
      <c r="X536" s="11"/>
      <c r="Y536" s="11"/>
      <c r="Z536" s="11"/>
      <c r="AA536" s="11"/>
      <c r="AB536" s="11"/>
      <c r="AC536" s="37"/>
      <c r="AD536" s="37"/>
      <c r="AE536" s="71" t="str">
        <f t="shared" ref="AE536:AE545" si="2951">IF(B536&gt;0,B536)</f>
        <v>USD/CHF</v>
      </c>
      <c r="AF536" s="11">
        <f t="shared" ref="AF536:AF539" si="2952">IF(C536="HF",J536,0)</f>
        <v>0</v>
      </c>
      <c r="AG536" s="5">
        <f t="shared" ref="AG536:AG539" si="2953">IF(C536="HF2",J536,0)</f>
        <v>0</v>
      </c>
      <c r="AH536" s="45">
        <f t="shared" ref="AH536:AH539" si="2954">IF(C536="HF3",J536,0)</f>
        <v>-52</v>
      </c>
      <c r="AI536" s="11">
        <f t="shared" ref="AI536:AI539" si="2955">IF(C536="DP",J536,0)</f>
        <v>0</v>
      </c>
      <c r="AJ536" s="13">
        <f t="shared" ref="AJ536:AJ539" si="2956">+SUM(AF536+AG536+AH536+AI536)</f>
        <v>-52</v>
      </c>
      <c r="AK536" s="13"/>
      <c r="AL536" s="5">
        <f t="shared" ref="AL536:AL539" si="2957">IF(B536="AUD/JPY",AF536,0)</f>
        <v>0</v>
      </c>
      <c r="AM536" s="5">
        <f t="shared" ref="AM536:AM539" si="2958">IF(B536="AUD/JPY",AG536,0)</f>
        <v>0</v>
      </c>
      <c r="AN536" s="11">
        <f t="shared" ref="AN536:AN539" si="2959">IF(B536="AUD/JPY",AH536,0)</f>
        <v>0</v>
      </c>
      <c r="AO536" s="11">
        <f t="shared" ref="AO536:AO539" si="2960">IF(B536="AUD/JPY",AI536,0)</f>
        <v>0</v>
      </c>
      <c r="AP536" s="5">
        <f t="shared" ref="AP536:AP539" si="2961">IF(B536="AUD/USD",AF536,0)</f>
        <v>0</v>
      </c>
      <c r="AQ536" s="5">
        <f t="shared" ref="AQ536:AQ539" si="2962">IF(B536="AUD/USD",AG536,0)</f>
        <v>0</v>
      </c>
      <c r="AR536" s="5">
        <f t="shared" ref="AR536:AR539" si="2963">IF(B536="AUD/USD",AH536,0)</f>
        <v>0</v>
      </c>
      <c r="AS536" s="5">
        <f t="shared" ref="AS536:AS539" si="2964">IF(B536="AUD/USD",AI536,0)</f>
        <v>0</v>
      </c>
      <c r="AT536" s="5">
        <f t="shared" ref="AT536:AT539" si="2965">IF(B536="EUR/GBP",AF536,0)</f>
        <v>0</v>
      </c>
      <c r="AU536" s="5">
        <f t="shared" ref="AU536:AU539" si="2966">IF(B536="EUR/GBP",AG536,0)</f>
        <v>0</v>
      </c>
      <c r="AV536" s="5">
        <f t="shared" ref="AV536:AV539" si="2967">IF(B536="EUR/GBP",AH536,0)</f>
        <v>0</v>
      </c>
      <c r="AW536" s="5">
        <f t="shared" ref="AW536:AW539" si="2968">IF(B536="EUR/GBP",AI536,0)</f>
        <v>0</v>
      </c>
      <c r="AX536" s="5">
        <f t="shared" ref="AX536:AX539" si="2969">IF(B536="EUR/JPY",AF536,0)</f>
        <v>0</v>
      </c>
      <c r="AY536" s="5">
        <f t="shared" ref="AY536:AY539" si="2970">IF(B536="EUR/JPY",AG536,0)</f>
        <v>0</v>
      </c>
      <c r="AZ536" s="5">
        <f t="shared" ref="AZ536:AZ539" si="2971">IF(B536="EUR/JPY",AH536,0)</f>
        <v>0</v>
      </c>
      <c r="BA536" s="5">
        <f t="shared" ref="BA536:BA539" si="2972">IF(B536="EUR/JPY",AI536,0)</f>
        <v>0</v>
      </c>
      <c r="BB536" s="5">
        <f t="shared" ref="BB536:BB539" si="2973">IF(B536="EUR/USD",AF536,0)</f>
        <v>0</v>
      </c>
      <c r="BC536" s="5">
        <f t="shared" ref="BC536:BC539" si="2974">IF(B536="EUR/USD",AG536,0)</f>
        <v>0</v>
      </c>
      <c r="BD536" s="5">
        <f t="shared" ref="BD536:BD539" si="2975">IF(B536="EUR/USD",AH536,0)</f>
        <v>0</v>
      </c>
      <c r="BE536" s="5">
        <f t="shared" ref="BE536:BE539" si="2976">IF(B536="EUR/USD",AI536,0)</f>
        <v>0</v>
      </c>
      <c r="BF536" s="5">
        <f t="shared" ref="BF536:BF539" si="2977">IF(B536="GBP/JPY",AF536,0)</f>
        <v>0</v>
      </c>
      <c r="BG536" s="5">
        <f t="shared" ref="BG536:BG539" si="2978">IF(B536="GBP/JPY",AG536,0)</f>
        <v>0</v>
      </c>
      <c r="BH536" s="5">
        <f t="shared" ref="BH536:BH539" si="2979">IF(B536="GBP/JPY",AH536,0)</f>
        <v>0</v>
      </c>
      <c r="BI536" s="11">
        <f t="shared" ref="BI536:BI539" si="2980">IF(B536="GBP/JPY",AI536,0)</f>
        <v>0</v>
      </c>
      <c r="BJ536" s="5">
        <f t="shared" ref="BJ536:BJ539" si="2981">IF(B536="GBP/USD",AF536,0)</f>
        <v>0</v>
      </c>
      <c r="BK536" s="5">
        <f t="shared" ref="BK536:BK539" si="2982">IF(B536="GBP/USD",AG536,0)</f>
        <v>0</v>
      </c>
      <c r="BL536" s="5">
        <f t="shared" ref="BL536:BL539" si="2983">IF(B536="GBP/USD",AH536,0)</f>
        <v>0</v>
      </c>
      <c r="BM536" s="5">
        <f t="shared" ref="BM536:BM539" si="2984">IF(B536="GBP/USD",AI536,0)</f>
        <v>0</v>
      </c>
      <c r="BN536" s="5">
        <f t="shared" ref="BN536:BN539" si="2985">IF(B536="USD/CAD",AF536,0)</f>
        <v>0</v>
      </c>
      <c r="BO536" s="5">
        <f t="shared" ref="BO536:BO539" si="2986">IF(B536="USD/CAD",AG536,0)</f>
        <v>0</v>
      </c>
      <c r="BP536" s="5">
        <f t="shared" ref="BP536:BP539" si="2987">IF(B536="USD/CAD",AH536,0)</f>
        <v>0</v>
      </c>
      <c r="BQ536" s="5">
        <f t="shared" ref="BQ536:BQ539" si="2988">IF(B536="USD/CAD",AI536,0)</f>
        <v>0</v>
      </c>
      <c r="BR536" s="5">
        <f t="shared" ref="BR536:BR539" si="2989">IF(B536="USD/CHF",AF536,0)</f>
        <v>0</v>
      </c>
      <c r="BS536" s="5">
        <f t="shared" ref="BS536:BS539" si="2990">IF(B536="USD/CHF",AG536,0)</f>
        <v>0</v>
      </c>
      <c r="BT536" s="45">
        <f t="shared" ref="BT536:BT539" si="2991">IF(B536="USD/CHF",AH536,0)</f>
        <v>-52</v>
      </c>
      <c r="BU536" s="11">
        <f t="shared" ref="BU536:BU539" si="2992">IF(B536="USD/CHF",AI536,0)</f>
        <v>0</v>
      </c>
      <c r="BV536" s="5">
        <f t="shared" ref="BV536:BV539" si="2993">IF(B536="USD/JPY",AF536,0)</f>
        <v>0</v>
      </c>
      <c r="BW536" s="5">
        <f t="shared" ref="BW536:BW539" si="2994">IF(B536="USD/JPY",AG536,0)</f>
        <v>0</v>
      </c>
      <c r="BX536" s="5">
        <f t="shared" ref="BX536:BX539" si="2995">IF(B536="USD/JPY",AH536,0)</f>
        <v>0</v>
      </c>
      <c r="BY536" s="5">
        <f t="shared" ref="BY536:BY539" si="2996">IF(B536="USD/JPY",AI536,0)</f>
        <v>0</v>
      </c>
      <c r="BZ536" s="5">
        <f t="shared" ref="BZ536:BZ539" si="2997">IF(B536="CRUDE",AF536,0)</f>
        <v>0</v>
      </c>
      <c r="CA536" s="5">
        <f t="shared" ref="CA536:CA539" si="2998">IF(B536="CRUDE",AG536,0)</f>
        <v>0</v>
      </c>
      <c r="CB536" s="5">
        <f t="shared" ref="CB536:CB539" si="2999">IF(B536="CRUDE",AH536,0)</f>
        <v>0</v>
      </c>
      <c r="CC536" s="5">
        <f t="shared" ref="CC536:CC539" si="3000">IF(B536="CRUDE",AI536,0)</f>
        <v>0</v>
      </c>
      <c r="CD536" s="5">
        <f t="shared" ref="CD536:CD539" si="3001">IF(B536="GOLD",AF536,0)</f>
        <v>0</v>
      </c>
      <c r="CE536" s="5">
        <f t="shared" ref="CE536:CE539" si="3002">IF(B536="GOLD",AG536,0)</f>
        <v>0</v>
      </c>
      <c r="CF536" s="5">
        <f t="shared" ref="CF536:CF539" si="3003">IF(B536="GOLD",AH536,0)</f>
        <v>0</v>
      </c>
      <c r="CG536" s="5">
        <f t="shared" ref="CG536:CG539" si="3004">IF(B536="GOLD",AI536,0)</f>
        <v>0</v>
      </c>
      <c r="CH536" s="5">
        <f t="shared" ref="CH536:CH539" si="3005">IF(B536="US 500",AF536,0)</f>
        <v>0</v>
      </c>
      <c r="CI536" s="5">
        <f t="shared" ref="CI536:CI539" si="3006">IF(B536="US 500",AG536,0)</f>
        <v>0</v>
      </c>
      <c r="CJ536" s="5">
        <f t="shared" ref="CJ536:CJ539" si="3007">IF(B536="US 500",AH536,0)</f>
        <v>0</v>
      </c>
      <c r="CK536" s="5">
        <f t="shared" ref="CK536:CK539" si="3008">IF(B536="US 500",AI536,0)</f>
        <v>0</v>
      </c>
      <c r="CL536" s="5">
        <f t="shared" ref="CL536:CL539" si="3009">IF(B536="N GAS",AF536,0)</f>
        <v>0</v>
      </c>
      <c r="CM536" s="5">
        <f t="shared" ref="CM536:CM539" si="3010">IF(B536="N GAS",AG536,0)</f>
        <v>0</v>
      </c>
      <c r="CN536" s="5">
        <f t="shared" ref="CN536:CN539" si="3011">IF(B536="N GAS",AH536,0)</f>
        <v>0</v>
      </c>
      <c r="CO536" s="5">
        <f t="shared" ref="CO536:CO539" si="3012">IF(B536="N GAS",AI536,0)</f>
        <v>0</v>
      </c>
      <c r="CP536" s="5">
        <f t="shared" ref="CP536:CP539" si="3013">IF(B536="SMALLCAP 2000",AF536,0)</f>
        <v>0</v>
      </c>
      <c r="CQ536" s="5">
        <f t="shared" ref="CQ536:CQ539" si="3014">IF(B536="SMALLCAP 2000",AG536,0)</f>
        <v>0</v>
      </c>
      <c r="CR536" s="5">
        <f t="shared" ref="CR536:CR539" si="3015">IF(B536="SMALLCAP 2000",AH536,0)</f>
        <v>0</v>
      </c>
      <c r="CS536" s="5">
        <f t="shared" ref="CS536:CS539" si="3016">IF(B536="SMALLCAP 2000",AI536,0)</f>
        <v>0</v>
      </c>
      <c r="CT536" s="11">
        <f t="shared" ref="CT536:CT539" si="3017">IF(B536="US TECH",AF536,0)</f>
        <v>0</v>
      </c>
      <c r="CU536" s="5">
        <f t="shared" ref="CU536:CU539" si="3018">IF(B536="US TECH",AG536,0)</f>
        <v>0</v>
      </c>
      <c r="CV536" s="5">
        <f t="shared" ref="CV536:CV539" si="3019">IF(B536="US TECH",AH536,0)</f>
        <v>0</v>
      </c>
      <c r="CW536" s="5">
        <f t="shared" ref="CW536:CW539" si="3020">IF(B536="US TECH",AI536,0)</f>
        <v>0</v>
      </c>
      <c r="CX536" s="41">
        <f t="shared" ref="CX536:CX539" si="3021">IF(B536="WALL ST 30",AF536,0)</f>
        <v>0</v>
      </c>
      <c r="CY536" s="41">
        <f t="shared" ref="CY536:CY539" si="3022">IF(B536="WALL ST 30",AG536,0)</f>
        <v>0</v>
      </c>
      <c r="CZ536" s="41">
        <f t="shared" ref="CZ536:CZ539" si="3023">IF(B536="WALL ST 30",AH536,0)</f>
        <v>0</v>
      </c>
      <c r="DA536" s="41">
        <f t="shared" ref="DA536:DA539" si="3024">IF(B536="WALL ST 30",AI536,0)</f>
        <v>0</v>
      </c>
      <c r="DB536" s="28"/>
    </row>
    <row r="537" spans="1:106" s="16" customFormat="1" ht="29.25" customHeight="1" thickTop="1" thickBot="1" x14ac:dyDescent="0.35">
      <c r="A537" s="3">
        <v>44838</v>
      </c>
      <c r="B537" s="4" t="s">
        <v>2</v>
      </c>
      <c r="C537" s="4" t="s">
        <v>25</v>
      </c>
      <c r="D537" s="8" t="s">
        <v>10</v>
      </c>
      <c r="E537" s="4" t="s">
        <v>110</v>
      </c>
      <c r="F537" s="4" t="s">
        <v>24</v>
      </c>
      <c r="G537" s="18" t="s">
        <v>650</v>
      </c>
      <c r="H537" s="25">
        <v>49.25</v>
      </c>
      <c r="I537" s="33">
        <v>50.75</v>
      </c>
      <c r="J537" s="11">
        <v>48.75</v>
      </c>
      <c r="K537" s="11">
        <f t="shared" si="2661"/>
        <v>1668.4</v>
      </c>
      <c r="L537" s="47">
        <v>48.75</v>
      </c>
      <c r="M537" s="11"/>
      <c r="N537" s="33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37"/>
      <c r="AD537" s="37"/>
      <c r="AE537" s="71" t="str">
        <f t="shared" si="2951"/>
        <v>AUD/JPY</v>
      </c>
      <c r="AF537" s="11">
        <f t="shared" si="2952"/>
        <v>0</v>
      </c>
      <c r="AG537" s="48">
        <f t="shared" si="2953"/>
        <v>48.75</v>
      </c>
      <c r="AH537" s="11">
        <f t="shared" si="2954"/>
        <v>0</v>
      </c>
      <c r="AI537" s="11">
        <f t="shared" si="2955"/>
        <v>0</v>
      </c>
      <c r="AJ537" s="13">
        <f t="shared" si="2956"/>
        <v>48.75</v>
      </c>
      <c r="AK537" s="13"/>
      <c r="AL537" s="5">
        <f t="shared" si="2957"/>
        <v>0</v>
      </c>
      <c r="AM537" s="48">
        <f t="shared" si="2958"/>
        <v>48.75</v>
      </c>
      <c r="AN537" s="11">
        <f t="shared" si="2959"/>
        <v>0</v>
      </c>
      <c r="AO537" s="11">
        <f t="shared" si="2960"/>
        <v>0</v>
      </c>
      <c r="AP537" s="5">
        <f t="shared" si="2961"/>
        <v>0</v>
      </c>
      <c r="AQ537" s="5">
        <f t="shared" si="2962"/>
        <v>0</v>
      </c>
      <c r="AR537" s="5">
        <f t="shared" si="2963"/>
        <v>0</v>
      </c>
      <c r="AS537" s="5">
        <f t="shared" si="2964"/>
        <v>0</v>
      </c>
      <c r="AT537" s="5">
        <f t="shared" si="2965"/>
        <v>0</v>
      </c>
      <c r="AU537" s="5">
        <f t="shared" si="2966"/>
        <v>0</v>
      </c>
      <c r="AV537" s="5">
        <f t="shared" si="2967"/>
        <v>0</v>
      </c>
      <c r="AW537" s="5">
        <f t="shared" si="2968"/>
        <v>0</v>
      </c>
      <c r="AX537" s="5">
        <f t="shared" si="2969"/>
        <v>0</v>
      </c>
      <c r="AY537" s="5">
        <f t="shared" si="2970"/>
        <v>0</v>
      </c>
      <c r="AZ537" s="5">
        <f t="shared" si="2971"/>
        <v>0</v>
      </c>
      <c r="BA537" s="5">
        <f t="shared" si="2972"/>
        <v>0</v>
      </c>
      <c r="BB537" s="5">
        <f t="shared" si="2973"/>
        <v>0</v>
      </c>
      <c r="BC537" s="5">
        <f t="shared" si="2974"/>
        <v>0</v>
      </c>
      <c r="BD537" s="5">
        <f t="shared" si="2975"/>
        <v>0</v>
      </c>
      <c r="BE537" s="5">
        <f t="shared" si="2976"/>
        <v>0</v>
      </c>
      <c r="BF537" s="5">
        <f t="shared" si="2977"/>
        <v>0</v>
      </c>
      <c r="BG537" s="5">
        <f t="shared" si="2978"/>
        <v>0</v>
      </c>
      <c r="BH537" s="5">
        <f t="shared" si="2979"/>
        <v>0</v>
      </c>
      <c r="BI537" s="11">
        <f t="shared" si="2980"/>
        <v>0</v>
      </c>
      <c r="BJ537" s="5">
        <f t="shared" si="2981"/>
        <v>0</v>
      </c>
      <c r="BK537" s="5">
        <f t="shared" si="2982"/>
        <v>0</v>
      </c>
      <c r="BL537" s="5">
        <f t="shared" si="2983"/>
        <v>0</v>
      </c>
      <c r="BM537" s="5">
        <f t="shared" si="2984"/>
        <v>0</v>
      </c>
      <c r="BN537" s="5">
        <f t="shared" si="2985"/>
        <v>0</v>
      </c>
      <c r="BO537" s="5">
        <f t="shared" si="2986"/>
        <v>0</v>
      </c>
      <c r="BP537" s="5">
        <f t="shared" si="2987"/>
        <v>0</v>
      </c>
      <c r="BQ537" s="5">
        <f t="shared" si="2988"/>
        <v>0</v>
      </c>
      <c r="BR537" s="5">
        <f t="shared" si="2989"/>
        <v>0</v>
      </c>
      <c r="BS537" s="5">
        <f t="shared" si="2990"/>
        <v>0</v>
      </c>
      <c r="BT537" s="11">
        <f t="shared" si="2991"/>
        <v>0</v>
      </c>
      <c r="BU537" s="11">
        <f t="shared" si="2992"/>
        <v>0</v>
      </c>
      <c r="BV537" s="5">
        <f t="shared" si="2993"/>
        <v>0</v>
      </c>
      <c r="BW537" s="5">
        <f t="shared" si="2994"/>
        <v>0</v>
      </c>
      <c r="BX537" s="5">
        <f t="shared" si="2995"/>
        <v>0</v>
      </c>
      <c r="BY537" s="5">
        <f t="shared" si="2996"/>
        <v>0</v>
      </c>
      <c r="BZ537" s="5">
        <f t="shared" si="2997"/>
        <v>0</v>
      </c>
      <c r="CA537" s="5">
        <f t="shared" si="2998"/>
        <v>0</v>
      </c>
      <c r="CB537" s="5">
        <f t="shared" si="2999"/>
        <v>0</v>
      </c>
      <c r="CC537" s="5">
        <f t="shared" si="3000"/>
        <v>0</v>
      </c>
      <c r="CD537" s="5">
        <f t="shared" si="3001"/>
        <v>0</v>
      </c>
      <c r="CE537" s="5">
        <f t="shared" si="3002"/>
        <v>0</v>
      </c>
      <c r="CF537" s="5">
        <f t="shared" si="3003"/>
        <v>0</v>
      </c>
      <c r="CG537" s="5">
        <f t="shared" si="3004"/>
        <v>0</v>
      </c>
      <c r="CH537" s="5">
        <f t="shared" si="3005"/>
        <v>0</v>
      </c>
      <c r="CI537" s="5">
        <f t="shared" si="3006"/>
        <v>0</v>
      </c>
      <c r="CJ537" s="5">
        <f t="shared" si="3007"/>
        <v>0</v>
      </c>
      <c r="CK537" s="5">
        <f t="shared" si="3008"/>
        <v>0</v>
      </c>
      <c r="CL537" s="5">
        <f t="shared" si="3009"/>
        <v>0</v>
      </c>
      <c r="CM537" s="5">
        <f t="shared" si="3010"/>
        <v>0</v>
      </c>
      <c r="CN537" s="5">
        <f t="shared" si="3011"/>
        <v>0</v>
      </c>
      <c r="CO537" s="5">
        <f t="shared" si="3012"/>
        <v>0</v>
      </c>
      <c r="CP537" s="5">
        <f t="shared" si="3013"/>
        <v>0</v>
      </c>
      <c r="CQ537" s="5">
        <f t="shared" si="3014"/>
        <v>0</v>
      </c>
      <c r="CR537" s="5">
        <f t="shared" si="3015"/>
        <v>0</v>
      </c>
      <c r="CS537" s="5">
        <f t="shared" si="3016"/>
        <v>0</v>
      </c>
      <c r="CT537" s="11">
        <f t="shared" si="3017"/>
        <v>0</v>
      </c>
      <c r="CU537" s="5">
        <f t="shared" si="3018"/>
        <v>0</v>
      </c>
      <c r="CV537" s="5">
        <f t="shared" si="3019"/>
        <v>0</v>
      </c>
      <c r="CW537" s="5">
        <f t="shared" si="3020"/>
        <v>0</v>
      </c>
      <c r="CX537" s="41">
        <f t="shared" si="3021"/>
        <v>0</v>
      </c>
      <c r="CY537" s="41">
        <f t="shared" si="3022"/>
        <v>0</v>
      </c>
      <c r="CZ537" s="41">
        <f t="shared" si="3023"/>
        <v>0</v>
      </c>
      <c r="DA537" s="41">
        <f t="shared" si="3024"/>
        <v>0</v>
      </c>
      <c r="DB537" s="28"/>
    </row>
    <row r="538" spans="1:106" s="16" customFormat="1" ht="29.25" customHeight="1" thickTop="1" thickBot="1" x14ac:dyDescent="0.35">
      <c r="A538" s="3">
        <v>44838</v>
      </c>
      <c r="B538" s="4" t="s">
        <v>1</v>
      </c>
      <c r="C538" s="4" t="s">
        <v>25</v>
      </c>
      <c r="D538" s="8" t="s">
        <v>10</v>
      </c>
      <c r="E538" s="4" t="s">
        <v>110</v>
      </c>
      <c r="F538" s="4" t="s">
        <v>24</v>
      </c>
      <c r="G538" s="18" t="s">
        <v>651</v>
      </c>
      <c r="H538" s="25">
        <v>52</v>
      </c>
      <c r="I538" s="33">
        <v>48</v>
      </c>
      <c r="J538" s="11">
        <v>46</v>
      </c>
      <c r="K538" s="11">
        <f t="shared" si="2661"/>
        <v>1714.4</v>
      </c>
      <c r="L538" s="11"/>
      <c r="M538" s="47">
        <v>46</v>
      </c>
      <c r="N538" s="33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37"/>
      <c r="AD538" s="37"/>
      <c r="AE538" s="71" t="str">
        <f t="shared" si="2951"/>
        <v>AUD/USD</v>
      </c>
      <c r="AF538" s="11">
        <f t="shared" si="2952"/>
        <v>0</v>
      </c>
      <c r="AG538" s="48">
        <f t="shared" si="2953"/>
        <v>46</v>
      </c>
      <c r="AH538" s="11">
        <f t="shared" si="2954"/>
        <v>0</v>
      </c>
      <c r="AI538" s="11">
        <f t="shared" si="2955"/>
        <v>0</v>
      </c>
      <c r="AJ538" s="13">
        <f t="shared" si="2956"/>
        <v>46</v>
      </c>
      <c r="AK538" s="13"/>
      <c r="AL538" s="5">
        <f t="shared" si="2957"/>
        <v>0</v>
      </c>
      <c r="AM538" s="5">
        <f t="shared" si="2958"/>
        <v>0</v>
      </c>
      <c r="AN538" s="11">
        <f t="shared" si="2959"/>
        <v>0</v>
      </c>
      <c r="AO538" s="11">
        <f t="shared" si="2960"/>
        <v>0</v>
      </c>
      <c r="AP538" s="5">
        <f t="shared" si="2961"/>
        <v>0</v>
      </c>
      <c r="AQ538" s="48">
        <f t="shared" si="2962"/>
        <v>46</v>
      </c>
      <c r="AR538" s="5">
        <f t="shared" si="2963"/>
        <v>0</v>
      </c>
      <c r="AS538" s="5">
        <f t="shared" si="2964"/>
        <v>0</v>
      </c>
      <c r="AT538" s="5">
        <f t="shared" si="2965"/>
        <v>0</v>
      </c>
      <c r="AU538" s="5">
        <f t="shared" si="2966"/>
        <v>0</v>
      </c>
      <c r="AV538" s="5">
        <f t="shared" si="2967"/>
        <v>0</v>
      </c>
      <c r="AW538" s="5">
        <f t="shared" si="2968"/>
        <v>0</v>
      </c>
      <c r="AX538" s="5">
        <f t="shared" si="2969"/>
        <v>0</v>
      </c>
      <c r="AY538" s="5">
        <f t="shared" si="2970"/>
        <v>0</v>
      </c>
      <c r="AZ538" s="5">
        <f t="shared" si="2971"/>
        <v>0</v>
      </c>
      <c r="BA538" s="5">
        <f t="shared" si="2972"/>
        <v>0</v>
      </c>
      <c r="BB538" s="5">
        <f t="shared" si="2973"/>
        <v>0</v>
      </c>
      <c r="BC538" s="5">
        <f t="shared" si="2974"/>
        <v>0</v>
      </c>
      <c r="BD538" s="5">
        <f t="shared" si="2975"/>
        <v>0</v>
      </c>
      <c r="BE538" s="5">
        <f t="shared" si="2976"/>
        <v>0</v>
      </c>
      <c r="BF538" s="5">
        <f t="shared" si="2977"/>
        <v>0</v>
      </c>
      <c r="BG538" s="5">
        <f t="shared" si="2978"/>
        <v>0</v>
      </c>
      <c r="BH538" s="5">
        <f t="shared" si="2979"/>
        <v>0</v>
      </c>
      <c r="BI538" s="11">
        <f t="shared" si="2980"/>
        <v>0</v>
      </c>
      <c r="BJ538" s="5">
        <f t="shared" si="2981"/>
        <v>0</v>
      </c>
      <c r="BK538" s="5">
        <f t="shared" si="2982"/>
        <v>0</v>
      </c>
      <c r="BL538" s="5">
        <f t="shared" si="2983"/>
        <v>0</v>
      </c>
      <c r="BM538" s="5">
        <f t="shared" si="2984"/>
        <v>0</v>
      </c>
      <c r="BN538" s="5">
        <f t="shared" si="2985"/>
        <v>0</v>
      </c>
      <c r="BO538" s="5">
        <f t="shared" si="2986"/>
        <v>0</v>
      </c>
      <c r="BP538" s="5">
        <f t="shared" si="2987"/>
        <v>0</v>
      </c>
      <c r="BQ538" s="5">
        <f t="shared" si="2988"/>
        <v>0</v>
      </c>
      <c r="BR538" s="5">
        <f t="shared" si="2989"/>
        <v>0</v>
      </c>
      <c r="BS538" s="5">
        <f t="shared" si="2990"/>
        <v>0</v>
      </c>
      <c r="BT538" s="11">
        <f t="shared" si="2991"/>
        <v>0</v>
      </c>
      <c r="BU538" s="11">
        <f t="shared" si="2992"/>
        <v>0</v>
      </c>
      <c r="BV538" s="5">
        <f t="shared" si="2993"/>
        <v>0</v>
      </c>
      <c r="BW538" s="5">
        <f t="shared" si="2994"/>
        <v>0</v>
      </c>
      <c r="BX538" s="5">
        <f t="shared" si="2995"/>
        <v>0</v>
      </c>
      <c r="BY538" s="5">
        <f t="shared" si="2996"/>
        <v>0</v>
      </c>
      <c r="BZ538" s="5">
        <f t="shared" si="2997"/>
        <v>0</v>
      </c>
      <c r="CA538" s="5">
        <f t="shared" si="2998"/>
        <v>0</v>
      </c>
      <c r="CB538" s="5">
        <f t="shared" si="2999"/>
        <v>0</v>
      </c>
      <c r="CC538" s="5">
        <f t="shared" si="3000"/>
        <v>0</v>
      </c>
      <c r="CD538" s="5">
        <f t="shared" si="3001"/>
        <v>0</v>
      </c>
      <c r="CE538" s="5">
        <f t="shared" si="3002"/>
        <v>0</v>
      </c>
      <c r="CF538" s="5">
        <f t="shared" si="3003"/>
        <v>0</v>
      </c>
      <c r="CG538" s="5">
        <f t="shared" si="3004"/>
        <v>0</v>
      </c>
      <c r="CH538" s="5">
        <f t="shared" si="3005"/>
        <v>0</v>
      </c>
      <c r="CI538" s="5">
        <f t="shared" si="3006"/>
        <v>0</v>
      </c>
      <c r="CJ538" s="5">
        <f t="shared" si="3007"/>
        <v>0</v>
      </c>
      <c r="CK538" s="5">
        <f t="shared" si="3008"/>
        <v>0</v>
      </c>
      <c r="CL538" s="5">
        <f t="shared" si="3009"/>
        <v>0</v>
      </c>
      <c r="CM538" s="5">
        <f t="shared" si="3010"/>
        <v>0</v>
      </c>
      <c r="CN538" s="5">
        <f t="shared" si="3011"/>
        <v>0</v>
      </c>
      <c r="CO538" s="5">
        <f t="shared" si="3012"/>
        <v>0</v>
      </c>
      <c r="CP538" s="5">
        <f t="shared" si="3013"/>
        <v>0</v>
      </c>
      <c r="CQ538" s="5">
        <f t="shared" si="3014"/>
        <v>0</v>
      </c>
      <c r="CR538" s="5">
        <f t="shared" si="3015"/>
        <v>0</v>
      </c>
      <c r="CS538" s="5">
        <f t="shared" si="3016"/>
        <v>0</v>
      </c>
      <c r="CT538" s="11">
        <f t="shared" si="3017"/>
        <v>0</v>
      </c>
      <c r="CU538" s="5">
        <f t="shared" si="3018"/>
        <v>0</v>
      </c>
      <c r="CV538" s="5">
        <f t="shared" si="3019"/>
        <v>0</v>
      </c>
      <c r="CW538" s="5">
        <f t="shared" si="3020"/>
        <v>0</v>
      </c>
      <c r="CX538" s="41">
        <f t="shared" si="3021"/>
        <v>0</v>
      </c>
      <c r="CY538" s="41">
        <f t="shared" si="3022"/>
        <v>0</v>
      </c>
      <c r="CZ538" s="41">
        <f t="shared" si="3023"/>
        <v>0</v>
      </c>
      <c r="DA538" s="41">
        <f t="shared" si="3024"/>
        <v>0</v>
      </c>
      <c r="DB538" s="28"/>
    </row>
    <row r="539" spans="1:106" s="16" customFormat="1" ht="29.25" customHeight="1" thickTop="1" thickBot="1" x14ac:dyDescent="0.35">
      <c r="A539" s="3">
        <v>44838</v>
      </c>
      <c r="B539" s="4" t="s">
        <v>8</v>
      </c>
      <c r="C539" s="4" t="s">
        <v>25</v>
      </c>
      <c r="D539" s="8" t="s">
        <v>10</v>
      </c>
      <c r="E539" s="4" t="s">
        <v>110</v>
      </c>
      <c r="F539" s="4" t="s">
        <v>104</v>
      </c>
      <c r="G539" s="18" t="s">
        <v>652</v>
      </c>
      <c r="H539" s="25">
        <v>47.75</v>
      </c>
      <c r="I539" s="44">
        <v>-52.25</v>
      </c>
      <c r="J539" s="45">
        <v>-53.25</v>
      </c>
      <c r="K539" s="11">
        <f t="shared" si="2661"/>
        <v>1661.15</v>
      </c>
      <c r="L539" s="11"/>
      <c r="M539" s="11"/>
      <c r="N539" s="33"/>
      <c r="O539" s="11"/>
      <c r="P539" s="11"/>
      <c r="Q539" s="11"/>
      <c r="R539" s="11"/>
      <c r="S539" s="45">
        <v>-53.25</v>
      </c>
      <c r="T539" s="11"/>
      <c r="U539" s="11"/>
      <c r="V539" s="11"/>
      <c r="W539" s="11"/>
      <c r="X539" s="11"/>
      <c r="Y539" s="11"/>
      <c r="Z539" s="11"/>
      <c r="AA539" s="11"/>
      <c r="AB539" s="11"/>
      <c r="AC539" s="37"/>
      <c r="AD539" s="37"/>
      <c r="AE539" s="71" t="str">
        <f t="shared" si="2951"/>
        <v>USD/CAD</v>
      </c>
      <c r="AF539" s="11">
        <f t="shared" si="2952"/>
        <v>0</v>
      </c>
      <c r="AG539" s="46">
        <f t="shared" si="2953"/>
        <v>-53.25</v>
      </c>
      <c r="AH539" s="11">
        <f t="shared" si="2954"/>
        <v>0</v>
      </c>
      <c r="AI539" s="11">
        <f t="shared" si="2955"/>
        <v>0</v>
      </c>
      <c r="AJ539" s="13">
        <f t="shared" si="2956"/>
        <v>-53.25</v>
      </c>
      <c r="AK539" s="13"/>
      <c r="AL539" s="5">
        <f t="shared" si="2957"/>
        <v>0</v>
      </c>
      <c r="AM539" s="5">
        <f t="shared" si="2958"/>
        <v>0</v>
      </c>
      <c r="AN539" s="11">
        <f t="shared" si="2959"/>
        <v>0</v>
      </c>
      <c r="AO539" s="11">
        <f t="shared" si="2960"/>
        <v>0</v>
      </c>
      <c r="AP539" s="5">
        <f t="shared" si="2961"/>
        <v>0</v>
      </c>
      <c r="AQ539" s="5">
        <f t="shared" si="2962"/>
        <v>0</v>
      </c>
      <c r="AR539" s="5">
        <f t="shared" si="2963"/>
        <v>0</v>
      </c>
      <c r="AS539" s="5">
        <f t="shared" si="2964"/>
        <v>0</v>
      </c>
      <c r="AT539" s="5">
        <f t="shared" si="2965"/>
        <v>0</v>
      </c>
      <c r="AU539" s="5">
        <f t="shared" si="2966"/>
        <v>0</v>
      </c>
      <c r="AV539" s="5">
        <f t="shared" si="2967"/>
        <v>0</v>
      </c>
      <c r="AW539" s="5">
        <f t="shared" si="2968"/>
        <v>0</v>
      </c>
      <c r="AX539" s="5">
        <f t="shared" si="2969"/>
        <v>0</v>
      </c>
      <c r="AY539" s="5">
        <f t="shared" si="2970"/>
        <v>0</v>
      </c>
      <c r="AZ539" s="5">
        <f t="shared" si="2971"/>
        <v>0</v>
      </c>
      <c r="BA539" s="5">
        <f t="shared" si="2972"/>
        <v>0</v>
      </c>
      <c r="BB539" s="5">
        <f t="shared" si="2973"/>
        <v>0</v>
      </c>
      <c r="BC539" s="5">
        <f t="shared" si="2974"/>
        <v>0</v>
      </c>
      <c r="BD539" s="5">
        <f t="shared" si="2975"/>
        <v>0</v>
      </c>
      <c r="BE539" s="5">
        <f t="shared" si="2976"/>
        <v>0</v>
      </c>
      <c r="BF539" s="5">
        <f t="shared" si="2977"/>
        <v>0</v>
      </c>
      <c r="BG539" s="5">
        <f t="shared" si="2978"/>
        <v>0</v>
      </c>
      <c r="BH539" s="5">
        <f t="shared" si="2979"/>
        <v>0</v>
      </c>
      <c r="BI539" s="11">
        <f t="shared" si="2980"/>
        <v>0</v>
      </c>
      <c r="BJ539" s="5">
        <f t="shared" si="2981"/>
        <v>0</v>
      </c>
      <c r="BK539" s="5">
        <f t="shared" si="2982"/>
        <v>0</v>
      </c>
      <c r="BL539" s="5">
        <f t="shared" si="2983"/>
        <v>0</v>
      </c>
      <c r="BM539" s="5">
        <f t="shared" si="2984"/>
        <v>0</v>
      </c>
      <c r="BN539" s="5">
        <f t="shared" si="2985"/>
        <v>0</v>
      </c>
      <c r="BO539" s="46">
        <f t="shared" si="2986"/>
        <v>-53.25</v>
      </c>
      <c r="BP539" s="5">
        <f t="shared" si="2987"/>
        <v>0</v>
      </c>
      <c r="BQ539" s="5">
        <f t="shared" si="2988"/>
        <v>0</v>
      </c>
      <c r="BR539" s="5">
        <f t="shared" si="2989"/>
        <v>0</v>
      </c>
      <c r="BS539" s="5">
        <f t="shared" si="2990"/>
        <v>0</v>
      </c>
      <c r="BT539" s="11">
        <f t="shared" si="2991"/>
        <v>0</v>
      </c>
      <c r="BU539" s="11">
        <f t="shared" si="2992"/>
        <v>0</v>
      </c>
      <c r="BV539" s="5">
        <f t="shared" si="2993"/>
        <v>0</v>
      </c>
      <c r="BW539" s="5">
        <f t="shared" si="2994"/>
        <v>0</v>
      </c>
      <c r="BX539" s="5">
        <f t="shared" si="2995"/>
        <v>0</v>
      </c>
      <c r="BY539" s="5">
        <f t="shared" si="2996"/>
        <v>0</v>
      </c>
      <c r="BZ539" s="5">
        <f t="shared" si="2997"/>
        <v>0</v>
      </c>
      <c r="CA539" s="5">
        <f t="shared" si="2998"/>
        <v>0</v>
      </c>
      <c r="CB539" s="5">
        <f t="shared" si="2999"/>
        <v>0</v>
      </c>
      <c r="CC539" s="5">
        <f t="shared" si="3000"/>
        <v>0</v>
      </c>
      <c r="CD539" s="5">
        <f t="shared" si="3001"/>
        <v>0</v>
      </c>
      <c r="CE539" s="5">
        <f t="shared" si="3002"/>
        <v>0</v>
      </c>
      <c r="CF539" s="5">
        <f t="shared" si="3003"/>
        <v>0</v>
      </c>
      <c r="CG539" s="5">
        <f t="shared" si="3004"/>
        <v>0</v>
      </c>
      <c r="CH539" s="5">
        <f t="shared" si="3005"/>
        <v>0</v>
      </c>
      <c r="CI539" s="5">
        <f t="shared" si="3006"/>
        <v>0</v>
      </c>
      <c r="CJ539" s="5">
        <f t="shared" si="3007"/>
        <v>0</v>
      </c>
      <c r="CK539" s="5">
        <f t="shared" si="3008"/>
        <v>0</v>
      </c>
      <c r="CL539" s="5">
        <f t="shared" si="3009"/>
        <v>0</v>
      </c>
      <c r="CM539" s="5">
        <f t="shared" si="3010"/>
        <v>0</v>
      </c>
      <c r="CN539" s="5">
        <f t="shared" si="3011"/>
        <v>0</v>
      </c>
      <c r="CO539" s="5">
        <f t="shared" si="3012"/>
        <v>0</v>
      </c>
      <c r="CP539" s="5">
        <f t="shared" si="3013"/>
        <v>0</v>
      </c>
      <c r="CQ539" s="5">
        <f t="shared" si="3014"/>
        <v>0</v>
      </c>
      <c r="CR539" s="5">
        <f t="shared" si="3015"/>
        <v>0</v>
      </c>
      <c r="CS539" s="5">
        <f t="shared" si="3016"/>
        <v>0</v>
      </c>
      <c r="CT539" s="11">
        <f t="shared" si="3017"/>
        <v>0</v>
      </c>
      <c r="CU539" s="5">
        <f t="shared" si="3018"/>
        <v>0</v>
      </c>
      <c r="CV539" s="5">
        <f t="shared" si="3019"/>
        <v>0</v>
      </c>
      <c r="CW539" s="5">
        <f t="shared" si="3020"/>
        <v>0</v>
      </c>
      <c r="CX539" s="41">
        <f t="shared" si="3021"/>
        <v>0</v>
      </c>
      <c r="CY539" s="41">
        <f t="shared" si="3022"/>
        <v>0</v>
      </c>
      <c r="CZ539" s="41">
        <f t="shared" si="3023"/>
        <v>0</v>
      </c>
      <c r="DA539" s="41">
        <f t="shared" si="3024"/>
        <v>0</v>
      </c>
      <c r="DB539" s="28"/>
    </row>
    <row r="540" spans="1:106" s="16" customFormat="1" ht="29.25" customHeight="1" thickTop="1" thickBot="1" x14ac:dyDescent="0.35">
      <c r="A540" s="3">
        <v>44839</v>
      </c>
      <c r="B540" s="4" t="s">
        <v>66</v>
      </c>
      <c r="C540" s="4" t="s">
        <v>26</v>
      </c>
      <c r="D540" s="8" t="s">
        <v>10</v>
      </c>
      <c r="E540" s="4" t="s">
        <v>103</v>
      </c>
      <c r="F540" s="4" t="s">
        <v>24</v>
      </c>
      <c r="G540" s="18" t="s">
        <v>656</v>
      </c>
      <c r="H540" s="25">
        <v>48.75</v>
      </c>
      <c r="I540" s="33">
        <v>51.25</v>
      </c>
      <c r="J540" s="11">
        <v>49.25</v>
      </c>
      <c r="K540" s="11">
        <f t="shared" si="2661"/>
        <v>1710.4</v>
      </c>
      <c r="L540" s="11"/>
      <c r="M540" s="11"/>
      <c r="N540" s="33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47">
        <v>49.25</v>
      </c>
      <c r="Z540" s="11"/>
      <c r="AA540" s="11"/>
      <c r="AB540" s="11"/>
      <c r="AC540" s="37"/>
      <c r="AD540" s="37"/>
      <c r="AE540" s="71" t="str">
        <f t="shared" si="2951"/>
        <v>N GAS</v>
      </c>
      <c r="AF540" s="11">
        <f t="shared" ref="AF540:AF545" si="3025">IF(C540="HF",J540,0)</f>
        <v>0</v>
      </c>
      <c r="AG540" s="5">
        <f t="shared" ref="AG540:AG545" si="3026">IF(C540="HF2",J540,0)</f>
        <v>0</v>
      </c>
      <c r="AH540" s="47">
        <f t="shared" ref="AH540:AH545" si="3027">IF(C540="HF3",J540,0)</f>
        <v>49.25</v>
      </c>
      <c r="AI540" s="11">
        <f t="shared" ref="AI540:AI545" si="3028">IF(C540="DP",J540,0)</f>
        <v>0</v>
      </c>
      <c r="AJ540" s="13">
        <f t="shared" ref="AJ540:AJ545" si="3029">+SUM(AF540+AG540+AH540+AI540)</f>
        <v>49.25</v>
      </c>
      <c r="AK540" s="13"/>
      <c r="AL540" s="5">
        <f t="shared" ref="AL540:AL545" si="3030">IF(B540="AUD/JPY",AF540,0)</f>
        <v>0</v>
      </c>
      <c r="AM540" s="5">
        <f t="shared" ref="AM540:AM545" si="3031">IF(B540="AUD/JPY",AG540,0)</f>
        <v>0</v>
      </c>
      <c r="AN540" s="11">
        <f t="shared" ref="AN540:AN545" si="3032">IF(B540="AUD/JPY",AH540,0)</f>
        <v>0</v>
      </c>
      <c r="AO540" s="11">
        <f t="shared" ref="AO540:AO545" si="3033">IF(B540="AUD/JPY",AI540,0)</f>
        <v>0</v>
      </c>
      <c r="AP540" s="5">
        <f t="shared" ref="AP540:AP545" si="3034">IF(B540="AUD/USD",AF540,0)</f>
        <v>0</v>
      </c>
      <c r="AQ540" s="5">
        <f t="shared" ref="AQ540:AQ545" si="3035">IF(B540="AUD/USD",AG540,0)</f>
        <v>0</v>
      </c>
      <c r="AR540" s="5">
        <f t="shared" ref="AR540:AR545" si="3036">IF(B540="AUD/USD",AH540,0)</f>
        <v>0</v>
      </c>
      <c r="AS540" s="5">
        <f t="shared" ref="AS540:AS545" si="3037">IF(B540="AUD/USD",AI540,0)</f>
        <v>0</v>
      </c>
      <c r="AT540" s="5">
        <f t="shared" ref="AT540:AT545" si="3038">IF(B540="EUR/GBP",AF540,0)</f>
        <v>0</v>
      </c>
      <c r="AU540" s="5">
        <f t="shared" ref="AU540:AU545" si="3039">IF(B540="EUR/GBP",AG540,0)</f>
        <v>0</v>
      </c>
      <c r="AV540" s="5">
        <f t="shared" ref="AV540:AV545" si="3040">IF(B540="EUR/GBP",AH540,0)</f>
        <v>0</v>
      </c>
      <c r="AW540" s="5">
        <f t="shared" ref="AW540:AW545" si="3041">IF(B540="EUR/GBP",AI540,0)</f>
        <v>0</v>
      </c>
      <c r="AX540" s="5">
        <f t="shared" ref="AX540:AX545" si="3042">IF(B540="EUR/JPY",AF540,0)</f>
        <v>0</v>
      </c>
      <c r="AY540" s="5">
        <f t="shared" ref="AY540:AY545" si="3043">IF(B540="EUR/JPY",AG540,0)</f>
        <v>0</v>
      </c>
      <c r="AZ540" s="5">
        <f t="shared" ref="AZ540:AZ545" si="3044">IF(B540="EUR/JPY",AH540,0)</f>
        <v>0</v>
      </c>
      <c r="BA540" s="5">
        <f t="shared" ref="BA540:BA545" si="3045">IF(B540="EUR/JPY",AI540,0)</f>
        <v>0</v>
      </c>
      <c r="BB540" s="5">
        <f t="shared" ref="BB540:BB545" si="3046">IF(B540="EUR/USD",AF540,0)</f>
        <v>0</v>
      </c>
      <c r="BC540" s="5">
        <f t="shared" ref="BC540:BC545" si="3047">IF(B540="EUR/USD",AG540,0)</f>
        <v>0</v>
      </c>
      <c r="BD540" s="5">
        <f t="shared" ref="BD540:BD545" si="3048">IF(B540="EUR/USD",AH540,0)</f>
        <v>0</v>
      </c>
      <c r="BE540" s="5">
        <f t="shared" ref="BE540:BE545" si="3049">IF(B540="EUR/USD",AI540,0)</f>
        <v>0</v>
      </c>
      <c r="BF540" s="5">
        <f t="shared" ref="BF540:BF545" si="3050">IF(B540="GBP/JPY",AF540,0)</f>
        <v>0</v>
      </c>
      <c r="BG540" s="5">
        <f t="shared" ref="BG540:BG545" si="3051">IF(B540="GBP/JPY",AG540,0)</f>
        <v>0</v>
      </c>
      <c r="BH540" s="5">
        <f t="shared" ref="BH540:BH545" si="3052">IF(B540="GBP/JPY",AH540,0)</f>
        <v>0</v>
      </c>
      <c r="BI540" s="11">
        <f t="shared" ref="BI540:BI545" si="3053">IF(B540="GBP/JPY",AI540,0)</f>
        <v>0</v>
      </c>
      <c r="BJ540" s="5">
        <f t="shared" ref="BJ540:BJ545" si="3054">IF(B540="GBP/USD",AF540,0)</f>
        <v>0</v>
      </c>
      <c r="BK540" s="5">
        <f t="shared" ref="BK540:BK545" si="3055">IF(B540="GBP/USD",AG540,0)</f>
        <v>0</v>
      </c>
      <c r="BL540" s="5">
        <f t="shared" ref="BL540:BL545" si="3056">IF(B540="GBP/USD",AH540,0)</f>
        <v>0</v>
      </c>
      <c r="BM540" s="5">
        <f t="shared" ref="BM540:BM545" si="3057">IF(B540="GBP/USD",AI540,0)</f>
        <v>0</v>
      </c>
      <c r="BN540" s="5">
        <f t="shared" ref="BN540:BN545" si="3058">IF(B540="USD/CAD",AF540,0)</f>
        <v>0</v>
      </c>
      <c r="BO540" s="5">
        <f t="shared" ref="BO540:BO545" si="3059">IF(B540="USD/CAD",AG540,0)</f>
        <v>0</v>
      </c>
      <c r="BP540" s="5">
        <f t="shared" ref="BP540:BP545" si="3060">IF(B540="USD/CAD",AH540,0)</f>
        <v>0</v>
      </c>
      <c r="BQ540" s="5">
        <f t="shared" ref="BQ540:BQ545" si="3061">IF(B540="USD/CAD",AI540,0)</f>
        <v>0</v>
      </c>
      <c r="BR540" s="5">
        <f t="shared" ref="BR540:BR545" si="3062">IF(B540="USD/CHF",AF540,0)</f>
        <v>0</v>
      </c>
      <c r="BS540" s="5">
        <f t="shared" ref="BS540:BS545" si="3063">IF(B540="USD/CHF",AG540,0)</f>
        <v>0</v>
      </c>
      <c r="BT540" s="11">
        <f t="shared" ref="BT540:BT545" si="3064">IF(B540="USD/CHF",AH540,0)</f>
        <v>0</v>
      </c>
      <c r="BU540" s="11">
        <f t="shared" ref="BU540:BU545" si="3065">IF(B540="USD/CHF",AI540,0)</f>
        <v>0</v>
      </c>
      <c r="BV540" s="5">
        <f t="shared" ref="BV540:BV545" si="3066">IF(B540="USD/JPY",AF540,0)</f>
        <v>0</v>
      </c>
      <c r="BW540" s="5">
        <f t="shared" ref="BW540:BW545" si="3067">IF(B540="USD/JPY",AG540,0)</f>
        <v>0</v>
      </c>
      <c r="BX540" s="5">
        <f t="shared" ref="BX540:BX545" si="3068">IF(B540="USD/JPY",AH540,0)</f>
        <v>0</v>
      </c>
      <c r="BY540" s="5">
        <f t="shared" ref="BY540:BY545" si="3069">IF(B540="USD/JPY",AI540,0)</f>
        <v>0</v>
      </c>
      <c r="BZ540" s="5">
        <f t="shared" ref="BZ540:BZ545" si="3070">IF(B540="CRUDE",AF540,0)</f>
        <v>0</v>
      </c>
      <c r="CA540" s="5">
        <f t="shared" ref="CA540:CA545" si="3071">IF(B540="CRUDE",AG540,0)</f>
        <v>0</v>
      </c>
      <c r="CB540" s="5">
        <f t="shared" ref="CB540:CB545" si="3072">IF(B540="CRUDE",AH540,0)</f>
        <v>0</v>
      </c>
      <c r="CC540" s="5">
        <f t="shared" ref="CC540:CC545" si="3073">IF(B540="CRUDE",AI540,0)</f>
        <v>0</v>
      </c>
      <c r="CD540" s="5">
        <f t="shared" ref="CD540:CD545" si="3074">IF(B540="GOLD",AF540,0)</f>
        <v>0</v>
      </c>
      <c r="CE540" s="5">
        <f t="shared" ref="CE540:CE545" si="3075">IF(B540="GOLD",AG540,0)</f>
        <v>0</v>
      </c>
      <c r="CF540" s="5">
        <f t="shared" ref="CF540:CF545" si="3076">IF(B540="GOLD",AH540,0)</f>
        <v>0</v>
      </c>
      <c r="CG540" s="5">
        <f t="shared" ref="CG540:CG545" si="3077">IF(B540="GOLD",AI540,0)</f>
        <v>0</v>
      </c>
      <c r="CH540" s="5">
        <f t="shared" ref="CH540:CH545" si="3078">IF(B540="US 500",AF540,0)</f>
        <v>0</v>
      </c>
      <c r="CI540" s="5">
        <f t="shared" ref="CI540:CI545" si="3079">IF(B540="US 500",AG540,0)</f>
        <v>0</v>
      </c>
      <c r="CJ540" s="5">
        <f t="shared" ref="CJ540:CJ545" si="3080">IF(B540="US 500",AH540,0)</f>
        <v>0</v>
      </c>
      <c r="CK540" s="5">
        <f t="shared" ref="CK540:CK545" si="3081">IF(B540="US 500",AI540,0)</f>
        <v>0</v>
      </c>
      <c r="CL540" s="5">
        <f t="shared" ref="CL540:CL545" si="3082">IF(B540="N GAS",AF540,0)</f>
        <v>0</v>
      </c>
      <c r="CM540" s="5">
        <f t="shared" ref="CM540:CM545" si="3083">IF(B540="N GAS",AG540,0)</f>
        <v>0</v>
      </c>
      <c r="CN540" s="48">
        <f t="shared" ref="CN540:CN545" si="3084">IF(B540="N GAS",AH540,0)</f>
        <v>49.25</v>
      </c>
      <c r="CO540" s="5">
        <f t="shared" ref="CO540:CO545" si="3085">IF(B540="N GAS",AI540,0)</f>
        <v>0</v>
      </c>
      <c r="CP540" s="5">
        <f t="shared" ref="CP540:CP545" si="3086">IF(B540="SMALLCAP 2000",AF540,0)</f>
        <v>0</v>
      </c>
      <c r="CQ540" s="5">
        <f t="shared" ref="CQ540:CQ545" si="3087">IF(B540="SMALLCAP 2000",AG540,0)</f>
        <v>0</v>
      </c>
      <c r="CR540" s="5">
        <f t="shared" ref="CR540:CR545" si="3088">IF(B540="SMALLCAP 2000",AH540,0)</f>
        <v>0</v>
      </c>
      <c r="CS540" s="5">
        <f t="shared" ref="CS540:CS545" si="3089">IF(B540="SMALLCAP 2000",AI540,0)</f>
        <v>0</v>
      </c>
      <c r="CT540" s="11">
        <f t="shared" ref="CT540:CT545" si="3090">IF(B540="US TECH",AF540,0)</f>
        <v>0</v>
      </c>
      <c r="CU540" s="5">
        <f t="shared" ref="CU540:CU545" si="3091">IF(B540="US TECH",AG540,0)</f>
        <v>0</v>
      </c>
      <c r="CV540" s="5">
        <f t="shared" ref="CV540:CV545" si="3092">IF(B540="US TECH",AH540,0)</f>
        <v>0</v>
      </c>
      <c r="CW540" s="5">
        <f t="shared" ref="CW540:CW545" si="3093">IF(B540="US TECH",AI540,0)</f>
        <v>0</v>
      </c>
      <c r="CX540" s="41">
        <f t="shared" ref="CX540:CX545" si="3094">IF(B540="WALL ST 30",AF540,0)</f>
        <v>0</v>
      </c>
      <c r="CY540" s="41">
        <f t="shared" ref="CY540:CY545" si="3095">IF(B540="WALL ST 30",AG540,0)</f>
        <v>0</v>
      </c>
      <c r="CZ540" s="41">
        <f t="shared" ref="CZ540:CZ545" si="3096">IF(B540="WALL ST 30",AH540,0)</f>
        <v>0</v>
      </c>
      <c r="DA540" s="41">
        <f t="shared" ref="DA540:DA545" si="3097">IF(B540="WALL ST 30",AI540,0)</f>
        <v>0</v>
      </c>
      <c r="DB540" s="28"/>
    </row>
    <row r="541" spans="1:106" s="16" customFormat="1" ht="29.25" customHeight="1" thickTop="1" thickBot="1" x14ac:dyDescent="0.35">
      <c r="A541" s="3">
        <v>44839</v>
      </c>
      <c r="B541" s="4" t="s">
        <v>1</v>
      </c>
      <c r="C541" s="4" t="s">
        <v>70</v>
      </c>
      <c r="D541" s="8" t="s">
        <v>10</v>
      </c>
      <c r="E541" s="4" t="s">
        <v>110</v>
      </c>
      <c r="F541" s="4" t="s">
        <v>24</v>
      </c>
      <c r="G541" s="18" t="s">
        <v>654</v>
      </c>
      <c r="H541" s="25">
        <v>52.25</v>
      </c>
      <c r="I541" s="44">
        <v>-52</v>
      </c>
      <c r="J541" s="45">
        <v>-53</v>
      </c>
      <c r="K541" s="11">
        <f t="shared" si="2661"/>
        <v>1657.4</v>
      </c>
      <c r="L541" s="11"/>
      <c r="M541" s="45">
        <v>-53</v>
      </c>
      <c r="N541" s="33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37"/>
      <c r="AD541" s="37"/>
      <c r="AE541" s="71" t="str">
        <f t="shared" si="2951"/>
        <v>AUD/USD</v>
      </c>
      <c r="AF541" s="11">
        <f t="shared" si="3025"/>
        <v>0</v>
      </c>
      <c r="AG541" s="5">
        <f t="shared" si="3026"/>
        <v>0</v>
      </c>
      <c r="AH541" s="11">
        <f t="shared" si="3027"/>
        <v>0</v>
      </c>
      <c r="AI541" s="45">
        <f t="shared" si="3028"/>
        <v>-53</v>
      </c>
      <c r="AJ541" s="13">
        <f t="shared" si="3029"/>
        <v>-53</v>
      </c>
      <c r="AK541" s="13"/>
      <c r="AL541" s="5">
        <f t="shared" si="3030"/>
        <v>0</v>
      </c>
      <c r="AM541" s="5">
        <f t="shared" si="3031"/>
        <v>0</v>
      </c>
      <c r="AN541" s="11">
        <f t="shared" si="3032"/>
        <v>0</v>
      </c>
      <c r="AO541" s="11">
        <f t="shared" si="3033"/>
        <v>0</v>
      </c>
      <c r="AP541" s="5">
        <f t="shared" si="3034"/>
        <v>0</v>
      </c>
      <c r="AQ541" s="5">
        <f t="shared" si="3035"/>
        <v>0</v>
      </c>
      <c r="AR541" s="5">
        <f t="shared" si="3036"/>
        <v>0</v>
      </c>
      <c r="AS541" s="46">
        <f t="shared" si="3037"/>
        <v>-53</v>
      </c>
      <c r="AT541" s="5">
        <f t="shared" si="3038"/>
        <v>0</v>
      </c>
      <c r="AU541" s="5">
        <f t="shared" si="3039"/>
        <v>0</v>
      </c>
      <c r="AV541" s="5">
        <f t="shared" si="3040"/>
        <v>0</v>
      </c>
      <c r="AW541" s="5">
        <f t="shared" si="3041"/>
        <v>0</v>
      </c>
      <c r="AX541" s="5">
        <f t="shared" si="3042"/>
        <v>0</v>
      </c>
      <c r="AY541" s="5">
        <f t="shared" si="3043"/>
        <v>0</v>
      </c>
      <c r="AZ541" s="5">
        <f t="shared" si="3044"/>
        <v>0</v>
      </c>
      <c r="BA541" s="5">
        <f t="shared" si="3045"/>
        <v>0</v>
      </c>
      <c r="BB541" s="5">
        <f t="shared" si="3046"/>
        <v>0</v>
      </c>
      <c r="BC541" s="5">
        <f t="shared" si="3047"/>
        <v>0</v>
      </c>
      <c r="BD541" s="5">
        <f t="shared" si="3048"/>
        <v>0</v>
      </c>
      <c r="BE541" s="5">
        <f t="shared" si="3049"/>
        <v>0</v>
      </c>
      <c r="BF541" s="5">
        <f t="shared" si="3050"/>
        <v>0</v>
      </c>
      <c r="BG541" s="5">
        <f t="shared" si="3051"/>
        <v>0</v>
      </c>
      <c r="BH541" s="5">
        <f t="shared" si="3052"/>
        <v>0</v>
      </c>
      <c r="BI541" s="11">
        <f t="shared" si="3053"/>
        <v>0</v>
      </c>
      <c r="BJ541" s="5">
        <f t="shared" si="3054"/>
        <v>0</v>
      </c>
      <c r="BK541" s="5">
        <f t="shared" si="3055"/>
        <v>0</v>
      </c>
      <c r="BL541" s="5">
        <f t="shared" si="3056"/>
        <v>0</v>
      </c>
      <c r="BM541" s="5">
        <f t="shared" si="3057"/>
        <v>0</v>
      </c>
      <c r="BN541" s="5">
        <f t="shared" si="3058"/>
        <v>0</v>
      </c>
      <c r="BO541" s="5">
        <f t="shared" si="3059"/>
        <v>0</v>
      </c>
      <c r="BP541" s="5">
        <f t="shared" si="3060"/>
        <v>0</v>
      </c>
      <c r="BQ541" s="5">
        <f t="shared" si="3061"/>
        <v>0</v>
      </c>
      <c r="BR541" s="5">
        <f t="shared" si="3062"/>
        <v>0</v>
      </c>
      <c r="BS541" s="5">
        <f t="shared" si="3063"/>
        <v>0</v>
      </c>
      <c r="BT541" s="11">
        <f t="shared" si="3064"/>
        <v>0</v>
      </c>
      <c r="BU541" s="11">
        <f t="shared" si="3065"/>
        <v>0</v>
      </c>
      <c r="BV541" s="5">
        <f t="shared" si="3066"/>
        <v>0</v>
      </c>
      <c r="BW541" s="5">
        <f t="shared" si="3067"/>
        <v>0</v>
      </c>
      <c r="BX541" s="5">
        <f t="shared" si="3068"/>
        <v>0</v>
      </c>
      <c r="BY541" s="5">
        <f t="shared" si="3069"/>
        <v>0</v>
      </c>
      <c r="BZ541" s="5">
        <f t="shared" si="3070"/>
        <v>0</v>
      </c>
      <c r="CA541" s="5">
        <f t="shared" si="3071"/>
        <v>0</v>
      </c>
      <c r="CB541" s="5">
        <f t="shared" si="3072"/>
        <v>0</v>
      </c>
      <c r="CC541" s="5">
        <f t="shared" si="3073"/>
        <v>0</v>
      </c>
      <c r="CD541" s="5">
        <f t="shared" si="3074"/>
        <v>0</v>
      </c>
      <c r="CE541" s="5">
        <f t="shared" si="3075"/>
        <v>0</v>
      </c>
      <c r="CF541" s="5">
        <f t="shared" si="3076"/>
        <v>0</v>
      </c>
      <c r="CG541" s="5">
        <f t="shared" si="3077"/>
        <v>0</v>
      </c>
      <c r="CH541" s="5">
        <f t="shared" si="3078"/>
        <v>0</v>
      </c>
      <c r="CI541" s="5">
        <f t="shared" si="3079"/>
        <v>0</v>
      </c>
      <c r="CJ541" s="5">
        <f t="shared" si="3080"/>
        <v>0</v>
      </c>
      <c r="CK541" s="5">
        <f t="shared" si="3081"/>
        <v>0</v>
      </c>
      <c r="CL541" s="5">
        <f t="shared" si="3082"/>
        <v>0</v>
      </c>
      <c r="CM541" s="5">
        <f t="shared" si="3083"/>
        <v>0</v>
      </c>
      <c r="CN541" s="5">
        <f t="shared" si="3084"/>
        <v>0</v>
      </c>
      <c r="CO541" s="5">
        <f t="shared" si="3085"/>
        <v>0</v>
      </c>
      <c r="CP541" s="5">
        <f t="shared" si="3086"/>
        <v>0</v>
      </c>
      <c r="CQ541" s="5">
        <f t="shared" si="3087"/>
        <v>0</v>
      </c>
      <c r="CR541" s="5">
        <f t="shared" si="3088"/>
        <v>0</v>
      </c>
      <c r="CS541" s="5">
        <f t="shared" si="3089"/>
        <v>0</v>
      </c>
      <c r="CT541" s="11">
        <f t="shared" si="3090"/>
        <v>0</v>
      </c>
      <c r="CU541" s="5">
        <f t="shared" si="3091"/>
        <v>0</v>
      </c>
      <c r="CV541" s="5">
        <f t="shared" si="3092"/>
        <v>0</v>
      </c>
      <c r="CW541" s="5">
        <f t="shared" si="3093"/>
        <v>0</v>
      </c>
      <c r="CX541" s="41">
        <f t="shared" si="3094"/>
        <v>0</v>
      </c>
      <c r="CY541" s="41">
        <f t="shared" si="3095"/>
        <v>0</v>
      </c>
      <c r="CZ541" s="41">
        <f t="shared" si="3096"/>
        <v>0</v>
      </c>
      <c r="DA541" s="41">
        <f t="shared" si="3097"/>
        <v>0</v>
      </c>
      <c r="DB541" s="28"/>
    </row>
    <row r="542" spans="1:106" s="16" customFormat="1" ht="29.25" customHeight="1" thickTop="1" thickBot="1" x14ac:dyDescent="0.35">
      <c r="A542" s="3">
        <v>44839</v>
      </c>
      <c r="B542" s="4" t="s">
        <v>2</v>
      </c>
      <c r="C542" s="4" t="s">
        <v>23</v>
      </c>
      <c r="D542" s="8" t="s">
        <v>10</v>
      </c>
      <c r="E542" s="4" t="s">
        <v>110</v>
      </c>
      <c r="F542" s="4" t="s">
        <v>104</v>
      </c>
      <c r="G542" s="18" t="s">
        <v>653</v>
      </c>
      <c r="H542" s="25">
        <v>48.75</v>
      </c>
      <c r="I542" s="33">
        <v>48.75</v>
      </c>
      <c r="J542" s="11">
        <v>46.75</v>
      </c>
      <c r="K542" s="11">
        <f t="shared" si="2661"/>
        <v>1704.15</v>
      </c>
      <c r="L542" s="47">
        <v>46.75</v>
      </c>
      <c r="M542" s="11"/>
      <c r="N542" s="33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37"/>
      <c r="AD542" s="37"/>
      <c r="AE542" s="71" t="str">
        <f t="shared" si="2951"/>
        <v>AUD/JPY</v>
      </c>
      <c r="AF542" s="47">
        <f t="shared" si="3025"/>
        <v>46.75</v>
      </c>
      <c r="AG542" s="5">
        <f t="shared" si="3026"/>
        <v>0</v>
      </c>
      <c r="AH542" s="11">
        <f t="shared" si="3027"/>
        <v>0</v>
      </c>
      <c r="AI542" s="11">
        <f t="shared" si="3028"/>
        <v>0</v>
      </c>
      <c r="AJ542" s="13">
        <f t="shared" si="3029"/>
        <v>46.75</v>
      </c>
      <c r="AK542" s="13"/>
      <c r="AL542" s="48">
        <f t="shared" si="3030"/>
        <v>46.75</v>
      </c>
      <c r="AM542" s="5">
        <f t="shared" si="3031"/>
        <v>0</v>
      </c>
      <c r="AN542" s="11">
        <f t="shared" si="3032"/>
        <v>0</v>
      </c>
      <c r="AO542" s="11">
        <f t="shared" si="3033"/>
        <v>0</v>
      </c>
      <c r="AP542" s="5">
        <f t="shared" si="3034"/>
        <v>0</v>
      </c>
      <c r="AQ542" s="5">
        <f t="shared" si="3035"/>
        <v>0</v>
      </c>
      <c r="AR542" s="5">
        <f t="shared" si="3036"/>
        <v>0</v>
      </c>
      <c r="AS542" s="5">
        <f t="shared" si="3037"/>
        <v>0</v>
      </c>
      <c r="AT542" s="5">
        <f t="shared" si="3038"/>
        <v>0</v>
      </c>
      <c r="AU542" s="5">
        <f t="shared" si="3039"/>
        <v>0</v>
      </c>
      <c r="AV542" s="5">
        <f t="shared" si="3040"/>
        <v>0</v>
      </c>
      <c r="AW542" s="5">
        <f t="shared" si="3041"/>
        <v>0</v>
      </c>
      <c r="AX542" s="5">
        <f t="shared" si="3042"/>
        <v>0</v>
      </c>
      <c r="AY542" s="5">
        <f t="shared" si="3043"/>
        <v>0</v>
      </c>
      <c r="AZ542" s="5">
        <f t="shared" si="3044"/>
        <v>0</v>
      </c>
      <c r="BA542" s="5">
        <f t="shared" si="3045"/>
        <v>0</v>
      </c>
      <c r="BB542" s="5">
        <f t="shared" si="3046"/>
        <v>0</v>
      </c>
      <c r="BC542" s="5">
        <f t="shared" si="3047"/>
        <v>0</v>
      </c>
      <c r="BD542" s="5">
        <f t="shared" si="3048"/>
        <v>0</v>
      </c>
      <c r="BE542" s="5">
        <f t="shared" si="3049"/>
        <v>0</v>
      </c>
      <c r="BF542" s="5">
        <f t="shared" si="3050"/>
        <v>0</v>
      </c>
      <c r="BG542" s="5">
        <f t="shared" si="3051"/>
        <v>0</v>
      </c>
      <c r="BH542" s="5">
        <f t="shared" si="3052"/>
        <v>0</v>
      </c>
      <c r="BI542" s="11">
        <f t="shared" si="3053"/>
        <v>0</v>
      </c>
      <c r="BJ542" s="5">
        <f t="shared" si="3054"/>
        <v>0</v>
      </c>
      <c r="BK542" s="5">
        <f t="shared" si="3055"/>
        <v>0</v>
      </c>
      <c r="BL542" s="5">
        <f t="shared" si="3056"/>
        <v>0</v>
      </c>
      <c r="BM542" s="5">
        <f t="shared" si="3057"/>
        <v>0</v>
      </c>
      <c r="BN542" s="5">
        <f t="shared" si="3058"/>
        <v>0</v>
      </c>
      <c r="BO542" s="5">
        <f t="shared" si="3059"/>
        <v>0</v>
      </c>
      <c r="BP542" s="5">
        <f t="shared" si="3060"/>
        <v>0</v>
      </c>
      <c r="BQ542" s="5">
        <f t="shared" si="3061"/>
        <v>0</v>
      </c>
      <c r="BR542" s="5">
        <f t="shared" si="3062"/>
        <v>0</v>
      </c>
      <c r="BS542" s="5">
        <f t="shared" si="3063"/>
        <v>0</v>
      </c>
      <c r="BT542" s="11">
        <f t="shared" si="3064"/>
        <v>0</v>
      </c>
      <c r="BU542" s="11">
        <f t="shared" si="3065"/>
        <v>0</v>
      </c>
      <c r="BV542" s="5">
        <f t="shared" si="3066"/>
        <v>0</v>
      </c>
      <c r="BW542" s="5">
        <f t="shared" si="3067"/>
        <v>0</v>
      </c>
      <c r="BX542" s="5">
        <f t="shared" si="3068"/>
        <v>0</v>
      </c>
      <c r="BY542" s="5">
        <f t="shared" si="3069"/>
        <v>0</v>
      </c>
      <c r="BZ542" s="5">
        <f t="shared" si="3070"/>
        <v>0</v>
      </c>
      <c r="CA542" s="5">
        <f t="shared" si="3071"/>
        <v>0</v>
      </c>
      <c r="CB542" s="5">
        <f t="shared" si="3072"/>
        <v>0</v>
      </c>
      <c r="CC542" s="5">
        <f t="shared" si="3073"/>
        <v>0</v>
      </c>
      <c r="CD542" s="5">
        <f t="shared" si="3074"/>
        <v>0</v>
      </c>
      <c r="CE542" s="5">
        <f t="shared" si="3075"/>
        <v>0</v>
      </c>
      <c r="CF542" s="5">
        <f t="shared" si="3076"/>
        <v>0</v>
      </c>
      <c r="CG542" s="5">
        <f t="shared" si="3077"/>
        <v>0</v>
      </c>
      <c r="CH542" s="5">
        <f t="shared" si="3078"/>
        <v>0</v>
      </c>
      <c r="CI542" s="5">
        <f t="shared" si="3079"/>
        <v>0</v>
      </c>
      <c r="CJ542" s="5">
        <f t="shared" si="3080"/>
        <v>0</v>
      </c>
      <c r="CK542" s="5">
        <f t="shared" si="3081"/>
        <v>0</v>
      </c>
      <c r="CL542" s="5">
        <f t="shared" si="3082"/>
        <v>0</v>
      </c>
      <c r="CM542" s="5">
        <f t="shared" si="3083"/>
        <v>0</v>
      </c>
      <c r="CN542" s="5">
        <f t="shared" si="3084"/>
        <v>0</v>
      </c>
      <c r="CO542" s="5">
        <f t="shared" si="3085"/>
        <v>0</v>
      </c>
      <c r="CP542" s="5">
        <f t="shared" si="3086"/>
        <v>0</v>
      </c>
      <c r="CQ542" s="5">
        <f t="shared" si="3087"/>
        <v>0</v>
      </c>
      <c r="CR542" s="5">
        <f t="shared" si="3088"/>
        <v>0</v>
      </c>
      <c r="CS542" s="5">
        <f t="shared" si="3089"/>
        <v>0</v>
      </c>
      <c r="CT542" s="11">
        <f t="shared" si="3090"/>
        <v>0</v>
      </c>
      <c r="CU542" s="5">
        <f t="shared" si="3091"/>
        <v>0</v>
      </c>
      <c r="CV542" s="5">
        <f t="shared" si="3092"/>
        <v>0</v>
      </c>
      <c r="CW542" s="5">
        <f t="shared" si="3093"/>
        <v>0</v>
      </c>
      <c r="CX542" s="41">
        <f t="shared" si="3094"/>
        <v>0</v>
      </c>
      <c r="CY542" s="41">
        <f t="shared" si="3095"/>
        <v>0</v>
      </c>
      <c r="CZ542" s="41">
        <f t="shared" si="3096"/>
        <v>0</v>
      </c>
      <c r="DA542" s="41">
        <f t="shared" si="3097"/>
        <v>0</v>
      </c>
      <c r="DB542" s="28"/>
    </row>
    <row r="543" spans="1:106" s="16" customFormat="1" ht="29.25" customHeight="1" thickTop="1" thickBot="1" x14ac:dyDescent="0.35">
      <c r="A543" s="3">
        <v>44839</v>
      </c>
      <c r="B543" s="4" t="s">
        <v>3</v>
      </c>
      <c r="C543" s="4" t="s">
        <v>70</v>
      </c>
      <c r="D543" s="8" t="s">
        <v>10</v>
      </c>
      <c r="E543" s="4" t="s">
        <v>110</v>
      </c>
      <c r="F543" s="4" t="s">
        <v>104</v>
      </c>
      <c r="G543" s="18" t="s">
        <v>655</v>
      </c>
      <c r="H543" s="25">
        <v>53.75</v>
      </c>
      <c r="I543" s="44">
        <v>-46.25</v>
      </c>
      <c r="J543" s="45">
        <v>-47.25</v>
      </c>
      <c r="K543" s="11">
        <f t="shared" si="2661"/>
        <v>1656.9</v>
      </c>
      <c r="L543" s="11"/>
      <c r="M543" s="11"/>
      <c r="N543" s="45">
        <v>-47.25</v>
      </c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37"/>
      <c r="AD543" s="37"/>
      <c r="AE543" s="71" t="str">
        <f t="shared" si="2951"/>
        <v>EUR/GBP</v>
      </c>
      <c r="AF543" s="11">
        <f t="shared" si="3025"/>
        <v>0</v>
      </c>
      <c r="AG543" s="5">
        <f t="shared" si="3026"/>
        <v>0</v>
      </c>
      <c r="AH543" s="11">
        <f t="shared" si="3027"/>
        <v>0</v>
      </c>
      <c r="AI543" s="45">
        <f t="shared" si="3028"/>
        <v>-47.25</v>
      </c>
      <c r="AJ543" s="13">
        <f t="shared" si="3029"/>
        <v>-47.25</v>
      </c>
      <c r="AK543" s="13"/>
      <c r="AL543" s="5">
        <f t="shared" si="3030"/>
        <v>0</v>
      </c>
      <c r="AM543" s="5">
        <f t="shared" si="3031"/>
        <v>0</v>
      </c>
      <c r="AN543" s="11">
        <f t="shared" si="3032"/>
        <v>0</v>
      </c>
      <c r="AO543" s="11">
        <f t="shared" si="3033"/>
        <v>0</v>
      </c>
      <c r="AP543" s="5">
        <f t="shared" si="3034"/>
        <v>0</v>
      </c>
      <c r="AQ543" s="5">
        <f t="shared" si="3035"/>
        <v>0</v>
      </c>
      <c r="AR543" s="5">
        <f t="shared" si="3036"/>
        <v>0</v>
      </c>
      <c r="AS543" s="5">
        <f t="shared" si="3037"/>
        <v>0</v>
      </c>
      <c r="AT543" s="5">
        <f t="shared" si="3038"/>
        <v>0</v>
      </c>
      <c r="AU543" s="5">
        <f t="shared" si="3039"/>
        <v>0</v>
      </c>
      <c r="AV543" s="5">
        <f t="shared" si="3040"/>
        <v>0</v>
      </c>
      <c r="AW543" s="46">
        <f t="shared" si="3041"/>
        <v>-47.25</v>
      </c>
      <c r="AX543" s="5">
        <f t="shared" si="3042"/>
        <v>0</v>
      </c>
      <c r="AY543" s="5">
        <f t="shared" si="3043"/>
        <v>0</v>
      </c>
      <c r="AZ543" s="5">
        <f t="shared" si="3044"/>
        <v>0</v>
      </c>
      <c r="BA543" s="5">
        <f t="shared" si="3045"/>
        <v>0</v>
      </c>
      <c r="BB543" s="5">
        <f t="shared" si="3046"/>
        <v>0</v>
      </c>
      <c r="BC543" s="5">
        <f t="shared" si="3047"/>
        <v>0</v>
      </c>
      <c r="BD543" s="5">
        <f t="shared" si="3048"/>
        <v>0</v>
      </c>
      <c r="BE543" s="5">
        <f t="shared" si="3049"/>
        <v>0</v>
      </c>
      <c r="BF543" s="5">
        <f t="shared" si="3050"/>
        <v>0</v>
      </c>
      <c r="BG543" s="5">
        <f t="shared" si="3051"/>
        <v>0</v>
      </c>
      <c r="BH543" s="5">
        <f t="shared" si="3052"/>
        <v>0</v>
      </c>
      <c r="BI543" s="11">
        <f t="shared" si="3053"/>
        <v>0</v>
      </c>
      <c r="BJ543" s="5">
        <f t="shared" si="3054"/>
        <v>0</v>
      </c>
      <c r="BK543" s="5">
        <f t="shared" si="3055"/>
        <v>0</v>
      </c>
      <c r="BL543" s="5">
        <f t="shared" si="3056"/>
        <v>0</v>
      </c>
      <c r="BM543" s="5">
        <f t="shared" si="3057"/>
        <v>0</v>
      </c>
      <c r="BN543" s="5">
        <f t="shared" si="3058"/>
        <v>0</v>
      </c>
      <c r="BO543" s="5">
        <f t="shared" si="3059"/>
        <v>0</v>
      </c>
      <c r="BP543" s="5">
        <f t="shared" si="3060"/>
        <v>0</v>
      </c>
      <c r="BQ543" s="5">
        <f t="shared" si="3061"/>
        <v>0</v>
      </c>
      <c r="BR543" s="5">
        <f t="shared" si="3062"/>
        <v>0</v>
      </c>
      <c r="BS543" s="5">
        <f t="shared" si="3063"/>
        <v>0</v>
      </c>
      <c r="BT543" s="11">
        <f t="shared" si="3064"/>
        <v>0</v>
      </c>
      <c r="BU543" s="11">
        <f t="shared" si="3065"/>
        <v>0</v>
      </c>
      <c r="BV543" s="5">
        <f t="shared" si="3066"/>
        <v>0</v>
      </c>
      <c r="BW543" s="5">
        <f t="shared" si="3067"/>
        <v>0</v>
      </c>
      <c r="BX543" s="5">
        <f t="shared" si="3068"/>
        <v>0</v>
      </c>
      <c r="BY543" s="5">
        <f t="shared" si="3069"/>
        <v>0</v>
      </c>
      <c r="BZ543" s="5">
        <f t="shared" si="3070"/>
        <v>0</v>
      </c>
      <c r="CA543" s="5">
        <f t="shared" si="3071"/>
        <v>0</v>
      </c>
      <c r="CB543" s="5">
        <f t="shared" si="3072"/>
        <v>0</v>
      </c>
      <c r="CC543" s="5">
        <f t="shared" si="3073"/>
        <v>0</v>
      </c>
      <c r="CD543" s="5">
        <f t="shared" si="3074"/>
        <v>0</v>
      </c>
      <c r="CE543" s="5">
        <f t="shared" si="3075"/>
        <v>0</v>
      </c>
      <c r="CF543" s="5">
        <f t="shared" si="3076"/>
        <v>0</v>
      </c>
      <c r="CG543" s="5">
        <f t="shared" si="3077"/>
        <v>0</v>
      </c>
      <c r="CH543" s="5">
        <f t="shared" si="3078"/>
        <v>0</v>
      </c>
      <c r="CI543" s="5">
        <f t="shared" si="3079"/>
        <v>0</v>
      </c>
      <c r="CJ543" s="5">
        <f t="shared" si="3080"/>
        <v>0</v>
      </c>
      <c r="CK543" s="5">
        <f t="shared" si="3081"/>
        <v>0</v>
      </c>
      <c r="CL543" s="5">
        <f t="shared" si="3082"/>
        <v>0</v>
      </c>
      <c r="CM543" s="5">
        <f t="shared" si="3083"/>
        <v>0</v>
      </c>
      <c r="CN543" s="5">
        <f t="shared" si="3084"/>
        <v>0</v>
      </c>
      <c r="CO543" s="5">
        <f t="shared" si="3085"/>
        <v>0</v>
      </c>
      <c r="CP543" s="5">
        <f t="shared" si="3086"/>
        <v>0</v>
      </c>
      <c r="CQ543" s="5">
        <f t="shared" si="3087"/>
        <v>0</v>
      </c>
      <c r="CR543" s="5">
        <f t="shared" si="3088"/>
        <v>0</v>
      </c>
      <c r="CS543" s="5">
        <f t="shared" si="3089"/>
        <v>0</v>
      </c>
      <c r="CT543" s="11">
        <f t="shared" si="3090"/>
        <v>0</v>
      </c>
      <c r="CU543" s="5">
        <f t="shared" si="3091"/>
        <v>0</v>
      </c>
      <c r="CV543" s="5">
        <f t="shared" si="3092"/>
        <v>0</v>
      </c>
      <c r="CW543" s="5">
        <f t="shared" si="3093"/>
        <v>0</v>
      </c>
      <c r="CX543" s="41">
        <f t="shared" si="3094"/>
        <v>0</v>
      </c>
      <c r="CY543" s="41">
        <f t="shared" si="3095"/>
        <v>0</v>
      </c>
      <c r="CZ543" s="41">
        <f t="shared" si="3096"/>
        <v>0</v>
      </c>
      <c r="DA543" s="41">
        <f t="shared" si="3097"/>
        <v>0</v>
      </c>
      <c r="DB543" s="28"/>
    </row>
    <row r="544" spans="1:106" s="16" customFormat="1" ht="29.25" customHeight="1" thickTop="1" thickBot="1" x14ac:dyDescent="0.35">
      <c r="A544" s="3">
        <v>44839</v>
      </c>
      <c r="B544" s="4" t="s">
        <v>9</v>
      </c>
      <c r="C544" s="4" t="s">
        <v>25</v>
      </c>
      <c r="D544" s="8" t="s">
        <v>10</v>
      </c>
      <c r="E544" s="4" t="s">
        <v>110</v>
      </c>
      <c r="F544" s="4" t="s">
        <v>104</v>
      </c>
      <c r="G544" s="18" t="s">
        <v>657</v>
      </c>
      <c r="H544" s="25">
        <v>45.25</v>
      </c>
      <c r="I544" s="44">
        <v>-54.75</v>
      </c>
      <c r="J544" s="45">
        <v>-55.75</v>
      </c>
      <c r="K544" s="11">
        <f t="shared" si="2661"/>
        <v>1601.15</v>
      </c>
      <c r="L544" s="11"/>
      <c r="M544" s="11"/>
      <c r="N544" s="33"/>
      <c r="O544" s="11"/>
      <c r="P544" s="11"/>
      <c r="Q544" s="11"/>
      <c r="R544" s="11"/>
      <c r="S544" s="11"/>
      <c r="T544" s="45">
        <v>-55.75</v>
      </c>
      <c r="U544" s="11"/>
      <c r="V544" s="11"/>
      <c r="W544" s="11"/>
      <c r="X544" s="11"/>
      <c r="Y544" s="11"/>
      <c r="Z544" s="11"/>
      <c r="AA544" s="11"/>
      <c r="AB544" s="11"/>
      <c r="AC544" s="37"/>
      <c r="AD544" s="37"/>
      <c r="AE544" s="71" t="str">
        <f t="shared" si="2951"/>
        <v>USD/CHF</v>
      </c>
      <c r="AF544" s="11">
        <f t="shared" si="3025"/>
        <v>0</v>
      </c>
      <c r="AG544" s="46">
        <f t="shared" si="3026"/>
        <v>-55.75</v>
      </c>
      <c r="AH544" s="11">
        <f t="shared" si="3027"/>
        <v>0</v>
      </c>
      <c r="AI544" s="11">
        <f t="shared" si="3028"/>
        <v>0</v>
      </c>
      <c r="AJ544" s="13">
        <f t="shared" si="3029"/>
        <v>-55.75</v>
      </c>
      <c r="AK544" s="13"/>
      <c r="AL544" s="5">
        <f t="shared" si="3030"/>
        <v>0</v>
      </c>
      <c r="AM544" s="5">
        <f t="shared" si="3031"/>
        <v>0</v>
      </c>
      <c r="AN544" s="11">
        <f t="shared" si="3032"/>
        <v>0</v>
      </c>
      <c r="AO544" s="11">
        <f t="shared" si="3033"/>
        <v>0</v>
      </c>
      <c r="AP544" s="5">
        <f t="shared" si="3034"/>
        <v>0</v>
      </c>
      <c r="AQ544" s="5">
        <f t="shared" si="3035"/>
        <v>0</v>
      </c>
      <c r="AR544" s="5">
        <f t="shared" si="3036"/>
        <v>0</v>
      </c>
      <c r="AS544" s="5">
        <f t="shared" si="3037"/>
        <v>0</v>
      </c>
      <c r="AT544" s="5">
        <f t="shared" si="3038"/>
        <v>0</v>
      </c>
      <c r="AU544" s="5">
        <f t="shared" si="3039"/>
        <v>0</v>
      </c>
      <c r="AV544" s="5">
        <f t="shared" si="3040"/>
        <v>0</v>
      </c>
      <c r="AW544" s="5">
        <f t="shared" si="3041"/>
        <v>0</v>
      </c>
      <c r="AX544" s="5">
        <f t="shared" si="3042"/>
        <v>0</v>
      </c>
      <c r="AY544" s="5">
        <f t="shared" si="3043"/>
        <v>0</v>
      </c>
      <c r="AZ544" s="5">
        <f t="shared" si="3044"/>
        <v>0</v>
      </c>
      <c r="BA544" s="5">
        <f t="shared" si="3045"/>
        <v>0</v>
      </c>
      <c r="BB544" s="5">
        <f t="shared" si="3046"/>
        <v>0</v>
      </c>
      <c r="BC544" s="5">
        <f t="shared" si="3047"/>
        <v>0</v>
      </c>
      <c r="BD544" s="5">
        <f t="shared" si="3048"/>
        <v>0</v>
      </c>
      <c r="BE544" s="5">
        <f t="shared" si="3049"/>
        <v>0</v>
      </c>
      <c r="BF544" s="5">
        <f t="shared" si="3050"/>
        <v>0</v>
      </c>
      <c r="BG544" s="5">
        <f t="shared" si="3051"/>
        <v>0</v>
      </c>
      <c r="BH544" s="5">
        <f t="shared" si="3052"/>
        <v>0</v>
      </c>
      <c r="BI544" s="11">
        <f t="shared" si="3053"/>
        <v>0</v>
      </c>
      <c r="BJ544" s="5">
        <f t="shared" si="3054"/>
        <v>0</v>
      </c>
      <c r="BK544" s="5">
        <f t="shared" si="3055"/>
        <v>0</v>
      </c>
      <c r="BL544" s="5">
        <f t="shared" si="3056"/>
        <v>0</v>
      </c>
      <c r="BM544" s="5">
        <f t="shared" si="3057"/>
        <v>0</v>
      </c>
      <c r="BN544" s="5">
        <f t="shared" si="3058"/>
        <v>0</v>
      </c>
      <c r="BO544" s="5">
        <f t="shared" si="3059"/>
        <v>0</v>
      </c>
      <c r="BP544" s="5">
        <f t="shared" si="3060"/>
        <v>0</v>
      </c>
      <c r="BQ544" s="5">
        <f t="shared" si="3061"/>
        <v>0</v>
      </c>
      <c r="BR544" s="5">
        <f t="shared" si="3062"/>
        <v>0</v>
      </c>
      <c r="BS544" s="46">
        <f t="shared" si="3063"/>
        <v>-55.75</v>
      </c>
      <c r="BT544" s="11">
        <f t="shared" si="3064"/>
        <v>0</v>
      </c>
      <c r="BU544" s="11">
        <f t="shared" si="3065"/>
        <v>0</v>
      </c>
      <c r="BV544" s="5">
        <f t="shared" si="3066"/>
        <v>0</v>
      </c>
      <c r="BW544" s="5">
        <f t="shared" si="3067"/>
        <v>0</v>
      </c>
      <c r="BX544" s="5">
        <f t="shared" si="3068"/>
        <v>0</v>
      </c>
      <c r="BY544" s="5">
        <f t="shared" si="3069"/>
        <v>0</v>
      </c>
      <c r="BZ544" s="5">
        <f t="shared" si="3070"/>
        <v>0</v>
      </c>
      <c r="CA544" s="5">
        <f t="shared" si="3071"/>
        <v>0</v>
      </c>
      <c r="CB544" s="5">
        <f t="shared" si="3072"/>
        <v>0</v>
      </c>
      <c r="CC544" s="5">
        <f t="shared" si="3073"/>
        <v>0</v>
      </c>
      <c r="CD544" s="5">
        <f t="shared" si="3074"/>
        <v>0</v>
      </c>
      <c r="CE544" s="5">
        <f t="shared" si="3075"/>
        <v>0</v>
      </c>
      <c r="CF544" s="5">
        <f t="shared" si="3076"/>
        <v>0</v>
      </c>
      <c r="CG544" s="5">
        <f t="shared" si="3077"/>
        <v>0</v>
      </c>
      <c r="CH544" s="5">
        <f t="shared" si="3078"/>
        <v>0</v>
      </c>
      <c r="CI544" s="5">
        <f t="shared" si="3079"/>
        <v>0</v>
      </c>
      <c r="CJ544" s="5">
        <f t="shared" si="3080"/>
        <v>0</v>
      </c>
      <c r="CK544" s="5">
        <f t="shared" si="3081"/>
        <v>0</v>
      </c>
      <c r="CL544" s="5">
        <f t="shared" si="3082"/>
        <v>0</v>
      </c>
      <c r="CM544" s="5">
        <f t="shared" si="3083"/>
        <v>0</v>
      </c>
      <c r="CN544" s="5">
        <f t="shared" si="3084"/>
        <v>0</v>
      </c>
      <c r="CO544" s="5">
        <f t="shared" si="3085"/>
        <v>0</v>
      </c>
      <c r="CP544" s="5">
        <f t="shared" si="3086"/>
        <v>0</v>
      </c>
      <c r="CQ544" s="5">
        <f t="shared" si="3087"/>
        <v>0</v>
      </c>
      <c r="CR544" s="5">
        <f t="shared" si="3088"/>
        <v>0</v>
      </c>
      <c r="CS544" s="5">
        <f t="shared" si="3089"/>
        <v>0</v>
      </c>
      <c r="CT544" s="11">
        <f t="shared" si="3090"/>
        <v>0</v>
      </c>
      <c r="CU544" s="5">
        <f t="shared" si="3091"/>
        <v>0</v>
      </c>
      <c r="CV544" s="5">
        <f t="shared" si="3092"/>
        <v>0</v>
      </c>
      <c r="CW544" s="5">
        <f t="shared" si="3093"/>
        <v>0</v>
      </c>
      <c r="CX544" s="41">
        <f t="shared" si="3094"/>
        <v>0</v>
      </c>
      <c r="CY544" s="41">
        <f t="shared" si="3095"/>
        <v>0</v>
      </c>
      <c r="CZ544" s="41">
        <f t="shared" si="3096"/>
        <v>0</v>
      </c>
      <c r="DA544" s="41">
        <f t="shared" si="3097"/>
        <v>0</v>
      </c>
      <c r="DB544" s="28"/>
    </row>
    <row r="545" spans="1:106" s="16" customFormat="1" ht="29.25" customHeight="1" thickTop="1" thickBot="1" x14ac:dyDescent="0.35">
      <c r="A545" s="3">
        <v>44840</v>
      </c>
      <c r="B545" s="4" t="s">
        <v>20</v>
      </c>
      <c r="C545" s="4" t="s">
        <v>70</v>
      </c>
      <c r="D545" s="8" t="s">
        <v>10</v>
      </c>
      <c r="E545" s="4" t="s">
        <v>109</v>
      </c>
      <c r="F545" s="4" t="s">
        <v>24</v>
      </c>
      <c r="G545" s="18" t="s">
        <v>658</v>
      </c>
      <c r="H545" s="25">
        <v>51.5</v>
      </c>
      <c r="I545" s="44">
        <v>-51</v>
      </c>
      <c r="J545" s="45">
        <v>-52</v>
      </c>
      <c r="K545" s="11">
        <f t="shared" si="2661"/>
        <v>1549.15</v>
      </c>
      <c r="L545" s="11"/>
      <c r="M545" s="11"/>
      <c r="N545" s="33"/>
      <c r="O545" s="11"/>
      <c r="P545" s="11"/>
      <c r="Q545" s="11"/>
      <c r="R545" s="11"/>
      <c r="S545" s="11"/>
      <c r="T545" s="11"/>
      <c r="U545" s="11"/>
      <c r="V545" s="11"/>
      <c r="W545" s="45">
        <v>-52</v>
      </c>
      <c r="X545" s="11"/>
      <c r="Y545" s="11"/>
      <c r="Z545" s="11"/>
      <c r="AA545" s="11"/>
      <c r="AB545" s="11"/>
      <c r="AC545" s="37"/>
      <c r="AD545" s="37"/>
      <c r="AE545" s="71" t="str">
        <f t="shared" si="2951"/>
        <v>GOLD</v>
      </c>
      <c r="AF545" s="11">
        <f t="shared" si="3025"/>
        <v>0</v>
      </c>
      <c r="AG545" s="5">
        <f t="shared" si="3026"/>
        <v>0</v>
      </c>
      <c r="AH545" s="11">
        <f t="shared" si="3027"/>
        <v>0</v>
      </c>
      <c r="AI545" s="45">
        <f t="shared" si="3028"/>
        <v>-52</v>
      </c>
      <c r="AJ545" s="13">
        <f t="shared" si="3029"/>
        <v>-52</v>
      </c>
      <c r="AK545" s="13"/>
      <c r="AL545" s="5">
        <f t="shared" si="3030"/>
        <v>0</v>
      </c>
      <c r="AM545" s="5">
        <f t="shared" si="3031"/>
        <v>0</v>
      </c>
      <c r="AN545" s="11">
        <f t="shared" si="3032"/>
        <v>0</v>
      </c>
      <c r="AO545" s="11">
        <f t="shared" si="3033"/>
        <v>0</v>
      </c>
      <c r="AP545" s="5">
        <f t="shared" si="3034"/>
        <v>0</v>
      </c>
      <c r="AQ545" s="5">
        <f t="shared" si="3035"/>
        <v>0</v>
      </c>
      <c r="AR545" s="5">
        <f t="shared" si="3036"/>
        <v>0</v>
      </c>
      <c r="AS545" s="5">
        <f t="shared" si="3037"/>
        <v>0</v>
      </c>
      <c r="AT545" s="5">
        <f t="shared" si="3038"/>
        <v>0</v>
      </c>
      <c r="AU545" s="5">
        <f t="shared" si="3039"/>
        <v>0</v>
      </c>
      <c r="AV545" s="5">
        <f t="shared" si="3040"/>
        <v>0</v>
      </c>
      <c r="AW545" s="5">
        <f t="shared" si="3041"/>
        <v>0</v>
      </c>
      <c r="AX545" s="5">
        <f t="shared" si="3042"/>
        <v>0</v>
      </c>
      <c r="AY545" s="5">
        <f t="shared" si="3043"/>
        <v>0</v>
      </c>
      <c r="AZ545" s="5">
        <f t="shared" si="3044"/>
        <v>0</v>
      </c>
      <c r="BA545" s="5">
        <f t="shared" si="3045"/>
        <v>0</v>
      </c>
      <c r="BB545" s="5">
        <f t="shared" si="3046"/>
        <v>0</v>
      </c>
      <c r="BC545" s="5">
        <f t="shared" si="3047"/>
        <v>0</v>
      </c>
      <c r="BD545" s="5">
        <f t="shared" si="3048"/>
        <v>0</v>
      </c>
      <c r="BE545" s="5">
        <f t="shared" si="3049"/>
        <v>0</v>
      </c>
      <c r="BF545" s="5">
        <f t="shared" si="3050"/>
        <v>0</v>
      </c>
      <c r="BG545" s="5">
        <f t="shared" si="3051"/>
        <v>0</v>
      </c>
      <c r="BH545" s="5">
        <f t="shared" si="3052"/>
        <v>0</v>
      </c>
      <c r="BI545" s="11">
        <f t="shared" si="3053"/>
        <v>0</v>
      </c>
      <c r="BJ545" s="5">
        <f t="shared" si="3054"/>
        <v>0</v>
      </c>
      <c r="BK545" s="5">
        <f t="shared" si="3055"/>
        <v>0</v>
      </c>
      <c r="BL545" s="5">
        <f t="shared" si="3056"/>
        <v>0</v>
      </c>
      <c r="BM545" s="5">
        <f t="shared" si="3057"/>
        <v>0</v>
      </c>
      <c r="BN545" s="5">
        <f t="shared" si="3058"/>
        <v>0</v>
      </c>
      <c r="BO545" s="5">
        <f t="shared" si="3059"/>
        <v>0</v>
      </c>
      <c r="BP545" s="5">
        <f t="shared" si="3060"/>
        <v>0</v>
      </c>
      <c r="BQ545" s="5">
        <f t="shared" si="3061"/>
        <v>0</v>
      </c>
      <c r="BR545" s="5">
        <f t="shared" si="3062"/>
        <v>0</v>
      </c>
      <c r="BS545" s="5">
        <f t="shared" si="3063"/>
        <v>0</v>
      </c>
      <c r="BT545" s="11">
        <f t="shared" si="3064"/>
        <v>0</v>
      </c>
      <c r="BU545" s="11">
        <f t="shared" si="3065"/>
        <v>0</v>
      </c>
      <c r="BV545" s="5">
        <f t="shared" si="3066"/>
        <v>0</v>
      </c>
      <c r="BW545" s="5">
        <f t="shared" si="3067"/>
        <v>0</v>
      </c>
      <c r="BX545" s="5">
        <f t="shared" si="3068"/>
        <v>0</v>
      </c>
      <c r="BY545" s="5">
        <f t="shared" si="3069"/>
        <v>0</v>
      </c>
      <c r="BZ545" s="5">
        <f t="shared" si="3070"/>
        <v>0</v>
      </c>
      <c r="CA545" s="5">
        <f t="shared" si="3071"/>
        <v>0</v>
      </c>
      <c r="CB545" s="5">
        <f t="shared" si="3072"/>
        <v>0</v>
      </c>
      <c r="CC545" s="5">
        <f t="shared" si="3073"/>
        <v>0</v>
      </c>
      <c r="CD545" s="5">
        <f t="shared" si="3074"/>
        <v>0</v>
      </c>
      <c r="CE545" s="5">
        <f t="shared" si="3075"/>
        <v>0</v>
      </c>
      <c r="CF545" s="5">
        <f t="shared" si="3076"/>
        <v>0</v>
      </c>
      <c r="CG545" s="46">
        <f t="shared" si="3077"/>
        <v>-52</v>
      </c>
      <c r="CH545" s="5">
        <f t="shared" si="3078"/>
        <v>0</v>
      </c>
      <c r="CI545" s="5">
        <f t="shared" si="3079"/>
        <v>0</v>
      </c>
      <c r="CJ545" s="5">
        <f t="shared" si="3080"/>
        <v>0</v>
      </c>
      <c r="CK545" s="5">
        <f t="shared" si="3081"/>
        <v>0</v>
      </c>
      <c r="CL545" s="5">
        <f t="shared" si="3082"/>
        <v>0</v>
      </c>
      <c r="CM545" s="5">
        <f t="shared" si="3083"/>
        <v>0</v>
      </c>
      <c r="CN545" s="5">
        <f t="shared" si="3084"/>
        <v>0</v>
      </c>
      <c r="CO545" s="5">
        <f t="shared" si="3085"/>
        <v>0</v>
      </c>
      <c r="CP545" s="5">
        <f t="shared" si="3086"/>
        <v>0</v>
      </c>
      <c r="CQ545" s="5">
        <f t="shared" si="3087"/>
        <v>0</v>
      </c>
      <c r="CR545" s="5">
        <f t="shared" si="3088"/>
        <v>0</v>
      </c>
      <c r="CS545" s="5">
        <f t="shared" si="3089"/>
        <v>0</v>
      </c>
      <c r="CT545" s="11">
        <f t="shared" si="3090"/>
        <v>0</v>
      </c>
      <c r="CU545" s="5">
        <f t="shared" si="3091"/>
        <v>0</v>
      </c>
      <c r="CV545" s="5">
        <f t="shared" si="3092"/>
        <v>0</v>
      </c>
      <c r="CW545" s="5">
        <f t="shared" si="3093"/>
        <v>0</v>
      </c>
      <c r="CX545" s="41">
        <f t="shared" si="3094"/>
        <v>0</v>
      </c>
      <c r="CY545" s="41">
        <f t="shared" si="3095"/>
        <v>0</v>
      </c>
      <c r="CZ545" s="41">
        <f t="shared" si="3096"/>
        <v>0</v>
      </c>
      <c r="DA545" s="41">
        <f t="shared" si="3097"/>
        <v>0</v>
      </c>
      <c r="DB545" s="28"/>
    </row>
    <row r="546" spans="1:106" s="16" customFormat="1" ht="29.25" customHeight="1" thickTop="1" thickBot="1" x14ac:dyDescent="0.35">
      <c r="A546" s="3">
        <v>44840</v>
      </c>
      <c r="B546" s="4" t="s">
        <v>22</v>
      </c>
      <c r="C546" s="4" t="s">
        <v>70</v>
      </c>
      <c r="D546" s="8" t="s">
        <v>10</v>
      </c>
      <c r="E546" s="4" t="s">
        <v>102</v>
      </c>
      <c r="F546" s="4" t="s">
        <v>24</v>
      </c>
      <c r="G546" s="18" t="s">
        <v>659</v>
      </c>
      <c r="H546" s="25">
        <v>49</v>
      </c>
      <c r="I546" s="44">
        <v>-49</v>
      </c>
      <c r="J546" s="45">
        <v>-50</v>
      </c>
      <c r="K546" s="11">
        <f t="shared" si="2661"/>
        <v>1499.15</v>
      </c>
      <c r="L546" s="11"/>
      <c r="M546" s="11"/>
      <c r="N546" s="33"/>
      <c r="O546" s="11"/>
      <c r="P546" s="11"/>
      <c r="Q546" s="11"/>
      <c r="R546" s="11"/>
      <c r="S546" s="11"/>
      <c r="T546" s="11"/>
      <c r="U546" s="11"/>
      <c r="V546" s="11"/>
      <c r="W546" s="11"/>
      <c r="X546" s="45">
        <v>-50</v>
      </c>
      <c r="Y546" s="11"/>
      <c r="Z546" s="11"/>
      <c r="AA546" s="11"/>
      <c r="AB546" s="11"/>
      <c r="AC546" s="37"/>
      <c r="AD546" s="37"/>
      <c r="AE546" s="71" t="str">
        <f t="shared" ref="AE546:AE553" si="3098">IF(B546&gt;0,B546)</f>
        <v>US 500</v>
      </c>
      <c r="AF546" s="11">
        <f t="shared" ref="AF546:AF553" si="3099">IF(C546="HF",J546,0)</f>
        <v>0</v>
      </c>
      <c r="AG546" s="5">
        <f t="shared" ref="AG546:AG553" si="3100">IF(C546="HF2",J546,0)</f>
        <v>0</v>
      </c>
      <c r="AH546" s="11">
        <f t="shared" ref="AH546:AH553" si="3101">IF(C546="HF3",J546,0)</f>
        <v>0</v>
      </c>
      <c r="AI546" s="45">
        <f t="shared" ref="AI546:AI553" si="3102">IF(C546="DP",J546,0)</f>
        <v>-50</v>
      </c>
      <c r="AJ546" s="13">
        <f t="shared" ref="AJ546:AJ554" si="3103">+SUM(AF546+AG546+AH546+AI546)</f>
        <v>-50</v>
      </c>
      <c r="AK546" s="13"/>
      <c r="AL546" s="5">
        <f t="shared" ref="AL546:AL554" si="3104">IF(B546="AUD/JPY",AF546,0)</f>
        <v>0</v>
      </c>
      <c r="AM546" s="5">
        <f t="shared" ref="AM546:AM554" si="3105">IF(B546="AUD/JPY",AG546,0)</f>
        <v>0</v>
      </c>
      <c r="AN546" s="11">
        <f t="shared" ref="AN546:AN554" si="3106">IF(B546="AUD/JPY",AH546,0)</f>
        <v>0</v>
      </c>
      <c r="AO546" s="11">
        <f t="shared" ref="AO546:AO554" si="3107">IF(B546="AUD/JPY",AI546,0)</f>
        <v>0</v>
      </c>
      <c r="AP546" s="5">
        <f t="shared" ref="AP546:AP554" si="3108">IF(B546="AUD/USD",AF546,0)</f>
        <v>0</v>
      </c>
      <c r="AQ546" s="5">
        <f t="shared" ref="AQ546:AQ554" si="3109">IF(B546="AUD/USD",AG546,0)</f>
        <v>0</v>
      </c>
      <c r="AR546" s="5">
        <f t="shared" ref="AR546:AR554" si="3110">IF(B546="AUD/USD",AH546,0)</f>
        <v>0</v>
      </c>
      <c r="AS546" s="5">
        <f t="shared" ref="AS546:AS554" si="3111">IF(B546="AUD/USD",AI546,0)</f>
        <v>0</v>
      </c>
      <c r="AT546" s="5">
        <f t="shared" ref="AT546:AT554" si="3112">IF(B546="EUR/GBP",AF546,0)</f>
        <v>0</v>
      </c>
      <c r="AU546" s="5">
        <f t="shared" ref="AU546:AU554" si="3113">IF(B546="EUR/GBP",AG546,0)</f>
        <v>0</v>
      </c>
      <c r="AV546" s="5">
        <f t="shared" ref="AV546:AV554" si="3114">IF(B546="EUR/GBP",AH546,0)</f>
        <v>0</v>
      </c>
      <c r="AW546" s="5">
        <f t="shared" ref="AW546:AW554" si="3115">IF(B546="EUR/GBP",AI546,0)</f>
        <v>0</v>
      </c>
      <c r="AX546" s="5">
        <f t="shared" ref="AX546:AX554" si="3116">IF(B546="EUR/JPY",AF546,0)</f>
        <v>0</v>
      </c>
      <c r="AY546" s="5">
        <f t="shared" ref="AY546:AY554" si="3117">IF(B546="EUR/JPY",AG546,0)</f>
        <v>0</v>
      </c>
      <c r="AZ546" s="5">
        <f t="shared" ref="AZ546:AZ554" si="3118">IF(B546="EUR/JPY",AH546,0)</f>
        <v>0</v>
      </c>
      <c r="BA546" s="5">
        <f t="shared" ref="BA546:BA554" si="3119">IF(B546="EUR/JPY",AI546,0)</f>
        <v>0</v>
      </c>
      <c r="BB546" s="5">
        <f t="shared" ref="BB546:BB554" si="3120">IF(B546="EUR/USD",AF546,0)</f>
        <v>0</v>
      </c>
      <c r="BC546" s="5">
        <f t="shared" ref="BC546:BC554" si="3121">IF(B546="EUR/USD",AG546,0)</f>
        <v>0</v>
      </c>
      <c r="BD546" s="5">
        <f t="shared" ref="BD546:BD554" si="3122">IF(B546="EUR/USD",AH546,0)</f>
        <v>0</v>
      </c>
      <c r="BE546" s="5">
        <f t="shared" ref="BE546:BE554" si="3123">IF(B546="EUR/USD",AI546,0)</f>
        <v>0</v>
      </c>
      <c r="BF546" s="5">
        <f t="shared" ref="BF546:BF554" si="3124">IF(B546="GBP/JPY",AF546,0)</f>
        <v>0</v>
      </c>
      <c r="BG546" s="5">
        <f t="shared" ref="BG546:BG554" si="3125">IF(B546="GBP/JPY",AG546,0)</f>
        <v>0</v>
      </c>
      <c r="BH546" s="5">
        <f t="shared" ref="BH546:BH554" si="3126">IF(B546="GBP/JPY",AH546,0)</f>
        <v>0</v>
      </c>
      <c r="BI546" s="11">
        <f t="shared" ref="BI546:BI554" si="3127">IF(B546="GBP/JPY",AI546,0)</f>
        <v>0</v>
      </c>
      <c r="BJ546" s="5">
        <f t="shared" ref="BJ546:BJ554" si="3128">IF(B546="GBP/USD",AF546,0)</f>
        <v>0</v>
      </c>
      <c r="BK546" s="5">
        <f t="shared" ref="BK546:BK554" si="3129">IF(B546="GBP/USD",AG546,0)</f>
        <v>0</v>
      </c>
      <c r="BL546" s="5">
        <f t="shared" ref="BL546:BL554" si="3130">IF(B546="GBP/USD",AH546,0)</f>
        <v>0</v>
      </c>
      <c r="BM546" s="5">
        <f t="shared" ref="BM546:BM554" si="3131">IF(B546="GBP/USD",AI546,0)</f>
        <v>0</v>
      </c>
      <c r="BN546" s="5">
        <f t="shared" ref="BN546:BN554" si="3132">IF(B546="USD/CAD",AF546,0)</f>
        <v>0</v>
      </c>
      <c r="BO546" s="5">
        <f t="shared" ref="BO546:BO554" si="3133">IF(B546="USD/CAD",AG546,0)</f>
        <v>0</v>
      </c>
      <c r="BP546" s="5">
        <f t="shared" ref="BP546:BP554" si="3134">IF(B546="USD/CAD",AH546,0)</f>
        <v>0</v>
      </c>
      <c r="BQ546" s="5">
        <f t="shared" ref="BQ546:BQ554" si="3135">IF(B546="USD/CAD",AI546,0)</f>
        <v>0</v>
      </c>
      <c r="BR546" s="5">
        <f t="shared" ref="BR546:BR554" si="3136">IF(B546="USD/CHF",AF546,0)</f>
        <v>0</v>
      </c>
      <c r="BS546" s="5">
        <f t="shared" ref="BS546:BS554" si="3137">IF(B546="USD/CHF",AG546,0)</f>
        <v>0</v>
      </c>
      <c r="BT546" s="11">
        <f t="shared" ref="BT546:BT554" si="3138">IF(B546="USD/CHF",AH546,0)</f>
        <v>0</v>
      </c>
      <c r="BU546" s="11">
        <f t="shared" ref="BU546:BU554" si="3139">IF(B546="USD/CHF",AI546,0)</f>
        <v>0</v>
      </c>
      <c r="BV546" s="5">
        <f t="shared" ref="BV546:BV554" si="3140">IF(B546="USD/JPY",AF546,0)</f>
        <v>0</v>
      </c>
      <c r="BW546" s="5">
        <f t="shared" ref="BW546:BW554" si="3141">IF(B546="USD/JPY",AG546,0)</f>
        <v>0</v>
      </c>
      <c r="BX546" s="5">
        <f t="shared" ref="BX546:BX554" si="3142">IF(B546="USD/JPY",AH546,0)</f>
        <v>0</v>
      </c>
      <c r="BY546" s="5">
        <f t="shared" ref="BY546:BY554" si="3143">IF(B546="USD/JPY",AI546,0)</f>
        <v>0</v>
      </c>
      <c r="BZ546" s="5">
        <f t="shared" ref="BZ546:BZ554" si="3144">IF(B546="CRUDE",AF546,0)</f>
        <v>0</v>
      </c>
      <c r="CA546" s="5">
        <f t="shared" ref="CA546:CA554" si="3145">IF(B546="CRUDE",AG546,0)</f>
        <v>0</v>
      </c>
      <c r="CB546" s="5">
        <f t="shared" ref="CB546:CB554" si="3146">IF(B546="CRUDE",AH546,0)</f>
        <v>0</v>
      </c>
      <c r="CC546" s="5">
        <f t="shared" ref="CC546:CC554" si="3147">IF(B546="CRUDE",AI546,0)</f>
        <v>0</v>
      </c>
      <c r="CD546" s="5">
        <f t="shared" ref="CD546:CD554" si="3148">IF(B546="GOLD",AF546,0)</f>
        <v>0</v>
      </c>
      <c r="CE546" s="5">
        <f t="shared" ref="CE546:CE554" si="3149">IF(B546="GOLD",AG546,0)</f>
        <v>0</v>
      </c>
      <c r="CF546" s="5">
        <f t="shared" ref="CF546:CF554" si="3150">IF(B546="GOLD",AH546,0)</f>
        <v>0</v>
      </c>
      <c r="CG546" s="5">
        <f t="shared" ref="CG546:CG554" si="3151">IF(B546="GOLD",AI546,0)</f>
        <v>0</v>
      </c>
      <c r="CH546" s="5">
        <f t="shared" ref="CH546:CH554" si="3152">IF(B546="US 500",AF546,0)</f>
        <v>0</v>
      </c>
      <c r="CI546" s="5">
        <f t="shared" ref="CI546:CI554" si="3153">IF(B546="US 500",AG546,0)</f>
        <v>0</v>
      </c>
      <c r="CJ546" s="5">
        <f t="shared" ref="CJ546:CJ554" si="3154">IF(B546="US 500",AH546,0)</f>
        <v>0</v>
      </c>
      <c r="CK546" s="46">
        <f t="shared" ref="CK546:CK554" si="3155">IF(B546="US 500",AI546,0)</f>
        <v>-50</v>
      </c>
      <c r="CL546" s="5">
        <f t="shared" ref="CL546:CL554" si="3156">IF(B546="N GAS",AF546,0)</f>
        <v>0</v>
      </c>
      <c r="CM546" s="5">
        <f t="shared" ref="CM546:CM554" si="3157">IF(B546="N GAS",AG546,0)</f>
        <v>0</v>
      </c>
      <c r="CN546" s="5">
        <f t="shared" ref="CN546:CN554" si="3158">IF(B546="N GAS",AH546,0)</f>
        <v>0</v>
      </c>
      <c r="CO546" s="5">
        <f t="shared" ref="CO546:CO554" si="3159">IF(B546="N GAS",AI546,0)</f>
        <v>0</v>
      </c>
      <c r="CP546" s="5">
        <f t="shared" ref="CP546:CP554" si="3160">IF(B546="SMALLCAP 2000",AF546,0)</f>
        <v>0</v>
      </c>
      <c r="CQ546" s="5">
        <f t="shared" ref="CQ546:CQ554" si="3161">IF(B546="SMALLCAP 2000",AG546,0)</f>
        <v>0</v>
      </c>
      <c r="CR546" s="5">
        <f t="shared" ref="CR546:CR554" si="3162">IF(B546="SMALLCAP 2000",AH546,0)</f>
        <v>0</v>
      </c>
      <c r="CS546" s="5">
        <f t="shared" ref="CS546:CS554" si="3163">IF(B546="SMALLCAP 2000",AI546,0)</f>
        <v>0</v>
      </c>
      <c r="CT546" s="11">
        <f t="shared" ref="CT546:CT554" si="3164">IF(B546="US TECH",AF546,0)</f>
        <v>0</v>
      </c>
      <c r="CU546" s="5">
        <f t="shared" ref="CU546:CU554" si="3165">IF(B546="US TECH",AG546,0)</f>
        <v>0</v>
      </c>
      <c r="CV546" s="5">
        <f t="shared" ref="CV546:CV554" si="3166">IF(B546="US TECH",AH546,0)</f>
        <v>0</v>
      </c>
      <c r="CW546" s="5">
        <f t="shared" ref="CW546:CW554" si="3167">IF(B546="US TECH",AI546,0)</f>
        <v>0</v>
      </c>
      <c r="CX546" s="41">
        <f t="shared" ref="CX546:CX554" si="3168">IF(B546="WALL ST 30",AF546,0)</f>
        <v>0</v>
      </c>
      <c r="CY546" s="41">
        <f t="shared" ref="CY546:CY554" si="3169">IF(B546="WALL ST 30",AG546,0)</f>
        <v>0</v>
      </c>
      <c r="CZ546" s="41">
        <f t="shared" ref="CZ546:CZ554" si="3170">IF(B546="WALL ST 30",AH546,0)</f>
        <v>0</v>
      </c>
      <c r="DA546" s="41">
        <f t="shared" ref="DA546:DA554" si="3171">IF(B546="WALL ST 30",AI546,0)</f>
        <v>0</v>
      </c>
      <c r="DB546" s="28"/>
    </row>
    <row r="547" spans="1:106" s="16" customFormat="1" ht="29.25" customHeight="1" thickTop="1" thickBot="1" x14ac:dyDescent="0.35">
      <c r="A547" s="3">
        <v>44840</v>
      </c>
      <c r="B547" s="4" t="s">
        <v>85</v>
      </c>
      <c r="C547" s="4" t="s">
        <v>70</v>
      </c>
      <c r="D547" s="8" t="s">
        <v>10</v>
      </c>
      <c r="E547" s="4" t="s">
        <v>110</v>
      </c>
      <c r="F547" s="4" t="s">
        <v>24</v>
      </c>
      <c r="G547" s="18" t="s">
        <v>660</v>
      </c>
      <c r="H547" s="25">
        <v>50</v>
      </c>
      <c r="I547" s="44">
        <v>-50</v>
      </c>
      <c r="J547" s="45">
        <v>-51</v>
      </c>
      <c r="K547" s="11">
        <f t="shared" si="2661"/>
        <v>1448.15</v>
      </c>
      <c r="L547" s="11"/>
      <c r="M547" s="11"/>
      <c r="N547" s="33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45">
        <v>-51</v>
      </c>
      <c r="AA547" s="11"/>
      <c r="AB547" s="11"/>
      <c r="AC547" s="37"/>
      <c r="AD547" s="37"/>
      <c r="AE547" s="71" t="str">
        <f t="shared" si="3098"/>
        <v>SMALLCAP 2000</v>
      </c>
      <c r="AF547" s="11">
        <f t="shared" si="3099"/>
        <v>0</v>
      </c>
      <c r="AG547" s="5">
        <f t="shared" si="3100"/>
        <v>0</v>
      </c>
      <c r="AH547" s="11">
        <f t="shared" si="3101"/>
        <v>0</v>
      </c>
      <c r="AI547" s="45">
        <f t="shared" si="3102"/>
        <v>-51</v>
      </c>
      <c r="AJ547" s="13">
        <f t="shared" si="3103"/>
        <v>-51</v>
      </c>
      <c r="AK547" s="13"/>
      <c r="AL547" s="5">
        <f t="shared" si="3104"/>
        <v>0</v>
      </c>
      <c r="AM547" s="5">
        <f t="shared" si="3105"/>
        <v>0</v>
      </c>
      <c r="AN547" s="11">
        <f t="shared" si="3106"/>
        <v>0</v>
      </c>
      <c r="AO547" s="11">
        <f t="shared" si="3107"/>
        <v>0</v>
      </c>
      <c r="AP547" s="5">
        <f t="shared" si="3108"/>
        <v>0</v>
      </c>
      <c r="AQ547" s="5">
        <f t="shared" si="3109"/>
        <v>0</v>
      </c>
      <c r="AR547" s="5">
        <f t="shared" si="3110"/>
        <v>0</v>
      </c>
      <c r="AS547" s="5">
        <f t="shared" si="3111"/>
        <v>0</v>
      </c>
      <c r="AT547" s="5">
        <f t="shared" si="3112"/>
        <v>0</v>
      </c>
      <c r="AU547" s="5">
        <f t="shared" si="3113"/>
        <v>0</v>
      </c>
      <c r="AV547" s="5">
        <f t="shared" si="3114"/>
        <v>0</v>
      </c>
      <c r="AW547" s="5">
        <f t="shared" si="3115"/>
        <v>0</v>
      </c>
      <c r="AX547" s="5">
        <f t="shared" si="3116"/>
        <v>0</v>
      </c>
      <c r="AY547" s="5">
        <f t="shared" si="3117"/>
        <v>0</v>
      </c>
      <c r="AZ547" s="5">
        <f t="shared" si="3118"/>
        <v>0</v>
      </c>
      <c r="BA547" s="5">
        <f t="shared" si="3119"/>
        <v>0</v>
      </c>
      <c r="BB547" s="5">
        <f t="shared" si="3120"/>
        <v>0</v>
      </c>
      <c r="BC547" s="5">
        <f t="shared" si="3121"/>
        <v>0</v>
      </c>
      <c r="BD547" s="5">
        <f t="shared" si="3122"/>
        <v>0</v>
      </c>
      <c r="BE547" s="5">
        <f t="shared" si="3123"/>
        <v>0</v>
      </c>
      <c r="BF547" s="5">
        <f t="shared" si="3124"/>
        <v>0</v>
      </c>
      <c r="BG547" s="5">
        <f t="shared" si="3125"/>
        <v>0</v>
      </c>
      <c r="BH547" s="5">
        <f t="shared" si="3126"/>
        <v>0</v>
      </c>
      <c r="BI547" s="11">
        <f t="shared" si="3127"/>
        <v>0</v>
      </c>
      <c r="BJ547" s="5">
        <f t="shared" si="3128"/>
        <v>0</v>
      </c>
      <c r="BK547" s="5">
        <f t="shared" si="3129"/>
        <v>0</v>
      </c>
      <c r="BL547" s="5">
        <f t="shared" si="3130"/>
        <v>0</v>
      </c>
      <c r="BM547" s="5">
        <f t="shared" si="3131"/>
        <v>0</v>
      </c>
      <c r="BN547" s="5">
        <f t="shared" si="3132"/>
        <v>0</v>
      </c>
      <c r="BO547" s="5">
        <f t="shared" si="3133"/>
        <v>0</v>
      </c>
      <c r="BP547" s="5">
        <f t="shared" si="3134"/>
        <v>0</v>
      </c>
      <c r="BQ547" s="5">
        <f t="shared" si="3135"/>
        <v>0</v>
      </c>
      <c r="BR547" s="5">
        <f t="shared" si="3136"/>
        <v>0</v>
      </c>
      <c r="BS547" s="5">
        <f t="shared" si="3137"/>
        <v>0</v>
      </c>
      <c r="BT547" s="11">
        <f t="shared" si="3138"/>
        <v>0</v>
      </c>
      <c r="BU547" s="11">
        <f t="shared" si="3139"/>
        <v>0</v>
      </c>
      <c r="BV547" s="5">
        <f t="shared" si="3140"/>
        <v>0</v>
      </c>
      <c r="BW547" s="5">
        <f t="shared" si="3141"/>
        <v>0</v>
      </c>
      <c r="BX547" s="5">
        <f t="shared" si="3142"/>
        <v>0</v>
      </c>
      <c r="BY547" s="5">
        <f t="shared" si="3143"/>
        <v>0</v>
      </c>
      <c r="BZ547" s="5">
        <f t="shared" si="3144"/>
        <v>0</v>
      </c>
      <c r="CA547" s="5">
        <f t="shared" si="3145"/>
        <v>0</v>
      </c>
      <c r="CB547" s="5">
        <f t="shared" si="3146"/>
        <v>0</v>
      </c>
      <c r="CC547" s="5">
        <f t="shared" si="3147"/>
        <v>0</v>
      </c>
      <c r="CD547" s="5">
        <f t="shared" si="3148"/>
        <v>0</v>
      </c>
      <c r="CE547" s="5">
        <f t="shared" si="3149"/>
        <v>0</v>
      </c>
      <c r="CF547" s="5">
        <f t="shared" si="3150"/>
        <v>0</v>
      </c>
      <c r="CG547" s="5">
        <f t="shared" si="3151"/>
        <v>0</v>
      </c>
      <c r="CH547" s="5">
        <f t="shared" si="3152"/>
        <v>0</v>
      </c>
      <c r="CI547" s="5">
        <f t="shared" si="3153"/>
        <v>0</v>
      </c>
      <c r="CJ547" s="5">
        <f t="shared" si="3154"/>
        <v>0</v>
      </c>
      <c r="CK547" s="5">
        <f t="shared" si="3155"/>
        <v>0</v>
      </c>
      <c r="CL547" s="5">
        <f t="shared" si="3156"/>
        <v>0</v>
      </c>
      <c r="CM547" s="5">
        <f t="shared" si="3157"/>
        <v>0</v>
      </c>
      <c r="CN547" s="5">
        <f t="shared" si="3158"/>
        <v>0</v>
      </c>
      <c r="CO547" s="5">
        <f t="shared" si="3159"/>
        <v>0</v>
      </c>
      <c r="CP547" s="5">
        <f t="shared" si="3160"/>
        <v>0</v>
      </c>
      <c r="CQ547" s="5">
        <f t="shared" si="3161"/>
        <v>0</v>
      </c>
      <c r="CR547" s="5">
        <f t="shared" si="3162"/>
        <v>0</v>
      </c>
      <c r="CS547" s="46">
        <f t="shared" si="3163"/>
        <v>-51</v>
      </c>
      <c r="CT547" s="11">
        <f t="shared" si="3164"/>
        <v>0</v>
      </c>
      <c r="CU547" s="5">
        <f t="shared" si="3165"/>
        <v>0</v>
      </c>
      <c r="CV547" s="5">
        <f t="shared" si="3166"/>
        <v>0</v>
      </c>
      <c r="CW547" s="5">
        <f t="shared" si="3167"/>
        <v>0</v>
      </c>
      <c r="CX547" s="41">
        <f t="shared" si="3168"/>
        <v>0</v>
      </c>
      <c r="CY547" s="41">
        <f t="shared" si="3169"/>
        <v>0</v>
      </c>
      <c r="CZ547" s="41">
        <f t="shared" si="3170"/>
        <v>0</v>
      </c>
      <c r="DA547" s="41">
        <f t="shared" si="3171"/>
        <v>0</v>
      </c>
      <c r="DB547" s="28"/>
    </row>
    <row r="548" spans="1:106" s="16" customFormat="1" ht="29.25" customHeight="1" thickTop="1" thickBot="1" x14ac:dyDescent="0.35">
      <c r="A548" s="3">
        <v>44840</v>
      </c>
      <c r="B548" s="4" t="s">
        <v>90</v>
      </c>
      <c r="C548" s="4" t="s">
        <v>70</v>
      </c>
      <c r="D548" s="8" t="s">
        <v>10</v>
      </c>
      <c r="E548" s="4" t="s">
        <v>102</v>
      </c>
      <c r="F548" s="4" t="s">
        <v>24</v>
      </c>
      <c r="G548" s="25" t="s">
        <v>661</v>
      </c>
      <c r="H548" s="25">
        <v>54.25</v>
      </c>
      <c r="I548" s="44">
        <v>-54.25</v>
      </c>
      <c r="J548" s="45">
        <v>-55.25</v>
      </c>
      <c r="K548" s="11">
        <f t="shared" si="2661"/>
        <v>1392.9</v>
      </c>
      <c r="L548" s="11"/>
      <c r="M548" s="11"/>
      <c r="N548" s="33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45">
        <v>-55.25</v>
      </c>
      <c r="AB548" s="11"/>
      <c r="AC548" s="37"/>
      <c r="AD548" s="37"/>
      <c r="AE548" s="71" t="str">
        <f t="shared" si="3098"/>
        <v>US TECH</v>
      </c>
      <c r="AF548" s="11">
        <f t="shared" si="3099"/>
        <v>0</v>
      </c>
      <c r="AG548" s="5">
        <f t="shared" si="3100"/>
        <v>0</v>
      </c>
      <c r="AH548" s="11">
        <f t="shared" si="3101"/>
        <v>0</v>
      </c>
      <c r="AI548" s="45">
        <f t="shared" si="3102"/>
        <v>-55.25</v>
      </c>
      <c r="AJ548" s="13">
        <f t="shared" si="3103"/>
        <v>-55.25</v>
      </c>
      <c r="AK548" s="13"/>
      <c r="AL548" s="5">
        <f t="shared" si="3104"/>
        <v>0</v>
      </c>
      <c r="AM548" s="5">
        <f t="shared" si="3105"/>
        <v>0</v>
      </c>
      <c r="AN548" s="11">
        <f t="shared" si="3106"/>
        <v>0</v>
      </c>
      <c r="AO548" s="11">
        <f t="shared" si="3107"/>
        <v>0</v>
      </c>
      <c r="AP548" s="5">
        <f t="shared" si="3108"/>
        <v>0</v>
      </c>
      <c r="AQ548" s="5">
        <f t="shared" si="3109"/>
        <v>0</v>
      </c>
      <c r="AR548" s="5">
        <f t="shared" si="3110"/>
        <v>0</v>
      </c>
      <c r="AS548" s="5">
        <f t="shared" si="3111"/>
        <v>0</v>
      </c>
      <c r="AT548" s="5">
        <f t="shared" si="3112"/>
        <v>0</v>
      </c>
      <c r="AU548" s="5">
        <f t="shared" si="3113"/>
        <v>0</v>
      </c>
      <c r="AV548" s="5">
        <f t="shared" si="3114"/>
        <v>0</v>
      </c>
      <c r="AW548" s="5">
        <f t="shared" si="3115"/>
        <v>0</v>
      </c>
      <c r="AX548" s="5">
        <f t="shared" si="3116"/>
        <v>0</v>
      </c>
      <c r="AY548" s="5">
        <f t="shared" si="3117"/>
        <v>0</v>
      </c>
      <c r="AZ548" s="5">
        <f t="shared" si="3118"/>
        <v>0</v>
      </c>
      <c r="BA548" s="5">
        <f t="shared" si="3119"/>
        <v>0</v>
      </c>
      <c r="BB548" s="5">
        <f t="shared" si="3120"/>
        <v>0</v>
      </c>
      <c r="BC548" s="5">
        <f t="shared" si="3121"/>
        <v>0</v>
      </c>
      <c r="BD548" s="5">
        <f t="shared" si="3122"/>
        <v>0</v>
      </c>
      <c r="BE548" s="5">
        <f t="shared" si="3123"/>
        <v>0</v>
      </c>
      <c r="BF548" s="5">
        <f t="shared" si="3124"/>
        <v>0</v>
      </c>
      <c r="BG548" s="5">
        <f t="shared" si="3125"/>
        <v>0</v>
      </c>
      <c r="BH548" s="5">
        <f t="shared" si="3126"/>
        <v>0</v>
      </c>
      <c r="BI548" s="11">
        <f t="shared" si="3127"/>
        <v>0</v>
      </c>
      <c r="BJ548" s="5">
        <f t="shared" si="3128"/>
        <v>0</v>
      </c>
      <c r="BK548" s="5">
        <f t="shared" si="3129"/>
        <v>0</v>
      </c>
      <c r="BL548" s="5">
        <f t="shared" si="3130"/>
        <v>0</v>
      </c>
      <c r="BM548" s="5">
        <f t="shared" si="3131"/>
        <v>0</v>
      </c>
      <c r="BN548" s="5">
        <f t="shared" si="3132"/>
        <v>0</v>
      </c>
      <c r="BO548" s="5">
        <f t="shared" si="3133"/>
        <v>0</v>
      </c>
      <c r="BP548" s="5">
        <f t="shared" si="3134"/>
        <v>0</v>
      </c>
      <c r="BQ548" s="5">
        <f t="shared" si="3135"/>
        <v>0</v>
      </c>
      <c r="BR548" s="5">
        <f t="shared" si="3136"/>
        <v>0</v>
      </c>
      <c r="BS548" s="5">
        <f t="shared" si="3137"/>
        <v>0</v>
      </c>
      <c r="BT548" s="11">
        <f t="shared" si="3138"/>
        <v>0</v>
      </c>
      <c r="BU548" s="11">
        <f t="shared" si="3139"/>
        <v>0</v>
      </c>
      <c r="BV548" s="5">
        <f t="shared" si="3140"/>
        <v>0</v>
      </c>
      <c r="BW548" s="5">
        <f t="shared" si="3141"/>
        <v>0</v>
      </c>
      <c r="BX548" s="5">
        <f t="shared" si="3142"/>
        <v>0</v>
      </c>
      <c r="BY548" s="5">
        <f t="shared" si="3143"/>
        <v>0</v>
      </c>
      <c r="BZ548" s="5">
        <f t="shared" si="3144"/>
        <v>0</v>
      </c>
      <c r="CA548" s="5">
        <f t="shared" si="3145"/>
        <v>0</v>
      </c>
      <c r="CB548" s="5">
        <f t="shared" si="3146"/>
        <v>0</v>
      </c>
      <c r="CC548" s="5">
        <f t="shared" si="3147"/>
        <v>0</v>
      </c>
      <c r="CD548" s="5">
        <f t="shared" si="3148"/>
        <v>0</v>
      </c>
      <c r="CE548" s="5">
        <f t="shared" si="3149"/>
        <v>0</v>
      </c>
      <c r="CF548" s="5">
        <f t="shared" si="3150"/>
        <v>0</v>
      </c>
      <c r="CG548" s="5">
        <f t="shared" si="3151"/>
        <v>0</v>
      </c>
      <c r="CH548" s="5">
        <f t="shared" si="3152"/>
        <v>0</v>
      </c>
      <c r="CI548" s="5">
        <f t="shared" si="3153"/>
        <v>0</v>
      </c>
      <c r="CJ548" s="5">
        <f t="shared" si="3154"/>
        <v>0</v>
      </c>
      <c r="CK548" s="5">
        <f t="shared" si="3155"/>
        <v>0</v>
      </c>
      <c r="CL548" s="5">
        <f t="shared" si="3156"/>
        <v>0</v>
      </c>
      <c r="CM548" s="5">
        <f t="shared" si="3157"/>
        <v>0</v>
      </c>
      <c r="CN548" s="5">
        <f t="shared" si="3158"/>
        <v>0</v>
      </c>
      <c r="CO548" s="5">
        <f t="shared" si="3159"/>
        <v>0</v>
      </c>
      <c r="CP548" s="5">
        <f t="shared" si="3160"/>
        <v>0</v>
      </c>
      <c r="CQ548" s="5">
        <f t="shared" si="3161"/>
        <v>0</v>
      </c>
      <c r="CR548" s="5">
        <f t="shared" si="3162"/>
        <v>0</v>
      </c>
      <c r="CS548" s="5">
        <f t="shared" si="3163"/>
        <v>0</v>
      </c>
      <c r="CT548" s="11">
        <f t="shared" si="3164"/>
        <v>0</v>
      </c>
      <c r="CU548" s="5">
        <f t="shared" si="3165"/>
        <v>0</v>
      </c>
      <c r="CV548" s="5">
        <f t="shared" si="3166"/>
        <v>0</v>
      </c>
      <c r="CW548" s="46">
        <f t="shared" si="3167"/>
        <v>-55.25</v>
      </c>
      <c r="CX548" s="41">
        <f t="shared" si="3168"/>
        <v>0</v>
      </c>
      <c r="CY548" s="41">
        <f t="shared" si="3169"/>
        <v>0</v>
      </c>
      <c r="CZ548" s="41">
        <f t="shared" si="3170"/>
        <v>0</v>
      </c>
      <c r="DA548" s="41">
        <f t="shared" si="3171"/>
        <v>0</v>
      </c>
      <c r="DB548" s="28"/>
    </row>
    <row r="549" spans="1:106" s="16" customFormat="1" ht="29.25" customHeight="1" thickTop="1" thickBot="1" x14ac:dyDescent="0.35">
      <c r="A549" s="3">
        <v>44840</v>
      </c>
      <c r="B549" s="4" t="s">
        <v>92</v>
      </c>
      <c r="C549" s="4" t="s">
        <v>70</v>
      </c>
      <c r="D549" s="8" t="s">
        <v>10</v>
      </c>
      <c r="E549" s="4" t="s">
        <v>102</v>
      </c>
      <c r="F549" s="4" t="s">
        <v>24</v>
      </c>
      <c r="G549" s="18" t="s">
        <v>662</v>
      </c>
      <c r="H549" s="25">
        <v>54.25</v>
      </c>
      <c r="I549" s="44">
        <v>-54.25</v>
      </c>
      <c r="J549" s="45">
        <v>-55.25</v>
      </c>
      <c r="K549" s="11">
        <f t="shared" si="2661"/>
        <v>1337.65</v>
      </c>
      <c r="L549" s="11"/>
      <c r="M549" s="11"/>
      <c r="N549" s="33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45">
        <v>-55.25</v>
      </c>
      <c r="AC549" s="37"/>
      <c r="AD549" s="37"/>
      <c r="AE549" s="71" t="str">
        <f t="shared" si="3098"/>
        <v>WALL ST 30</v>
      </c>
      <c r="AF549" s="11">
        <f t="shared" si="3099"/>
        <v>0</v>
      </c>
      <c r="AG549" s="5">
        <f t="shared" si="3100"/>
        <v>0</v>
      </c>
      <c r="AH549" s="11">
        <f t="shared" si="3101"/>
        <v>0</v>
      </c>
      <c r="AI549" s="45">
        <f t="shared" si="3102"/>
        <v>-55.25</v>
      </c>
      <c r="AJ549" s="13">
        <f t="shared" si="3103"/>
        <v>-55.25</v>
      </c>
      <c r="AK549" s="13"/>
      <c r="AL549" s="5">
        <f t="shared" si="3104"/>
        <v>0</v>
      </c>
      <c r="AM549" s="5">
        <f t="shared" si="3105"/>
        <v>0</v>
      </c>
      <c r="AN549" s="11">
        <f t="shared" si="3106"/>
        <v>0</v>
      </c>
      <c r="AO549" s="11">
        <f t="shared" si="3107"/>
        <v>0</v>
      </c>
      <c r="AP549" s="5">
        <f t="shared" si="3108"/>
        <v>0</v>
      </c>
      <c r="AQ549" s="5">
        <f t="shared" si="3109"/>
        <v>0</v>
      </c>
      <c r="AR549" s="5">
        <f t="shared" si="3110"/>
        <v>0</v>
      </c>
      <c r="AS549" s="5">
        <f t="shared" si="3111"/>
        <v>0</v>
      </c>
      <c r="AT549" s="5">
        <f t="shared" si="3112"/>
        <v>0</v>
      </c>
      <c r="AU549" s="5">
        <f t="shared" si="3113"/>
        <v>0</v>
      </c>
      <c r="AV549" s="5">
        <f t="shared" si="3114"/>
        <v>0</v>
      </c>
      <c r="AW549" s="5">
        <f t="shared" si="3115"/>
        <v>0</v>
      </c>
      <c r="AX549" s="5">
        <f t="shared" si="3116"/>
        <v>0</v>
      </c>
      <c r="AY549" s="5">
        <f t="shared" si="3117"/>
        <v>0</v>
      </c>
      <c r="AZ549" s="5">
        <f t="shared" si="3118"/>
        <v>0</v>
      </c>
      <c r="BA549" s="5">
        <f t="shared" si="3119"/>
        <v>0</v>
      </c>
      <c r="BB549" s="5">
        <f t="shared" si="3120"/>
        <v>0</v>
      </c>
      <c r="BC549" s="5">
        <f t="shared" si="3121"/>
        <v>0</v>
      </c>
      <c r="BD549" s="5">
        <f t="shared" si="3122"/>
        <v>0</v>
      </c>
      <c r="BE549" s="5">
        <f t="shared" si="3123"/>
        <v>0</v>
      </c>
      <c r="BF549" s="5">
        <f t="shared" si="3124"/>
        <v>0</v>
      </c>
      <c r="BG549" s="5">
        <f t="shared" si="3125"/>
        <v>0</v>
      </c>
      <c r="BH549" s="5">
        <f t="shared" si="3126"/>
        <v>0</v>
      </c>
      <c r="BI549" s="11">
        <f t="shared" si="3127"/>
        <v>0</v>
      </c>
      <c r="BJ549" s="5">
        <f t="shared" si="3128"/>
        <v>0</v>
      </c>
      <c r="BK549" s="5">
        <f t="shared" si="3129"/>
        <v>0</v>
      </c>
      <c r="BL549" s="5">
        <f t="shared" si="3130"/>
        <v>0</v>
      </c>
      <c r="BM549" s="5">
        <f t="shared" si="3131"/>
        <v>0</v>
      </c>
      <c r="BN549" s="5">
        <f t="shared" si="3132"/>
        <v>0</v>
      </c>
      <c r="BO549" s="5">
        <f t="shared" si="3133"/>
        <v>0</v>
      </c>
      <c r="BP549" s="5">
        <f t="shared" si="3134"/>
        <v>0</v>
      </c>
      <c r="BQ549" s="5">
        <f t="shared" si="3135"/>
        <v>0</v>
      </c>
      <c r="BR549" s="5">
        <f t="shared" si="3136"/>
        <v>0</v>
      </c>
      <c r="BS549" s="5">
        <f t="shared" si="3137"/>
        <v>0</v>
      </c>
      <c r="BT549" s="11">
        <f t="shared" si="3138"/>
        <v>0</v>
      </c>
      <c r="BU549" s="11">
        <f t="shared" si="3139"/>
        <v>0</v>
      </c>
      <c r="BV549" s="5">
        <f t="shared" si="3140"/>
        <v>0</v>
      </c>
      <c r="BW549" s="5">
        <f t="shared" si="3141"/>
        <v>0</v>
      </c>
      <c r="BX549" s="5">
        <f t="shared" si="3142"/>
        <v>0</v>
      </c>
      <c r="BY549" s="5">
        <f t="shared" si="3143"/>
        <v>0</v>
      </c>
      <c r="BZ549" s="5">
        <f t="shared" si="3144"/>
        <v>0</v>
      </c>
      <c r="CA549" s="5">
        <f t="shared" si="3145"/>
        <v>0</v>
      </c>
      <c r="CB549" s="5">
        <f t="shared" si="3146"/>
        <v>0</v>
      </c>
      <c r="CC549" s="5">
        <f t="shared" si="3147"/>
        <v>0</v>
      </c>
      <c r="CD549" s="5">
        <f t="shared" si="3148"/>
        <v>0</v>
      </c>
      <c r="CE549" s="5">
        <f t="shared" si="3149"/>
        <v>0</v>
      </c>
      <c r="CF549" s="5">
        <f t="shared" si="3150"/>
        <v>0</v>
      </c>
      <c r="CG549" s="5">
        <f t="shared" si="3151"/>
        <v>0</v>
      </c>
      <c r="CH549" s="5">
        <f t="shared" si="3152"/>
        <v>0</v>
      </c>
      <c r="CI549" s="5">
        <f t="shared" si="3153"/>
        <v>0</v>
      </c>
      <c r="CJ549" s="5">
        <f t="shared" si="3154"/>
        <v>0</v>
      </c>
      <c r="CK549" s="5">
        <f t="shared" si="3155"/>
        <v>0</v>
      </c>
      <c r="CL549" s="5">
        <f t="shared" si="3156"/>
        <v>0</v>
      </c>
      <c r="CM549" s="5">
        <f t="shared" si="3157"/>
        <v>0</v>
      </c>
      <c r="CN549" s="5">
        <f t="shared" si="3158"/>
        <v>0</v>
      </c>
      <c r="CO549" s="5">
        <f t="shared" si="3159"/>
        <v>0</v>
      </c>
      <c r="CP549" s="5">
        <f t="shared" si="3160"/>
        <v>0</v>
      </c>
      <c r="CQ549" s="5">
        <f t="shared" si="3161"/>
        <v>0</v>
      </c>
      <c r="CR549" s="5">
        <f t="shared" si="3162"/>
        <v>0</v>
      </c>
      <c r="CS549" s="5">
        <f t="shared" si="3163"/>
        <v>0</v>
      </c>
      <c r="CT549" s="11">
        <f t="shared" si="3164"/>
        <v>0</v>
      </c>
      <c r="CU549" s="5">
        <f t="shared" si="3165"/>
        <v>0</v>
      </c>
      <c r="CV549" s="5">
        <f t="shared" si="3166"/>
        <v>0</v>
      </c>
      <c r="CW549" s="5">
        <f t="shared" si="3167"/>
        <v>0</v>
      </c>
      <c r="CX549" s="41">
        <f t="shared" si="3168"/>
        <v>0</v>
      </c>
      <c r="CY549" s="41">
        <f t="shared" si="3169"/>
        <v>0</v>
      </c>
      <c r="CZ549" s="41">
        <f t="shared" si="3170"/>
        <v>0</v>
      </c>
      <c r="DA549" s="52">
        <f t="shared" si="3171"/>
        <v>-55.25</v>
      </c>
      <c r="DB549" s="28"/>
    </row>
    <row r="550" spans="1:106" s="16" customFormat="1" ht="29.25" customHeight="1" thickTop="1" thickBot="1" x14ac:dyDescent="0.35">
      <c r="A550" s="3">
        <v>44840</v>
      </c>
      <c r="B550" s="4" t="s">
        <v>1</v>
      </c>
      <c r="C550" s="4" t="s">
        <v>25</v>
      </c>
      <c r="D550" s="8" t="s">
        <v>10</v>
      </c>
      <c r="E550" s="4" t="s">
        <v>110</v>
      </c>
      <c r="F550" s="4" t="s">
        <v>104</v>
      </c>
      <c r="G550" s="18" t="s">
        <v>664</v>
      </c>
      <c r="H550" s="25">
        <v>51.75</v>
      </c>
      <c r="I550" s="33">
        <v>51.75</v>
      </c>
      <c r="J550" s="11">
        <v>49.75</v>
      </c>
      <c r="K550" s="11">
        <f t="shared" si="2661"/>
        <v>1387.4</v>
      </c>
      <c r="L550" s="11"/>
      <c r="M550" s="47">
        <v>49.75</v>
      </c>
      <c r="N550" s="33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37"/>
      <c r="AD550" s="37"/>
      <c r="AE550" s="71" t="str">
        <f t="shared" si="3098"/>
        <v>AUD/USD</v>
      </c>
      <c r="AF550" s="11">
        <f t="shared" si="3099"/>
        <v>0</v>
      </c>
      <c r="AG550" s="48">
        <f t="shared" si="3100"/>
        <v>49.75</v>
      </c>
      <c r="AH550" s="11">
        <f t="shared" si="3101"/>
        <v>0</v>
      </c>
      <c r="AI550" s="11">
        <f t="shared" si="3102"/>
        <v>0</v>
      </c>
      <c r="AJ550" s="13">
        <f t="shared" si="3103"/>
        <v>49.75</v>
      </c>
      <c r="AK550" s="13"/>
      <c r="AL550" s="5">
        <f t="shared" si="3104"/>
        <v>0</v>
      </c>
      <c r="AM550" s="5">
        <f t="shared" si="3105"/>
        <v>0</v>
      </c>
      <c r="AN550" s="11">
        <f t="shared" si="3106"/>
        <v>0</v>
      </c>
      <c r="AO550" s="11">
        <f t="shared" si="3107"/>
        <v>0</v>
      </c>
      <c r="AP550" s="5">
        <f t="shared" si="3108"/>
        <v>0</v>
      </c>
      <c r="AQ550" s="5">
        <f t="shared" si="3109"/>
        <v>49.75</v>
      </c>
      <c r="AR550" s="5">
        <f t="shared" si="3110"/>
        <v>0</v>
      </c>
      <c r="AS550" s="5">
        <f t="shared" si="3111"/>
        <v>0</v>
      </c>
      <c r="AT550" s="5">
        <f t="shared" si="3112"/>
        <v>0</v>
      </c>
      <c r="AU550" s="5">
        <f t="shared" si="3113"/>
        <v>0</v>
      </c>
      <c r="AV550" s="5">
        <f t="shared" si="3114"/>
        <v>0</v>
      </c>
      <c r="AW550" s="5">
        <f t="shared" si="3115"/>
        <v>0</v>
      </c>
      <c r="AX550" s="5">
        <f t="shared" si="3116"/>
        <v>0</v>
      </c>
      <c r="AY550" s="5">
        <f t="shared" si="3117"/>
        <v>0</v>
      </c>
      <c r="AZ550" s="5">
        <f t="shared" si="3118"/>
        <v>0</v>
      </c>
      <c r="BA550" s="5">
        <f t="shared" si="3119"/>
        <v>0</v>
      </c>
      <c r="BB550" s="5">
        <f t="shared" si="3120"/>
        <v>0</v>
      </c>
      <c r="BC550" s="5">
        <f t="shared" si="3121"/>
        <v>0</v>
      </c>
      <c r="BD550" s="5">
        <f t="shared" si="3122"/>
        <v>0</v>
      </c>
      <c r="BE550" s="5">
        <f t="shared" si="3123"/>
        <v>0</v>
      </c>
      <c r="BF550" s="5">
        <f t="shared" si="3124"/>
        <v>0</v>
      </c>
      <c r="BG550" s="5">
        <f t="shared" si="3125"/>
        <v>0</v>
      </c>
      <c r="BH550" s="5">
        <f t="shared" si="3126"/>
        <v>0</v>
      </c>
      <c r="BI550" s="11">
        <f t="shared" si="3127"/>
        <v>0</v>
      </c>
      <c r="BJ550" s="5">
        <f t="shared" si="3128"/>
        <v>0</v>
      </c>
      <c r="BK550" s="5">
        <f t="shared" si="3129"/>
        <v>0</v>
      </c>
      <c r="BL550" s="5">
        <f t="shared" si="3130"/>
        <v>0</v>
      </c>
      <c r="BM550" s="5">
        <f t="shared" si="3131"/>
        <v>0</v>
      </c>
      <c r="BN550" s="5">
        <f t="shared" si="3132"/>
        <v>0</v>
      </c>
      <c r="BO550" s="5">
        <f t="shared" si="3133"/>
        <v>0</v>
      </c>
      <c r="BP550" s="5">
        <f t="shared" si="3134"/>
        <v>0</v>
      </c>
      <c r="BQ550" s="5">
        <f t="shared" si="3135"/>
        <v>0</v>
      </c>
      <c r="BR550" s="5">
        <f t="shared" si="3136"/>
        <v>0</v>
      </c>
      <c r="BS550" s="5">
        <f t="shared" si="3137"/>
        <v>0</v>
      </c>
      <c r="BT550" s="11">
        <f t="shared" si="3138"/>
        <v>0</v>
      </c>
      <c r="BU550" s="11">
        <f t="shared" si="3139"/>
        <v>0</v>
      </c>
      <c r="BV550" s="5">
        <f t="shared" si="3140"/>
        <v>0</v>
      </c>
      <c r="BW550" s="5">
        <f t="shared" si="3141"/>
        <v>0</v>
      </c>
      <c r="BX550" s="5">
        <f t="shared" si="3142"/>
        <v>0</v>
      </c>
      <c r="BY550" s="5">
        <f t="shared" si="3143"/>
        <v>0</v>
      </c>
      <c r="BZ550" s="5">
        <f t="shared" si="3144"/>
        <v>0</v>
      </c>
      <c r="CA550" s="5">
        <f t="shared" si="3145"/>
        <v>0</v>
      </c>
      <c r="CB550" s="5">
        <f t="shared" si="3146"/>
        <v>0</v>
      </c>
      <c r="CC550" s="5">
        <f t="shared" si="3147"/>
        <v>0</v>
      </c>
      <c r="CD550" s="5">
        <f t="shared" si="3148"/>
        <v>0</v>
      </c>
      <c r="CE550" s="5">
        <f t="shared" si="3149"/>
        <v>0</v>
      </c>
      <c r="CF550" s="5">
        <f t="shared" si="3150"/>
        <v>0</v>
      </c>
      <c r="CG550" s="5">
        <f t="shared" si="3151"/>
        <v>0</v>
      </c>
      <c r="CH550" s="5">
        <f t="shared" si="3152"/>
        <v>0</v>
      </c>
      <c r="CI550" s="5">
        <f t="shared" si="3153"/>
        <v>0</v>
      </c>
      <c r="CJ550" s="5">
        <f t="shared" si="3154"/>
        <v>0</v>
      </c>
      <c r="CK550" s="5">
        <f t="shared" si="3155"/>
        <v>0</v>
      </c>
      <c r="CL550" s="5">
        <f t="shared" si="3156"/>
        <v>0</v>
      </c>
      <c r="CM550" s="5">
        <f t="shared" si="3157"/>
        <v>0</v>
      </c>
      <c r="CN550" s="5">
        <f t="shared" si="3158"/>
        <v>0</v>
      </c>
      <c r="CO550" s="5">
        <f t="shared" si="3159"/>
        <v>0</v>
      </c>
      <c r="CP550" s="5">
        <f t="shared" si="3160"/>
        <v>0</v>
      </c>
      <c r="CQ550" s="5">
        <f t="shared" si="3161"/>
        <v>0</v>
      </c>
      <c r="CR550" s="5">
        <f t="shared" si="3162"/>
        <v>0</v>
      </c>
      <c r="CS550" s="5">
        <f t="shared" si="3163"/>
        <v>0</v>
      </c>
      <c r="CT550" s="11">
        <f t="shared" si="3164"/>
        <v>0</v>
      </c>
      <c r="CU550" s="5">
        <f t="shared" si="3165"/>
        <v>0</v>
      </c>
      <c r="CV550" s="5">
        <f t="shared" si="3166"/>
        <v>0</v>
      </c>
      <c r="CW550" s="5">
        <f t="shared" si="3167"/>
        <v>0</v>
      </c>
      <c r="CX550" s="41">
        <f t="shared" si="3168"/>
        <v>0</v>
      </c>
      <c r="CY550" s="41">
        <f t="shared" si="3169"/>
        <v>0</v>
      </c>
      <c r="CZ550" s="41">
        <f t="shared" si="3170"/>
        <v>0</v>
      </c>
      <c r="DA550" s="41">
        <f t="shared" si="3171"/>
        <v>0</v>
      </c>
      <c r="DB550" s="28"/>
    </row>
    <row r="551" spans="1:106" s="16" customFormat="1" ht="29.25" customHeight="1" thickTop="1" thickBot="1" x14ac:dyDescent="0.35">
      <c r="A551" s="3">
        <v>44840</v>
      </c>
      <c r="B551" s="4" t="s">
        <v>8</v>
      </c>
      <c r="C551" s="4" t="s">
        <v>25</v>
      </c>
      <c r="D551" s="8" t="s">
        <v>10</v>
      </c>
      <c r="E551" s="4" t="s">
        <v>110</v>
      </c>
      <c r="F551" s="4" t="s">
        <v>24</v>
      </c>
      <c r="G551" s="18" t="s">
        <v>665</v>
      </c>
      <c r="H551" s="25">
        <v>41.75</v>
      </c>
      <c r="I551" s="44">
        <v>-41.75</v>
      </c>
      <c r="J551" s="45">
        <v>-42.75</v>
      </c>
      <c r="K551" s="11">
        <f t="shared" si="2661"/>
        <v>1344.65</v>
      </c>
      <c r="L551" s="11"/>
      <c r="M551" s="11"/>
      <c r="N551" s="33"/>
      <c r="O551" s="11"/>
      <c r="P551" s="11"/>
      <c r="Q551" s="11"/>
      <c r="R551" s="11"/>
      <c r="S551" s="45">
        <v>-42.75</v>
      </c>
      <c r="T551" s="11"/>
      <c r="U551" s="11"/>
      <c r="V551" s="11"/>
      <c r="W551" s="11"/>
      <c r="X551" s="11"/>
      <c r="Y551" s="11"/>
      <c r="Z551" s="11"/>
      <c r="AA551" s="11"/>
      <c r="AB551" s="11"/>
      <c r="AC551" s="37"/>
      <c r="AD551" s="37"/>
      <c r="AE551" s="71" t="str">
        <f t="shared" si="3098"/>
        <v>USD/CAD</v>
      </c>
      <c r="AF551" s="11">
        <f t="shared" si="3099"/>
        <v>0</v>
      </c>
      <c r="AG551" s="46">
        <f t="shared" si="3100"/>
        <v>-42.75</v>
      </c>
      <c r="AH551" s="11">
        <f t="shared" si="3101"/>
        <v>0</v>
      </c>
      <c r="AI551" s="11">
        <f t="shared" si="3102"/>
        <v>0</v>
      </c>
      <c r="AJ551" s="13">
        <f t="shared" si="3103"/>
        <v>-42.75</v>
      </c>
      <c r="AK551" s="13"/>
      <c r="AL551" s="5">
        <f t="shared" si="3104"/>
        <v>0</v>
      </c>
      <c r="AM551" s="5">
        <f t="shared" si="3105"/>
        <v>0</v>
      </c>
      <c r="AN551" s="11">
        <f t="shared" si="3106"/>
        <v>0</v>
      </c>
      <c r="AO551" s="11">
        <f t="shared" si="3107"/>
        <v>0</v>
      </c>
      <c r="AP551" s="5">
        <f t="shared" si="3108"/>
        <v>0</v>
      </c>
      <c r="AQ551" s="5">
        <f t="shared" si="3109"/>
        <v>0</v>
      </c>
      <c r="AR551" s="5">
        <f t="shared" si="3110"/>
        <v>0</v>
      </c>
      <c r="AS551" s="5">
        <f t="shared" si="3111"/>
        <v>0</v>
      </c>
      <c r="AT551" s="5">
        <f t="shared" si="3112"/>
        <v>0</v>
      </c>
      <c r="AU551" s="5">
        <f t="shared" si="3113"/>
        <v>0</v>
      </c>
      <c r="AV551" s="5">
        <f t="shared" si="3114"/>
        <v>0</v>
      </c>
      <c r="AW551" s="5">
        <f t="shared" si="3115"/>
        <v>0</v>
      </c>
      <c r="AX551" s="5">
        <f t="shared" si="3116"/>
        <v>0</v>
      </c>
      <c r="AY551" s="5">
        <f t="shared" si="3117"/>
        <v>0</v>
      </c>
      <c r="AZ551" s="5">
        <f t="shared" si="3118"/>
        <v>0</v>
      </c>
      <c r="BA551" s="5">
        <f t="shared" si="3119"/>
        <v>0</v>
      </c>
      <c r="BB551" s="5">
        <f t="shared" si="3120"/>
        <v>0</v>
      </c>
      <c r="BC551" s="5">
        <f t="shared" si="3121"/>
        <v>0</v>
      </c>
      <c r="BD551" s="5">
        <f t="shared" si="3122"/>
        <v>0</v>
      </c>
      <c r="BE551" s="5">
        <f t="shared" si="3123"/>
        <v>0</v>
      </c>
      <c r="BF551" s="5">
        <f t="shared" si="3124"/>
        <v>0</v>
      </c>
      <c r="BG551" s="5">
        <f t="shared" si="3125"/>
        <v>0</v>
      </c>
      <c r="BH551" s="5">
        <f t="shared" si="3126"/>
        <v>0</v>
      </c>
      <c r="BI551" s="11">
        <f t="shared" si="3127"/>
        <v>0</v>
      </c>
      <c r="BJ551" s="5">
        <f t="shared" si="3128"/>
        <v>0</v>
      </c>
      <c r="BK551" s="5">
        <f t="shared" si="3129"/>
        <v>0</v>
      </c>
      <c r="BL551" s="5">
        <f t="shared" si="3130"/>
        <v>0</v>
      </c>
      <c r="BM551" s="5">
        <f t="shared" si="3131"/>
        <v>0</v>
      </c>
      <c r="BN551" s="5">
        <f t="shared" si="3132"/>
        <v>0</v>
      </c>
      <c r="BO551" s="5">
        <f t="shared" si="3133"/>
        <v>-42.75</v>
      </c>
      <c r="BP551" s="5">
        <f t="shared" si="3134"/>
        <v>0</v>
      </c>
      <c r="BQ551" s="5">
        <f t="shared" si="3135"/>
        <v>0</v>
      </c>
      <c r="BR551" s="5">
        <f t="shared" si="3136"/>
        <v>0</v>
      </c>
      <c r="BS551" s="5">
        <f t="shared" si="3137"/>
        <v>0</v>
      </c>
      <c r="BT551" s="11">
        <f t="shared" si="3138"/>
        <v>0</v>
      </c>
      <c r="BU551" s="11">
        <f t="shared" si="3139"/>
        <v>0</v>
      </c>
      <c r="BV551" s="5">
        <f t="shared" si="3140"/>
        <v>0</v>
      </c>
      <c r="BW551" s="5">
        <f t="shared" si="3141"/>
        <v>0</v>
      </c>
      <c r="BX551" s="5">
        <f t="shared" si="3142"/>
        <v>0</v>
      </c>
      <c r="BY551" s="5">
        <f t="shared" si="3143"/>
        <v>0</v>
      </c>
      <c r="BZ551" s="5">
        <f t="shared" si="3144"/>
        <v>0</v>
      </c>
      <c r="CA551" s="5">
        <f t="shared" si="3145"/>
        <v>0</v>
      </c>
      <c r="CB551" s="5">
        <f t="shared" si="3146"/>
        <v>0</v>
      </c>
      <c r="CC551" s="5">
        <f t="shared" si="3147"/>
        <v>0</v>
      </c>
      <c r="CD551" s="5">
        <f t="shared" si="3148"/>
        <v>0</v>
      </c>
      <c r="CE551" s="5">
        <f t="shared" si="3149"/>
        <v>0</v>
      </c>
      <c r="CF551" s="5">
        <f t="shared" si="3150"/>
        <v>0</v>
      </c>
      <c r="CG551" s="5">
        <f t="shared" si="3151"/>
        <v>0</v>
      </c>
      <c r="CH551" s="5">
        <f t="shared" si="3152"/>
        <v>0</v>
      </c>
      <c r="CI551" s="5">
        <f t="shared" si="3153"/>
        <v>0</v>
      </c>
      <c r="CJ551" s="5">
        <f t="shared" si="3154"/>
        <v>0</v>
      </c>
      <c r="CK551" s="5">
        <f t="shared" si="3155"/>
        <v>0</v>
      </c>
      <c r="CL551" s="5">
        <f t="shared" si="3156"/>
        <v>0</v>
      </c>
      <c r="CM551" s="5">
        <f t="shared" si="3157"/>
        <v>0</v>
      </c>
      <c r="CN551" s="5">
        <f t="shared" si="3158"/>
        <v>0</v>
      </c>
      <c r="CO551" s="5">
        <f t="shared" si="3159"/>
        <v>0</v>
      </c>
      <c r="CP551" s="5">
        <f t="shared" si="3160"/>
        <v>0</v>
      </c>
      <c r="CQ551" s="5">
        <f t="shared" si="3161"/>
        <v>0</v>
      </c>
      <c r="CR551" s="5">
        <f t="shared" si="3162"/>
        <v>0</v>
      </c>
      <c r="CS551" s="5">
        <f t="shared" si="3163"/>
        <v>0</v>
      </c>
      <c r="CT551" s="11">
        <f t="shared" si="3164"/>
        <v>0</v>
      </c>
      <c r="CU551" s="5">
        <f t="shared" si="3165"/>
        <v>0</v>
      </c>
      <c r="CV551" s="5">
        <f t="shared" si="3166"/>
        <v>0</v>
      </c>
      <c r="CW551" s="5">
        <f t="shared" si="3167"/>
        <v>0</v>
      </c>
      <c r="CX551" s="41">
        <f t="shared" si="3168"/>
        <v>0</v>
      </c>
      <c r="CY551" s="41">
        <f t="shared" si="3169"/>
        <v>0</v>
      </c>
      <c r="CZ551" s="41">
        <f t="shared" si="3170"/>
        <v>0</v>
      </c>
      <c r="DA551" s="41">
        <f t="shared" si="3171"/>
        <v>0</v>
      </c>
      <c r="DB551" s="28"/>
    </row>
    <row r="552" spans="1:106" s="16" customFormat="1" ht="29.25" customHeight="1" thickTop="1" thickBot="1" x14ac:dyDescent="0.35">
      <c r="A552" s="3">
        <v>44840</v>
      </c>
      <c r="B552" s="4" t="s">
        <v>9</v>
      </c>
      <c r="C552" s="4" t="s">
        <v>23</v>
      </c>
      <c r="D552" s="8" t="s">
        <v>10</v>
      </c>
      <c r="E552" s="4" t="s">
        <v>110</v>
      </c>
      <c r="F552" s="4" t="s">
        <v>24</v>
      </c>
      <c r="G552" s="18" t="s">
        <v>663</v>
      </c>
      <c r="H552" s="25">
        <v>54.75</v>
      </c>
      <c r="I552" s="33">
        <v>45.25</v>
      </c>
      <c r="J552" s="11">
        <v>43.25</v>
      </c>
      <c r="K552" s="11">
        <f t="shared" si="2661"/>
        <v>1387.9</v>
      </c>
      <c r="L552" s="11"/>
      <c r="M552" s="11"/>
      <c r="N552" s="33"/>
      <c r="O552" s="11"/>
      <c r="P552" s="11"/>
      <c r="Q552" s="11"/>
      <c r="R552" s="11"/>
      <c r="S552" s="11"/>
      <c r="T552" s="47">
        <v>43.25</v>
      </c>
      <c r="U552" s="11"/>
      <c r="V552" s="11"/>
      <c r="W552" s="11"/>
      <c r="X552" s="11"/>
      <c r="Y552" s="11"/>
      <c r="Z552" s="11"/>
      <c r="AA552" s="11"/>
      <c r="AB552" s="11"/>
      <c r="AC552" s="37"/>
      <c r="AD552" s="37"/>
      <c r="AE552" s="71" t="str">
        <f t="shared" si="3098"/>
        <v>USD/CHF</v>
      </c>
      <c r="AF552" s="47">
        <f t="shared" si="3099"/>
        <v>43.25</v>
      </c>
      <c r="AG552" s="5">
        <f t="shared" si="3100"/>
        <v>0</v>
      </c>
      <c r="AH552" s="11">
        <f t="shared" si="3101"/>
        <v>0</v>
      </c>
      <c r="AI552" s="11">
        <f t="shared" si="3102"/>
        <v>0</v>
      </c>
      <c r="AJ552" s="13">
        <f t="shared" si="3103"/>
        <v>43.25</v>
      </c>
      <c r="AK552" s="13"/>
      <c r="AL552" s="5">
        <f t="shared" si="3104"/>
        <v>0</v>
      </c>
      <c r="AM552" s="5">
        <f t="shared" si="3105"/>
        <v>0</v>
      </c>
      <c r="AN552" s="11">
        <f t="shared" si="3106"/>
        <v>0</v>
      </c>
      <c r="AO552" s="11">
        <f t="shared" si="3107"/>
        <v>0</v>
      </c>
      <c r="AP552" s="5">
        <f t="shared" si="3108"/>
        <v>0</v>
      </c>
      <c r="AQ552" s="5">
        <f t="shared" si="3109"/>
        <v>0</v>
      </c>
      <c r="AR552" s="5">
        <f t="shared" si="3110"/>
        <v>0</v>
      </c>
      <c r="AS552" s="5">
        <f t="shared" si="3111"/>
        <v>0</v>
      </c>
      <c r="AT552" s="5">
        <f t="shared" si="3112"/>
        <v>0</v>
      </c>
      <c r="AU552" s="5">
        <f t="shared" si="3113"/>
        <v>0</v>
      </c>
      <c r="AV552" s="5">
        <f t="shared" si="3114"/>
        <v>0</v>
      </c>
      <c r="AW552" s="5">
        <f t="shared" si="3115"/>
        <v>0</v>
      </c>
      <c r="AX552" s="5">
        <f t="shared" si="3116"/>
        <v>0</v>
      </c>
      <c r="AY552" s="5">
        <f t="shared" si="3117"/>
        <v>0</v>
      </c>
      <c r="AZ552" s="5">
        <f t="shared" si="3118"/>
        <v>0</v>
      </c>
      <c r="BA552" s="5">
        <f t="shared" si="3119"/>
        <v>0</v>
      </c>
      <c r="BB552" s="5">
        <f t="shared" si="3120"/>
        <v>0</v>
      </c>
      <c r="BC552" s="5">
        <f t="shared" si="3121"/>
        <v>0</v>
      </c>
      <c r="BD552" s="5">
        <f t="shared" si="3122"/>
        <v>0</v>
      </c>
      <c r="BE552" s="5">
        <f t="shared" si="3123"/>
        <v>0</v>
      </c>
      <c r="BF552" s="5">
        <f t="shared" si="3124"/>
        <v>0</v>
      </c>
      <c r="BG552" s="5">
        <f t="shared" si="3125"/>
        <v>0</v>
      </c>
      <c r="BH552" s="5">
        <f t="shared" si="3126"/>
        <v>0</v>
      </c>
      <c r="BI552" s="11">
        <f t="shared" si="3127"/>
        <v>0</v>
      </c>
      <c r="BJ552" s="5">
        <f t="shared" si="3128"/>
        <v>0</v>
      </c>
      <c r="BK552" s="5">
        <f t="shared" si="3129"/>
        <v>0</v>
      </c>
      <c r="BL552" s="5">
        <f t="shared" si="3130"/>
        <v>0</v>
      </c>
      <c r="BM552" s="5">
        <f t="shared" si="3131"/>
        <v>0</v>
      </c>
      <c r="BN552" s="5">
        <f t="shared" si="3132"/>
        <v>0</v>
      </c>
      <c r="BO552" s="5">
        <f t="shared" si="3133"/>
        <v>0</v>
      </c>
      <c r="BP552" s="5">
        <f t="shared" si="3134"/>
        <v>0</v>
      </c>
      <c r="BQ552" s="5">
        <f t="shared" si="3135"/>
        <v>0</v>
      </c>
      <c r="BR552" s="5">
        <f t="shared" si="3136"/>
        <v>43.25</v>
      </c>
      <c r="BS552" s="5">
        <f t="shared" si="3137"/>
        <v>0</v>
      </c>
      <c r="BT552" s="11">
        <f t="shared" si="3138"/>
        <v>0</v>
      </c>
      <c r="BU552" s="11">
        <f t="shared" si="3139"/>
        <v>0</v>
      </c>
      <c r="BV552" s="5">
        <f t="shared" si="3140"/>
        <v>0</v>
      </c>
      <c r="BW552" s="5">
        <f t="shared" si="3141"/>
        <v>0</v>
      </c>
      <c r="BX552" s="5">
        <f t="shared" si="3142"/>
        <v>0</v>
      </c>
      <c r="BY552" s="5">
        <f t="shared" si="3143"/>
        <v>0</v>
      </c>
      <c r="BZ552" s="5">
        <f t="shared" si="3144"/>
        <v>0</v>
      </c>
      <c r="CA552" s="5">
        <f t="shared" si="3145"/>
        <v>0</v>
      </c>
      <c r="CB552" s="5">
        <f t="shared" si="3146"/>
        <v>0</v>
      </c>
      <c r="CC552" s="5">
        <f t="shared" si="3147"/>
        <v>0</v>
      </c>
      <c r="CD552" s="5">
        <f t="shared" si="3148"/>
        <v>0</v>
      </c>
      <c r="CE552" s="5">
        <f t="shared" si="3149"/>
        <v>0</v>
      </c>
      <c r="CF552" s="5">
        <f t="shared" si="3150"/>
        <v>0</v>
      </c>
      <c r="CG552" s="5">
        <f t="shared" si="3151"/>
        <v>0</v>
      </c>
      <c r="CH552" s="5">
        <f t="shared" si="3152"/>
        <v>0</v>
      </c>
      <c r="CI552" s="5">
        <f t="shared" si="3153"/>
        <v>0</v>
      </c>
      <c r="CJ552" s="5">
        <f t="shared" si="3154"/>
        <v>0</v>
      </c>
      <c r="CK552" s="5">
        <f t="shared" si="3155"/>
        <v>0</v>
      </c>
      <c r="CL552" s="5">
        <f t="shared" si="3156"/>
        <v>0</v>
      </c>
      <c r="CM552" s="5">
        <f t="shared" si="3157"/>
        <v>0</v>
      </c>
      <c r="CN552" s="5">
        <f t="shared" si="3158"/>
        <v>0</v>
      </c>
      <c r="CO552" s="5">
        <f t="shared" si="3159"/>
        <v>0</v>
      </c>
      <c r="CP552" s="5">
        <f t="shared" si="3160"/>
        <v>0</v>
      </c>
      <c r="CQ552" s="5">
        <f t="shared" si="3161"/>
        <v>0</v>
      </c>
      <c r="CR552" s="5">
        <f t="shared" si="3162"/>
        <v>0</v>
      </c>
      <c r="CS552" s="5">
        <f t="shared" si="3163"/>
        <v>0</v>
      </c>
      <c r="CT552" s="11">
        <f t="shared" si="3164"/>
        <v>0</v>
      </c>
      <c r="CU552" s="5">
        <f t="shared" si="3165"/>
        <v>0</v>
      </c>
      <c r="CV552" s="5">
        <f t="shared" si="3166"/>
        <v>0</v>
      </c>
      <c r="CW552" s="5">
        <f t="shared" si="3167"/>
        <v>0</v>
      </c>
      <c r="CX552" s="41">
        <f t="shared" si="3168"/>
        <v>0</v>
      </c>
      <c r="CY552" s="41">
        <f t="shared" si="3169"/>
        <v>0</v>
      </c>
      <c r="CZ552" s="41">
        <f t="shared" si="3170"/>
        <v>0</v>
      </c>
      <c r="DA552" s="41">
        <f t="shared" si="3171"/>
        <v>0</v>
      </c>
      <c r="DB552" s="28"/>
    </row>
    <row r="553" spans="1:106" s="16" customFormat="1" ht="29.25" customHeight="1" thickTop="1" thickBot="1" x14ac:dyDescent="0.35">
      <c r="A553" s="3">
        <v>44840</v>
      </c>
      <c r="B553" s="4" t="s">
        <v>0</v>
      </c>
      <c r="C553" s="4" t="s">
        <v>25</v>
      </c>
      <c r="D553" s="8" t="s">
        <v>10</v>
      </c>
      <c r="E553" s="4" t="s">
        <v>110</v>
      </c>
      <c r="F553" s="4" t="s">
        <v>24</v>
      </c>
      <c r="G553" s="18" t="s">
        <v>666</v>
      </c>
      <c r="H553" s="25">
        <v>46.75</v>
      </c>
      <c r="I553" s="33">
        <v>54.25</v>
      </c>
      <c r="J553" s="11">
        <v>52.25</v>
      </c>
      <c r="K553" s="11">
        <f t="shared" si="2661"/>
        <v>1440.15</v>
      </c>
      <c r="L553" s="11"/>
      <c r="M553" s="11"/>
      <c r="N553" s="33"/>
      <c r="O553" s="11"/>
      <c r="P553" s="11"/>
      <c r="Q553" s="11"/>
      <c r="R553" s="11"/>
      <c r="S553" s="11"/>
      <c r="T553" s="11"/>
      <c r="U553" s="47">
        <v>52.25</v>
      </c>
      <c r="V553" s="11"/>
      <c r="W553" s="11"/>
      <c r="X553" s="11"/>
      <c r="Y553" s="11"/>
      <c r="Z553" s="11"/>
      <c r="AA553" s="11"/>
      <c r="AB553" s="11"/>
      <c r="AC553" s="37"/>
      <c r="AD553" s="37"/>
      <c r="AE553" s="71" t="str">
        <f t="shared" si="3098"/>
        <v>USD/JPY</v>
      </c>
      <c r="AF553" s="11">
        <f t="shared" si="3099"/>
        <v>0</v>
      </c>
      <c r="AG553" s="48">
        <f t="shared" si="3100"/>
        <v>52.25</v>
      </c>
      <c r="AH553" s="11">
        <f t="shared" si="3101"/>
        <v>0</v>
      </c>
      <c r="AI553" s="11">
        <f t="shared" si="3102"/>
        <v>0</v>
      </c>
      <c r="AJ553" s="13">
        <f t="shared" si="3103"/>
        <v>52.25</v>
      </c>
      <c r="AK553" s="13"/>
      <c r="AL553" s="5">
        <f t="shared" si="3104"/>
        <v>0</v>
      </c>
      <c r="AM553" s="5">
        <f t="shared" si="3105"/>
        <v>0</v>
      </c>
      <c r="AN553" s="11">
        <f t="shared" si="3106"/>
        <v>0</v>
      </c>
      <c r="AO553" s="11">
        <f t="shared" si="3107"/>
        <v>0</v>
      </c>
      <c r="AP553" s="5">
        <f t="shared" si="3108"/>
        <v>0</v>
      </c>
      <c r="AQ553" s="5">
        <f t="shared" si="3109"/>
        <v>0</v>
      </c>
      <c r="AR553" s="5">
        <f t="shared" si="3110"/>
        <v>0</v>
      </c>
      <c r="AS553" s="5">
        <f t="shared" si="3111"/>
        <v>0</v>
      </c>
      <c r="AT553" s="5">
        <f t="shared" si="3112"/>
        <v>0</v>
      </c>
      <c r="AU553" s="5">
        <f t="shared" si="3113"/>
        <v>0</v>
      </c>
      <c r="AV553" s="5">
        <f t="shared" si="3114"/>
        <v>0</v>
      </c>
      <c r="AW553" s="5">
        <f t="shared" si="3115"/>
        <v>0</v>
      </c>
      <c r="AX553" s="5">
        <f t="shared" si="3116"/>
        <v>0</v>
      </c>
      <c r="AY553" s="5">
        <f t="shared" si="3117"/>
        <v>0</v>
      </c>
      <c r="AZ553" s="5">
        <f t="shared" si="3118"/>
        <v>0</v>
      </c>
      <c r="BA553" s="5">
        <f t="shared" si="3119"/>
        <v>0</v>
      </c>
      <c r="BB553" s="5">
        <f t="shared" si="3120"/>
        <v>0</v>
      </c>
      <c r="BC553" s="5">
        <f t="shared" si="3121"/>
        <v>0</v>
      </c>
      <c r="BD553" s="5">
        <f t="shared" si="3122"/>
        <v>0</v>
      </c>
      <c r="BE553" s="5">
        <f t="shared" si="3123"/>
        <v>0</v>
      </c>
      <c r="BF553" s="5">
        <f t="shared" si="3124"/>
        <v>0</v>
      </c>
      <c r="BG553" s="5">
        <f t="shared" si="3125"/>
        <v>0</v>
      </c>
      <c r="BH553" s="5">
        <f t="shared" si="3126"/>
        <v>0</v>
      </c>
      <c r="BI553" s="11">
        <f t="shared" si="3127"/>
        <v>0</v>
      </c>
      <c r="BJ553" s="5">
        <f t="shared" si="3128"/>
        <v>0</v>
      </c>
      <c r="BK553" s="5">
        <f t="shared" si="3129"/>
        <v>0</v>
      </c>
      <c r="BL553" s="5">
        <f t="shared" si="3130"/>
        <v>0</v>
      </c>
      <c r="BM553" s="5">
        <f t="shared" si="3131"/>
        <v>0</v>
      </c>
      <c r="BN553" s="5">
        <f t="shared" si="3132"/>
        <v>0</v>
      </c>
      <c r="BO553" s="5">
        <f t="shared" si="3133"/>
        <v>0</v>
      </c>
      <c r="BP553" s="5">
        <f t="shared" si="3134"/>
        <v>0</v>
      </c>
      <c r="BQ553" s="5">
        <f t="shared" si="3135"/>
        <v>0</v>
      </c>
      <c r="BR553" s="5">
        <f t="shared" si="3136"/>
        <v>0</v>
      </c>
      <c r="BS553" s="5">
        <f t="shared" si="3137"/>
        <v>0</v>
      </c>
      <c r="BT553" s="11">
        <f t="shared" si="3138"/>
        <v>0</v>
      </c>
      <c r="BU553" s="11">
        <f t="shared" si="3139"/>
        <v>0</v>
      </c>
      <c r="BV553" s="5">
        <f t="shared" si="3140"/>
        <v>0</v>
      </c>
      <c r="BW553" s="5">
        <f t="shared" si="3141"/>
        <v>52.25</v>
      </c>
      <c r="BX553" s="5">
        <f t="shared" si="3142"/>
        <v>0</v>
      </c>
      <c r="BY553" s="5">
        <f t="shared" si="3143"/>
        <v>0</v>
      </c>
      <c r="BZ553" s="5">
        <f t="shared" si="3144"/>
        <v>0</v>
      </c>
      <c r="CA553" s="5">
        <f t="shared" si="3145"/>
        <v>0</v>
      </c>
      <c r="CB553" s="5">
        <f t="shared" si="3146"/>
        <v>0</v>
      </c>
      <c r="CC553" s="5">
        <f t="shared" si="3147"/>
        <v>0</v>
      </c>
      <c r="CD553" s="5">
        <f t="shared" si="3148"/>
        <v>0</v>
      </c>
      <c r="CE553" s="5">
        <f t="shared" si="3149"/>
        <v>0</v>
      </c>
      <c r="CF553" s="5">
        <f t="shared" si="3150"/>
        <v>0</v>
      </c>
      <c r="CG553" s="5">
        <f t="shared" si="3151"/>
        <v>0</v>
      </c>
      <c r="CH553" s="5">
        <f t="shared" si="3152"/>
        <v>0</v>
      </c>
      <c r="CI553" s="5">
        <f t="shared" si="3153"/>
        <v>0</v>
      </c>
      <c r="CJ553" s="5">
        <f t="shared" si="3154"/>
        <v>0</v>
      </c>
      <c r="CK553" s="5">
        <f t="shared" si="3155"/>
        <v>0</v>
      </c>
      <c r="CL553" s="5">
        <f t="shared" si="3156"/>
        <v>0</v>
      </c>
      <c r="CM553" s="5">
        <f t="shared" si="3157"/>
        <v>0</v>
      </c>
      <c r="CN553" s="5">
        <f t="shared" si="3158"/>
        <v>0</v>
      </c>
      <c r="CO553" s="5">
        <f t="shared" si="3159"/>
        <v>0</v>
      </c>
      <c r="CP553" s="5">
        <f t="shared" si="3160"/>
        <v>0</v>
      </c>
      <c r="CQ553" s="5">
        <f t="shared" si="3161"/>
        <v>0</v>
      </c>
      <c r="CR553" s="5">
        <f t="shared" si="3162"/>
        <v>0</v>
      </c>
      <c r="CS553" s="5">
        <f t="shared" si="3163"/>
        <v>0</v>
      </c>
      <c r="CT553" s="11">
        <f t="shared" si="3164"/>
        <v>0</v>
      </c>
      <c r="CU553" s="5">
        <f t="shared" si="3165"/>
        <v>0</v>
      </c>
      <c r="CV553" s="5">
        <f t="shared" si="3166"/>
        <v>0</v>
      </c>
      <c r="CW553" s="5">
        <f t="shared" si="3167"/>
        <v>0</v>
      </c>
      <c r="CX553" s="41">
        <f t="shared" si="3168"/>
        <v>0</v>
      </c>
      <c r="CY553" s="41">
        <f t="shared" si="3169"/>
        <v>0</v>
      </c>
      <c r="CZ553" s="41">
        <f t="shared" si="3170"/>
        <v>0</v>
      </c>
      <c r="DA553" s="41">
        <f t="shared" si="3171"/>
        <v>0</v>
      </c>
      <c r="DB553" s="28"/>
    </row>
    <row r="554" spans="1:106" s="16" customFormat="1" ht="29.25" customHeight="1" thickTop="1" thickBot="1" x14ac:dyDescent="0.35">
      <c r="A554" s="3">
        <v>44843</v>
      </c>
      <c r="B554" s="4" t="s">
        <v>66</v>
      </c>
      <c r="C554" s="4" t="s">
        <v>25</v>
      </c>
      <c r="D554" s="8" t="s">
        <v>10</v>
      </c>
      <c r="E554" s="4" t="s">
        <v>103</v>
      </c>
      <c r="F554" s="4" t="s">
        <v>104</v>
      </c>
      <c r="G554" s="18" t="s">
        <v>668</v>
      </c>
      <c r="H554" s="25">
        <v>47.5</v>
      </c>
      <c r="I554" s="33">
        <v>47.5</v>
      </c>
      <c r="J554" s="11">
        <v>45.5</v>
      </c>
      <c r="K554" s="11">
        <f t="shared" si="2661"/>
        <v>1485.65</v>
      </c>
      <c r="L554" s="11"/>
      <c r="M554" s="11"/>
      <c r="N554" s="33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47">
        <v>45.5</v>
      </c>
      <c r="Z554" s="11"/>
      <c r="AA554" s="11"/>
      <c r="AB554" s="11"/>
      <c r="AC554" s="37"/>
      <c r="AD554" s="37"/>
      <c r="AE554" s="71" t="str">
        <f t="shared" ref="AE554" si="3172">IF(B554&gt;0,B554)</f>
        <v>N GAS</v>
      </c>
      <c r="AF554" s="11">
        <f t="shared" ref="AF554" si="3173">IF(C554="HF",J554,0)</f>
        <v>0</v>
      </c>
      <c r="AG554" s="48">
        <f t="shared" ref="AG554" si="3174">IF(C554="HF2",J554,0)</f>
        <v>45.5</v>
      </c>
      <c r="AH554" s="11">
        <f t="shared" ref="AH554" si="3175">IF(C554="HF3",J554,0)</f>
        <v>0</v>
      </c>
      <c r="AI554" s="11">
        <f t="shared" ref="AI554" si="3176">IF(C554="DP",J554,0)</f>
        <v>0</v>
      </c>
      <c r="AJ554" s="13">
        <f t="shared" si="3103"/>
        <v>45.5</v>
      </c>
      <c r="AK554" s="13"/>
      <c r="AL554" s="5">
        <f t="shared" si="3104"/>
        <v>0</v>
      </c>
      <c r="AM554" s="5">
        <f t="shared" si="3105"/>
        <v>0</v>
      </c>
      <c r="AN554" s="11">
        <f t="shared" si="3106"/>
        <v>0</v>
      </c>
      <c r="AO554" s="11">
        <f t="shared" si="3107"/>
        <v>0</v>
      </c>
      <c r="AP554" s="5">
        <f t="shared" si="3108"/>
        <v>0</v>
      </c>
      <c r="AQ554" s="5">
        <f t="shared" si="3109"/>
        <v>0</v>
      </c>
      <c r="AR554" s="5">
        <f t="shared" si="3110"/>
        <v>0</v>
      </c>
      <c r="AS554" s="5">
        <f t="shared" si="3111"/>
        <v>0</v>
      </c>
      <c r="AT554" s="5">
        <f t="shared" si="3112"/>
        <v>0</v>
      </c>
      <c r="AU554" s="5">
        <f t="shared" si="3113"/>
        <v>0</v>
      </c>
      <c r="AV554" s="5">
        <f t="shared" si="3114"/>
        <v>0</v>
      </c>
      <c r="AW554" s="5">
        <f t="shared" si="3115"/>
        <v>0</v>
      </c>
      <c r="AX554" s="5">
        <f t="shared" si="3116"/>
        <v>0</v>
      </c>
      <c r="AY554" s="5">
        <f t="shared" si="3117"/>
        <v>0</v>
      </c>
      <c r="AZ554" s="5">
        <f t="shared" si="3118"/>
        <v>0</v>
      </c>
      <c r="BA554" s="5">
        <f t="shared" si="3119"/>
        <v>0</v>
      </c>
      <c r="BB554" s="5">
        <f t="shared" si="3120"/>
        <v>0</v>
      </c>
      <c r="BC554" s="5">
        <f t="shared" si="3121"/>
        <v>0</v>
      </c>
      <c r="BD554" s="5">
        <f t="shared" si="3122"/>
        <v>0</v>
      </c>
      <c r="BE554" s="5">
        <f t="shared" si="3123"/>
        <v>0</v>
      </c>
      <c r="BF554" s="5">
        <f t="shared" si="3124"/>
        <v>0</v>
      </c>
      <c r="BG554" s="5">
        <f t="shared" si="3125"/>
        <v>0</v>
      </c>
      <c r="BH554" s="5">
        <f t="shared" si="3126"/>
        <v>0</v>
      </c>
      <c r="BI554" s="11">
        <f t="shared" si="3127"/>
        <v>0</v>
      </c>
      <c r="BJ554" s="5">
        <f t="shared" si="3128"/>
        <v>0</v>
      </c>
      <c r="BK554" s="5">
        <f t="shared" si="3129"/>
        <v>0</v>
      </c>
      <c r="BL554" s="5">
        <f t="shared" si="3130"/>
        <v>0</v>
      </c>
      <c r="BM554" s="5">
        <f t="shared" si="3131"/>
        <v>0</v>
      </c>
      <c r="BN554" s="5">
        <f t="shared" si="3132"/>
        <v>0</v>
      </c>
      <c r="BO554" s="5">
        <f t="shared" si="3133"/>
        <v>0</v>
      </c>
      <c r="BP554" s="5">
        <f t="shared" si="3134"/>
        <v>0</v>
      </c>
      <c r="BQ554" s="5">
        <f t="shared" si="3135"/>
        <v>0</v>
      </c>
      <c r="BR554" s="5">
        <f t="shared" si="3136"/>
        <v>0</v>
      </c>
      <c r="BS554" s="5">
        <f t="shared" si="3137"/>
        <v>0</v>
      </c>
      <c r="BT554" s="11">
        <f t="shared" si="3138"/>
        <v>0</v>
      </c>
      <c r="BU554" s="11">
        <f t="shared" si="3139"/>
        <v>0</v>
      </c>
      <c r="BV554" s="5">
        <f t="shared" si="3140"/>
        <v>0</v>
      </c>
      <c r="BW554" s="5">
        <f t="shared" si="3141"/>
        <v>0</v>
      </c>
      <c r="BX554" s="5">
        <f t="shared" si="3142"/>
        <v>0</v>
      </c>
      <c r="BY554" s="5">
        <f t="shared" si="3143"/>
        <v>0</v>
      </c>
      <c r="BZ554" s="5">
        <f t="shared" si="3144"/>
        <v>0</v>
      </c>
      <c r="CA554" s="5">
        <f t="shared" si="3145"/>
        <v>0</v>
      </c>
      <c r="CB554" s="5">
        <f t="shared" si="3146"/>
        <v>0</v>
      </c>
      <c r="CC554" s="5">
        <f t="shared" si="3147"/>
        <v>0</v>
      </c>
      <c r="CD554" s="5">
        <f t="shared" si="3148"/>
        <v>0</v>
      </c>
      <c r="CE554" s="5">
        <f t="shared" si="3149"/>
        <v>0</v>
      </c>
      <c r="CF554" s="5">
        <f t="shared" si="3150"/>
        <v>0</v>
      </c>
      <c r="CG554" s="5">
        <f t="shared" si="3151"/>
        <v>0</v>
      </c>
      <c r="CH554" s="5">
        <f t="shared" si="3152"/>
        <v>0</v>
      </c>
      <c r="CI554" s="5">
        <f t="shared" si="3153"/>
        <v>0</v>
      </c>
      <c r="CJ554" s="5">
        <f t="shared" si="3154"/>
        <v>0</v>
      </c>
      <c r="CK554" s="5">
        <f t="shared" si="3155"/>
        <v>0</v>
      </c>
      <c r="CL554" s="5">
        <f t="shared" si="3156"/>
        <v>0</v>
      </c>
      <c r="CM554" s="48">
        <f t="shared" si="3157"/>
        <v>45.5</v>
      </c>
      <c r="CN554" s="5">
        <f t="shared" si="3158"/>
        <v>0</v>
      </c>
      <c r="CO554" s="5">
        <f t="shared" si="3159"/>
        <v>0</v>
      </c>
      <c r="CP554" s="5">
        <f t="shared" si="3160"/>
        <v>0</v>
      </c>
      <c r="CQ554" s="5">
        <f t="shared" si="3161"/>
        <v>0</v>
      </c>
      <c r="CR554" s="5">
        <f t="shared" si="3162"/>
        <v>0</v>
      </c>
      <c r="CS554" s="5">
        <f t="shared" si="3163"/>
        <v>0</v>
      </c>
      <c r="CT554" s="11">
        <f t="shared" si="3164"/>
        <v>0</v>
      </c>
      <c r="CU554" s="5">
        <f t="shared" si="3165"/>
        <v>0</v>
      </c>
      <c r="CV554" s="5">
        <f t="shared" si="3166"/>
        <v>0</v>
      </c>
      <c r="CW554" s="5">
        <f t="shared" si="3167"/>
        <v>0</v>
      </c>
      <c r="CX554" s="41">
        <f t="shared" si="3168"/>
        <v>0</v>
      </c>
      <c r="CY554" s="41">
        <f t="shared" si="3169"/>
        <v>0</v>
      </c>
      <c r="CZ554" s="41">
        <f t="shared" si="3170"/>
        <v>0</v>
      </c>
      <c r="DA554" s="41">
        <f t="shared" si="3171"/>
        <v>0</v>
      </c>
      <c r="DB554" s="28"/>
    </row>
    <row r="555" spans="1:106" s="16" customFormat="1" ht="29.25" customHeight="1" thickTop="1" thickBot="1" x14ac:dyDescent="0.35">
      <c r="A555" s="3">
        <v>44843</v>
      </c>
      <c r="B555" s="4" t="s">
        <v>22</v>
      </c>
      <c r="C555" s="4" t="s">
        <v>26</v>
      </c>
      <c r="D555" s="8" t="s">
        <v>10</v>
      </c>
      <c r="E555" s="4" t="s">
        <v>102</v>
      </c>
      <c r="F555" s="4" t="s">
        <v>104</v>
      </c>
      <c r="G555" s="18" t="s">
        <v>667</v>
      </c>
      <c r="H555" s="25">
        <v>55</v>
      </c>
      <c r="I555" s="33">
        <v>55</v>
      </c>
      <c r="J555" s="11">
        <v>53</v>
      </c>
      <c r="K555" s="11">
        <f t="shared" si="2661"/>
        <v>1538.65</v>
      </c>
      <c r="L555" s="11"/>
      <c r="M555" s="11"/>
      <c r="N555" s="33"/>
      <c r="O555" s="11"/>
      <c r="P555" s="11"/>
      <c r="Q555" s="11"/>
      <c r="R555" s="11"/>
      <c r="S555" s="11"/>
      <c r="T555" s="11"/>
      <c r="U555" s="11"/>
      <c r="V555" s="11"/>
      <c r="W555" s="11"/>
      <c r="X555" s="47">
        <v>53</v>
      </c>
      <c r="Y555" s="11"/>
      <c r="Z555" s="11"/>
      <c r="AA555" s="11"/>
      <c r="AB555" s="11"/>
      <c r="AC555" s="37"/>
      <c r="AD555" s="37"/>
      <c r="AE555" s="71" t="str">
        <f t="shared" ref="AE555:AE561" si="3177">IF(B555&gt;0,B555)</f>
        <v>US 500</v>
      </c>
      <c r="AF555" s="11">
        <f t="shared" ref="AF555:AF561" si="3178">IF(C555="HF",J555,0)</f>
        <v>0</v>
      </c>
      <c r="AG555" s="5">
        <f t="shared" ref="AG555:AG561" si="3179">IF(C555="HF2",J555,0)</f>
        <v>0</v>
      </c>
      <c r="AH555" s="47">
        <f t="shared" ref="AH555:AH561" si="3180">IF(C555="HF3",J555,0)</f>
        <v>53</v>
      </c>
      <c r="AI555" s="11">
        <f t="shared" ref="AI555:AI561" si="3181">IF(C555="DP",J555,0)</f>
        <v>0</v>
      </c>
      <c r="AJ555" s="13">
        <f t="shared" ref="AJ555:AJ561" si="3182">+SUM(AF555+AG555+AH555+AI555)</f>
        <v>53</v>
      </c>
      <c r="AK555" s="13"/>
      <c r="AL555" s="5">
        <f t="shared" ref="AL555:AL561" si="3183">IF(B555="AUD/JPY",AF555,0)</f>
        <v>0</v>
      </c>
      <c r="AM555" s="5">
        <f t="shared" ref="AM555:AM561" si="3184">IF(B555="AUD/JPY",AG555,0)</f>
        <v>0</v>
      </c>
      <c r="AN555" s="11">
        <f t="shared" ref="AN555:AN561" si="3185">IF(B555="AUD/JPY",AH555,0)</f>
        <v>0</v>
      </c>
      <c r="AO555" s="11">
        <f t="shared" ref="AO555:AO561" si="3186">IF(B555="AUD/JPY",AI555,0)</f>
        <v>0</v>
      </c>
      <c r="AP555" s="5">
        <f t="shared" ref="AP555:AP561" si="3187">IF(B555="AUD/USD",AF555,0)</f>
        <v>0</v>
      </c>
      <c r="AQ555" s="5">
        <f t="shared" ref="AQ555:AQ561" si="3188">IF(B555="AUD/USD",AG555,0)</f>
        <v>0</v>
      </c>
      <c r="AR555" s="5">
        <f t="shared" ref="AR555:AR561" si="3189">IF(B555="AUD/USD",AH555,0)</f>
        <v>0</v>
      </c>
      <c r="AS555" s="5">
        <f t="shared" ref="AS555:AS561" si="3190">IF(B555="AUD/USD",AI555,0)</f>
        <v>0</v>
      </c>
      <c r="AT555" s="5">
        <f t="shared" ref="AT555:AT561" si="3191">IF(B555="EUR/GBP",AF555,0)</f>
        <v>0</v>
      </c>
      <c r="AU555" s="5">
        <f t="shared" ref="AU555:AU561" si="3192">IF(B555="EUR/GBP",AG555,0)</f>
        <v>0</v>
      </c>
      <c r="AV555" s="5">
        <f t="shared" ref="AV555:AV561" si="3193">IF(B555="EUR/GBP",AH555,0)</f>
        <v>0</v>
      </c>
      <c r="AW555" s="5">
        <f t="shared" ref="AW555:AW561" si="3194">IF(B555="EUR/GBP",AI555,0)</f>
        <v>0</v>
      </c>
      <c r="AX555" s="5">
        <f t="shared" ref="AX555:AX561" si="3195">IF(B555="EUR/JPY",AF555,0)</f>
        <v>0</v>
      </c>
      <c r="AY555" s="5">
        <f t="shared" ref="AY555:AY561" si="3196">IF(B555="EUR/JPY",AG555,0)</f>
        <v>0</v>
      </c>
      <c r="AZ555" s="5">
        <f t="shared" ref="AZ555:AZ561" si="3197">IF(B555="EUR/JPY",AH555,0)</f>
        <v>0</v>
      </c>
      <c r="BA555" s="5">
        <f t="shared" ref="BA555:BA561" si="3198">IF(B555="EUR/JPY",AI555,0)</f>
        <v>0</v>
      </c>
      <c r="BB555" s="5">
        <f t="shared" ref="BB555:BB561" si="3199">IF(B555="EUR/USD",AF555,0)</f>
        <v>0</v>
      </c>
      <c r="BC555" s="5">
        <f t="shared" ref="BC555:BC561" si="3200">IF(B555="EUR/USD",AG555,0)</f>
        <v>0</v>
      </c>
      <c r="BD555" s="5">
        <f t="shared" ref="BD555:BD561" si="3201">IF(B555="EUR/USD",AH555,0)</f>
        <v>0</v>
      </c>
      <c r="BE555" s="5">
        <f t="shared" ref="BE555:BE561" si="3202">IF(B555="EUR/USD",AI555,0)</f>
        <v>0</v>
      </c>
      <c r="BF555" s="5">
        <f t="shared" ref="BF555:BF561" si="3203">IF(B555="GBP/JPY",AF555,0)</f>
        <v>0</v>
      </c>
      <c r="BG555" s="5">
        <f t="shared" ref="BG555:BG561" si="3204">IF(B555="GBP/JPY",AG555,0)</f>
        <v>0</v>
      </c>
      <c r="BH555" s="5">
        <f t="shared" ref="BH555:BH561" si="3205">IF(B555="GBP/JPY",AH555,0)</f>
        <v>0</v>
      </c>
      <c r="BI555" s="11">
        <f t="shared" ref="BI555:BI561" si="3206">IF(B555="GBP/JPY",AI555,0)</f>
        <v>0</v>
      </c>
      <c r="BJ555" s="5">
        <f t="shared" ref="BJ555:BJ561" si="3207">IF(B555="GBP/USD",AF555,0)</f>
        <v>0</v>
      </c>
      <c r="BK555" s="5">
        <f t="shared" ref="BK555:BK561" si="3208">IF(B555="GBP/USD",AG555,0)</f>
        <v>0</v>
      </c>
      <c r="BL555" s="5">
        <f t="shared" ref="BL555:BL561" si="3209">IF(B555="GBP/USD",AH555,0)</f>
        <v>0</v>
      </c>
      <c r="BM555" s="5">
        <f t="shared" ref="BM555:BM561" si="3210">IF(B555="GBP/USD",AI555,0)</f>
        <v>0</v>
      </c>
      <c r="BN555" s="5">
        <f t="shared" ref="BN555:BN561" si="3211">IF(B555="USD/CAD",AF555,0)</f>
        <v>0</v>
      </c>
      <c r="BO555" s="5">
        <f t="shared" ref="BO555:BO561" si="3212">IF(B555="USD/CAD",AG555,0)</f>
        <v>0</v>
      </c>
      <c r="BP555" s="5">
        <f t="shared" ref="BP555:BP561" si="3213">IF(B555="USD/CAD",AH555,0)</f>
        <v>0</v>
      </c>
      <c r="BQ555" s="5">
        <f t="shared" ref="BQ555:BQ561" si="3214">IF(B555="USD/CAD",AI555,0)</f>
        <v>0</v>
      </c>
      <c r="BR555" s="5">
        <f t="shared" ref="BR555:BR561" si="3215">IF(B555="USD/CHF",AF555,0)</f>
        <v>0</v>
      </c>
      <c r="BS555" s="5">
        <f t="shared" ref="BS555:BS561" si="3216">IF(B555="USD/CHF",AG555,0)</f>
        <v>0</v>
      </c>
      <c r="BT555" s="11">
        <f t="shared" ref="BT555:BT561" si="3217">IF(B555="USD/CHF",AH555,0)</f>
        <v>0</v>
      </c>
      <c r="BU555" s="11">
        <f t="shared" ref="BU555:BU561" si="3218">IF(B555="USD/CHF",AI555,0)</f>
        <v>0</v>
      </c>
      <c r="BV555" s="5">
        <f t="shared" ref="BV555:BV561" si="3219">IF(B555="USD/JPY",AF555,0)</f>
        <v>0</v>
      </c>
      <c r="BW555" s="5">
        <f t="shared" ref="BW555:BW561" si="3220">IF(B555="USD/JPY",AG555,0)</f>
        <v>0</v>
      </c>
      <c r="BX555" s="5">
        <f t="shared" ref="BX555:BX561" si="3221">IF(B555="USD/JPY",AH555,0)</f>
        <v>0</v>
      </c>
      <c r="BY555" s="5">
        <f t="shared" ref="BY555:BY561" si="3222">IF(B555="USD/JPY",AI555,0)</f>
        <v>0</v>
      </c>
      <c r="BZ555" s="5">
        <f t="shared" ref="BZ555:BZ561" si="3223">IF(B555="CRUDE",AF555,0)</f>
        <v>0</v>
      </c>
      <c r="CA555" s="5">
        <f t="shared" ref="CA555:CA561" si="3224">IF(B555="CRUDE",AG555,0)</f>
        <v>0</v>
      </c>
      <c r="CB555" s="5">
        <f t="shared" ref="CB555:CB561" si="3225">IF(B555="CRUDE",AH555,0)</f>
        <v>0</v>
      </c>
      <c r="CC555" s="5">
        <f t="shared" ref="CC555:CC561" si="3226">IF(B555="CRUDE",AI555,0)</f>
        <v>0</v>
      </c>
      <c r="CD555" s="5">
        <f t="shared" ref="CD555:CD561" si="3227">IF(B555="GOLD",AF555,0)</f>
        <v>0</v>
      </c>
      <c r="CE555" s="5">
        <f t="shared" ref="CE555:CE561" si="3228">IF(B555="GOLD",AG555,0)</f>
        <v>0</v>
      </c>
      <c r="CF555" s="5">
        <f t="shared" ref="CF555:CF561" si="3229">IF(B555="GOLD",AH555,0)</f>
        <v>0</v>
      </c>
      <c r="CG555" s="5">
        <f t="shared" ref="CG555:CG561" si="3230">IF(B555="GOLD",AI555,0)</f>
        <v>0</v>
      </c>
      <c r="CH555" s="5">
        <f t="shared" ref="CH555:CH561" si="3231">IF(B555="US 500",AF555,0)</f>
        <v>0</v>
      </c>
      <c r="CI555" s="5">
        <f t="shared" ref="CI555:CI561" si="3232">IF(B555="US 500",AG555,0)</f>
        <v>0</v>
      </c>
      <c r="CJ555" s="48">
        <f t="shared" ref="CJ555:CJ561" si="3233">IF(B555="US 500",AH555,0)</f>
        <v>53</v>
      </c>
      <c r="CK555" s="5">
        <f t="shared" ref="CK555:CK561" si="3234">IF(B555="US 500",AI555,0)</f>
        <v>0</v>
      </c>
      <c r="CL555" s="5">
        <f t="shared" ref="CL555:CL561" si="3235">IF(B555="N GAS",AF555,0)</f>
        <v>0</v>
      </c>
      <c r="CM555" s="5">
        <f t="shared" ref="CM555:CM561" si="3236">IF(B555="N GAS",AG555,0)</f>
        <v>0</v>
      </c>
      <c r="CN555" s="5">
        <f t="shared" ref="CN555:CN561" si="3237">IF(B555="N GAS",AH555,0)</f>
        <v>0</v>
      </c>
      <c r="CO555" s="5">
        <f t="shared" ref="CO555:CO561" si="3238">IF(B555="N GAS",AI555,0)</f>
        <v>0</v>
      </c>
      <c r="CP555" s="5">
        <f t="shared" ref="CP555:CP561" si="3239">IF(B555="SMALLCAP 2000",AF555,0)</f>
        <v>0</v>
      </c>
      <c r="CQ555" s="5">
        <f t="shared" ref="CQ555:CQ561" si="3240">IF(B555="SMALLCAP 2000",AG555,0)</f>
        <v>0</v>
      </c>
      <c r="CR555" s="5">
        <f t="shared" ref="CR555:CR561" si="3241">IF(B555="SMALLCAP 2000",AH555,0)</f>
        <v>0</v>
      </c>
      <c r="CS555" s="5">
        <f t="shared" ref="CS555:CS561" si="3242">IF(B555="SMALLCAP 2000",AI555,0)</f>
        <v>0</v>
      </c>
      <c r="CT555" s="11">
        <f t="shared" ref="CT555:CT561" si="3243">IF(B555="US TECH",AF555,0)</f>
        <v>0</v>
      </c>
      <c r="CU555" s="5">
        <f t="shared" ref="CU555:CU561" si="3244">IF(B555="US TECH",AG555,0)</f>
        <v>0</v>
      </c>
      <c r="CV555" s="5">
        <f t="shared" ref="CV555:CV561" si="3245">IF(B555="US TECH",AH555,0)</f>
        <v>0</v>
      </c>
      <c r="CW555" s="5">
        <f t="shared" ref="CW555:CW561" si="3246">IF(B555="US TECH",AI555,0)</f>
        <v>0</v>
      </c>
      <c r="CX555" s="41">
        <f t="shared" ref="CX555:CX561" si="3247">IF(B555="WALL ST 30",AF555,0)</f>
        <v>0</v>
      </c>
      <c r="CY555" s="41">
        <f t="shared" ref="CY555:CY561" si="3248">IF(B555="WALL ST 30",AG555,0)</f>
        <v>0</v>
      </c>
      <c r="CZ555" s="41">
        <f t="shared" ref="CZ555:CZ561" si="3249">IF(B555="WALL ST 30",AH555,0)</f>
        <v>0</v>
      </c>
      <c r="DA555" s="41">
        <f t="shared" ref="DA555:DA561" si="3250">IF(B555="WALL ST 30",AI555,0)</f>
        <v>0</v>
      </c>
      <c r="DB555" s="28"/>
    </row>
    <row r="556" spans="1:106" s="16" customFormat="1" ht="29.25" customHeight="1" thickTop="1" thickBot="1" x14ac:dyDescent="0.35">
      <c r="A556" s="3">
        <v>44843</v>
      </c>
      <c r="B556" s="4" t="s">
        <v>92</v>
      </c>
      <c r="C556" s="4" t="s">
        <v>26</v>
      </c>
      <c r="D556" s="8" t="s">
        <v>10</v>
      </c>
      <c r="E556" s="4" t="s">
        <v>102</v>
      </c>
      <c r="F556" s="4" t="s">
        <v>104</v>
      </c>
      <c r="G556" s="18" t="s">
        <v>669</v>
      </c>
      <c r="H556" s="25">
        <v>54.25</v>
      </c>
      <c r="I556" s="44">
        <v>-45.75</v>
      </c>
      <c r="J556" s="45">
        <v>-46.75</v>
      </c>
      <c r="K556" s="11">
        <f t="shared" si="2661"/>
        <v>1491.9</v>
      </c>
      <c r="L556" s="11"/>
      <c r="M556" s="11"/>
      <c r="N556" s="33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45">
        <v>-46.75</v>
      </c>
      <c r="AC556" s="37"/>
      <c r="AD556" s="37"/>
      <c r="AE556" s="71" t="str">
        <f t="shared" si="3177"/>
        <v>WALL ST 30</v>
      </c>
      <c r="AF556" s="11">
        <f t="shared" si="3178"/>
        <v>0</v>
      </c>
      <c r="AG556" s="5">
        <f t="shared" si="3179"/>
        <v>0</v>
      </c>
      <c r="AH556" s="45">
        <f t="shared" si="3180"/>
        <v>-46.75</v>
      </c>
      <c r="AI556" s="11">
        <f t="shared" si="3181"/>
        <v>0</v>
      </c>
      <c r="AJ556" s="13">
        <f t="shared" si="3182"/>
        <v>-46.75</v>
      </c>
      <c r="AK556" s="13"/>
      <c r="AL556" s="5">
        <f t="shared" si="3183"/>
        <v>0</v>
      </c>
      <c r="AM556" s="5">
        <f t="shared" si="3184"/>
        <v>0</v>
      </c>
      <c r="AN556" s="11">
        <f t="shared" si="3185"/>
        <v>0</v>
      </c>
      <c r="AO556" s="11">
        <f t="shared" si="3186"/>
        <v>0</v>
      </c>
      <c r="AP556" s="5">
        <f t="shared" si="3187"/>
        <v>0</v>
      </c>
      <c r="AQ556" s="5">
        <f t="shared" si="3188"/>
        <v>0</v>
      </c>
      <c r="AR556" s="5">
        <f t="shared" si="3189"/>
        <v>0</v>
      </c>
      <c r="AS556" s="5">
        <f t="shared" si="3190"/>
        <v>0</v>
      </c>
      <c r="AT556" s="5">
        <f t="shared" si="3191"/>
        <v>0</v>
      </c>
      <c r="AU556" s="5">
        <f t="shared" si="3192"/>
        <v>0</v>
      </c>
      <c r="AV556" s="5">
        <f t="shared" si="3193"/>
        <v>0</v>
      </c>
      <c r="AW556" s="5">
        <f t="shared" si="3194"/>
        <v>0</v>
      </c>
      <c r="AX556" s="5">
        <f t="shared" si="3195"/>
        <v>0</v>
      </c>
      <c r="AY556" s="5">
        <f t="shared" si="3196"/>
        <v>0</v>
      </c>
      <c r="AZ556" s="5">
        <f t="shared" si="3197"/>
        <v>0</v>
      </c>
      <c r="BA556" s="5">
        <f t="shared" si="3198"/>
        <v>0</v>
      </c>
      <c r="BB556" s="5">
        <f t="shared" si="3199"/>
        <v>0</v>
      </c>
      <c r="BC556" s="5">
        <f t="shared" si="3200"/>
        <v>0</v>
      </c>
      <c r="BD556" s="5">
        <f t="shared" si="3201"/>
        <v>0</v>
      </c>
      <c r="BE556" s="5">
        <f t="shared" si="3202"/>
        <v>0</v>
      </c>
      <c r="BF556" s="5">
        <f t="shared" si="3203"/>
        <v>0</v>
      </c>
      <c r="BG556" s="5">
        <f t="shared" si="3204"/>
        <v>0</v>
      </c>
      <c r="BH556" s="5">
        <f t="shared" si="3205"/>
        <v>0</v>
      </c>
      <c r="BI556" s="11">
        <f t="shared" si="3206"/>
        <v>0</v>
      </c>
      <c r="BJ556" s="5">
        <f t="shared" si="3207"/>
        <v>0</v>
      </c>
      <c r="BK556" s="5">
        <f t="shared" si="3208"/>
        <v>0</v>
      </c>
      <c r="BL556" s="5">
        <f t="shared" si="3209"/>
        <v>0</v>
      </c>
      <c r="BM556" s="5">
        <f t="shared" si="3210"/>
        <v>0</v>
      </c>
      <c r="BN556" s="5">
        <f t="shared" si="3211"/>
        <v>0</v>
      </c>
      <c r="BO556" s="5">
        <f t="shared" si="3212"/>
        <v>0</v>
      </c>
      <c r="BP556" s="5">
        <f t="shared" si="3213"/>
        <v>0</v>
      </c>
      <c r="BQ556" s="5">
        <f t="shared" si="3214"/>
        <v>0</v>
      </c>
      <c r="BR556" s="5">
        <f t="shared" si="3215"/>
        <v>0</v>
      </c>
      <c r="BS556" s="5">
        <f t="shared" si="3216"/>
        <v>0</v>
      </c>
      <c r="BT556" s="11">
        <f t="shared" si="3217"/>
        <v>0</v>
      </c>
      <c r="BU556" s="11">
        <f t="shared" si="3218"/>
        <v>0</v>
      </c>
      <c r="BV556" s="5">
        <f t="shared" si="3219"/>
        <v>0</v>
      </c>
      <c r="BW556" s="5">
        <f t="shared" si="3220"/>
        <v>0</v>
      </c>
      <c r="BX556" s="5">
        <f t="shared" si="3221"/>
        <v>0</v>
      </c>
      <c r="BY556" s="5">
        <f t="shared" si="3222"/>
        <v>0</v>
      </c>
      <c r="BZ556" s="5">
        <f t="shared" si="3223"/>
        <v>0</v>
      </c>
      <c r="CA556" s="5">
        <f t="shared" si="3224"/>
        <v>0</v>
      </c>
      <c r="CB556" s="5">
        <f t="shared" si="3225"/>
        <v>0</v>
      </c>
      <c r="CC556" s="5">
        <f t="shared" si="3226"/>
        <v>0</v>
      </c>
      <c r="CD556" s="5">
        <f t="shared" si="3227"/>
        <v>0</v>
      </c>
      <c r="CE556" s="5">
        <f t="shared" si="3228"/>
        <v>0</v>
      </c>
      <c r="CF556" s="5">
        <f t="shared" si="3229"/>
        <v>0</v>
      </c>
      <c r="CG556" s="5">
        <f t="shared" si="3230"/>
        <v>0</v>
      </c>
      <c r="CH556" s="5">
        <f t="shared" si="3231"/>
        <v>0</v>
      </c>
      <c r="CI556" s="5">
        <f t="shared" si="3232"/>
        <v>0</v>
      </c>
      <c r="CJ556" s="5">
        <f t="shared" si="3233"/>
        <v>0</v>
      </c>
      <c r="CK556" s="5">
        <f t="shared" si="3234"/>
        <v>0</v>
      </c>
      <c r="CL556" s="5">
        <f t="shared" si="3235"/>
        <v>0</v>
      </c>
      <c r="CM556" s="5">
        <f t="shared" si="3236"/>
        <v>0</v>
      </c>
      <c r="CN556" s="5">
        <f t="shared" si="3237"/>
        <v>0</v>
      </c>
      <c r="CO556" s="5">
        <f t="shared" si="3238"/>
        <v>0</v>
      </c>
      <c r="CP556" s="5">
        <f t="shared" si="3239"/>
        <v>0</v>
      </c>
      <c r="CQ556" s="5">
        <f t="shared" si="3240"/>
        <v>0</v>
      </c>
      <c r="CR556" s="5">
        <f t="shared" si="3241"/>
        <v>0</v>
      </c>
      <c r="CS556" s="5">
        <f t="shared" si="3242"/>
        <v>0</v>
      </c>
      <c r="CT556" s="11">
        <f t="shared" si="3243"/>
        <v>0</v>
      </c>
      <c r="CU556" s="5">
        <f t="shared" si="3244"/>
        <v>0</v>
      </c>
      <c r="CV556" s="5">
        <f t="shared" si="3245"/>
        <v>0</v>
      </c>
      <c r="CW556" s="5">
        <f t="shared" si="3246"/>
        <v>0</v>
      </c>
      <c r="CX556" s="41">
        <f t="shared" si="3247"/>
        <v>0</v>
      </c>
      <c r="CY556" s="41">
        <f t="shared" si="3248"/>
        <v>0</v>
      </c>
      <c r="CZ556" s="52">
        <f t="shared" si="3249"/>
        <v>-46.75</v>
      </c>
      <c r="DA556" s="41">
        <f t="shared" si="3250"/>
        <v>0</v>
      </c>
      <c r="DB556" s="28"/>
    </row>
    <row r="557" spans="1:106" s="16" customFormat="1" ht="29.25" customHeight="1" thickTop="1" thickBot="1" x14ac:dyDescent="0.35">
      <c r="A557" s="3">
        <v>44843</v>
      </c>
      <c r="B557" s="4" t="s">
        <v>90</v>
      </c>
      <c r="C557" s="4" t="s">
        <v>26</v>
      </c>
      <c r="D557" s="8" t="s">
        <v>10</v>
      </c>
      <c r="E557" s="4" t="s">
        <v>102</v>
      </c>
      <c r="F557" s="4" t="s">
        <v>104</v>
      </c>
      <c r="G557" s="18" t="s">
        <v>670</v>
      </c>
      <c r="H557" s="25">
        <v>48.75</v>
      </c>
      <c r="I557" s="33">
        <v>48.75</v>
      </c>
      <c r="J557" s="11">
        <v>46.75</v>
      </c>
      <c r="K557" s="11">
        <f t="shared" si="2661"/>
        <v>1538.65</v>
      </c>
      <c r="L557" s="11"/>
      <c r="M557" s="11"/>
      <c r="N557" s="33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47">
        <v>46.75</v>
      </c>
      <c r="AB557" s="11"/>
      <c r="AC557" s="37"/>
      <c r="AD557" s="37"/>
      <c r="AE557" s="71" t="str">
        <f t="shared" si="3177"/>
        <v>US TECH</v>
      </c>
      <c r="AF557" s="11">
        <f t="shared" si="3178"/>
        <v>0</v>
      </c>
      <c r="AG557" s="5">
        <f t="shared" si="3179"/>
        <v>0</v>
      </c>
      <c r="AH557" s="47">
        <f t="shared" si="3180"/>
        <v>46.75</v>
      </c>
      <c r="AI557" s="11">
        <f t="shared" si="3181"/>
        <v>0</v>
      </c>
      <c r="AJ557" s="13">
        <f t="shared" si="3182"/>
        <v>46.75</v>
      </c>
      <c r="AK557" s="13"/>
      <c r="AL557" s="5">
        <f t="shared" si="3183"/>
        <v>0</v>
      </c>
      <c r="AM557" s="5">
        <f t="shared" si="3184"/>
        <v>0</v>
      </c>
      <c r="AN557" s="11">
        <f t="shared" si="3185"/>
        <v>0</v>
      </c>
      <c r="AO557" s="11">
        <f t="shared" si="3186"/>
        <v>0</v>
      </c>
      <c r="AP557" s="5">
        <f t="shared" si="3187"/>
        <v>0</v>
      </c>
      <c r="AQ557" s="5">
        <f t="shared" si="3188"/>
        <v>0</v>
      </c>
      <c r="AR557" s="5">
        <f t="shared" si="3189"/>
        <v>0</v>
      </c>
      <c r="AS557" s="5">
        <f t="shared" si="3190"/>
        <v>0</v>
      </c>
      <c r="AT557" s="5">
        <f t="shared" si="3191"/>
        <v>0</v>
      </c>
      <c r="AU557" s="5">
        <f t="shared" si="3192"/>
        <v>0</v>
      </c>
      <c r="AV557" s="5">
        <f t="shared" si="3193"/>
        <v>0</v>
      </c>
      <c r="AW557" s="5">
        <f t="shared" si="3194"/>
        <v>0</v>
      </c>
      <c r="AX557" s="5">
        <f t="shared" si="3195"/>
        <v>0</v>
      </c>
      <c r="AY557" s="5">
        <f t="shared" si="3196"/>
        <v>0</v>
      </c>
      <c r="AZ557" s="5">
        <f t="shared" si="3197"/>
        <v>0</v>
      </c>
      <c r="BA557" s="5">
        <f t="shared" si="3198"/>
        <v>0</v>
      </c>
      <c r="BB557" s="5">
        <f t="shared" si="3199"/>
        <v>0</v>
      </c>
      <c r="BC557" s="5">
        <f t="shared" si="3200"/>
        <v>0</v>
      </c>
      <c r="BD557" s="5">
        <f t="shared" si="3201"/>
        <v>0</v>
      </c>
      <c r="BE557" s="5">
        <f t="shared" si="3202"/>
        <v>0</v>
      </c>
      <c r="BF557" s="5">
        <f t="shared" si="3203"/>
        <v>0</v>
      </c>
      <c r="BG557" s="5">
        <f t="shared" si="3204"/>
        <v>0</v>
      </c>
      <c r="BH557" s="5">
        <f t="shared" si="3205"/>
        <v>0</v>
      </c>
      <c r="BI557" s="11">
        <f t="shared" si="3206"/>
        <v>0</v>
      </c>
      <c r="BJ557" s="5">
        <f t="shared" si="3207"/>
        <v>0</v>
      </c>
      <c r="BK557" s="5">
        <f t="shared" si="3208"/>
        <v>0</v>
      </c>
      <c r="BL557" s="5">
        <f t="shared" si="3209"/>
        <v>0</v>
      </c>
      <c r="BM557" s="5">
        <f t="shared" si="3210"/>
        <v>0</v>
      </c>
      <c r="BN557" s="5">
        <f t="shared" si="3211"/>
        <v>0</v>
      </c>
      <c r="BO557" s="5">
        <f t="shared" si="3212"/>
        <v>0</v>
      </c>
      <c r="BP557" s="5">
        <f t="shared" si="3213"/>
        <v>0</v>
      </c>
      <c r="BQ557" s="5">
        <f t="shared" si="3214"/>
        <v>0</v>
      </c>
      <c r="BR557" s="5">
        <f t="shared" si="3215"/>
        <v>0</v>
      </c>
      <c r="BS557" s="5">
        <f t="shared" si="3216"/>
        <v>0</v>
      </c>
      <c r="BT557" s="11">
        <f t="shared" si="3217"/>
        <v>0</v>
      </c>
      <c r="BU557" s="11">
        <f t="shared" si="3218"/>
        <v>0</v>
      </c>
      <c r="BV557" s="5">
        <f t="shared" si="3219"/>
        <v>0</v>
      </c>
      <c r="BW557" s="5">
        <f t="shared" si="3220"/>
        <v>0</v>
      </c>
      <c r="BX557" s="5">
        <f t="shared" si="3221"/>
        <v>0</v>
      </c>
      <c r="BY557" s="5">
        <f t="shared" si="3222"/>
        <v>0</v>
      </c>
      <c r="BZ557" s="5">
        <f t="shared" si="3223"/>
        <v>0</v>
      </c>
      <c r="CA557" s="5">
        <f t="shared" si="3224"/>
        <v>0</v>
      </c>
      <c r="CB557" s="5">
        <f t="shared" si="3225"/>
        <v>0</v>
      </c>
      <c r="CC557" s="5">
        <f t="shared" si="3226"/>
        <v>0</v>
      </c>
      <c r="CD557" s="5">
        <f t="shared" si="3227"/>
        <v>0</v>
      </c>
      <c r="CE557" s="5">
        <f t="shared" si="3228"/>
        <v>0</v>
      </c>
      <c r="CF557" s="5">
        <f t="shared" si="3229"/>
        <v>0</v>
      </c>
      <c r="CG557" s="5">
        <f t="shared" si="3230"/>
        <v>0</v>
      </c>
      <c r="CH557" s="5">
        <f t="shared" si="3231"/>
        <v>0</v>
      </c>
      <c r="CI557" s="5">
        <f t="shared" si="3232"/>
        <v>0</v>
      </c>
      <c r="CJ557" s="5">
        <f t="shared" si="3233"/>
        <v>0</v>
      </c>
      <c r="CK557" s="5">
        <f t="shared" si="3234"/>
        <v>0</v>
      </c>
      <c r="CL557" s="5">
        <f t="shared" si="3235"/>
        <v>0</v>
      </c>
      <c r="CM557" s="5">
        <f t="shared" si="3236"/>
        <v>0</v>
      </c>
      <c r="CN557" s="5">
        <f t="shared" si="3237"/>
        <v>0</v>
      </c>
      <c r="CO557" s="5">
        <f t="shared" si="3238"/>
        <v>0</v>
      </c>
      <c r="CP557" s="5">
        <f t="shared" si="3239"/>
        <v>0</v>
      </c>
      <c r="CQ557" s="5">
        <f t="shared" si="3240"/>
        <v>0</v>
      </c>
      <c r="CR557" s="5">
        <f t="shared" si="3241"/>
        <v>0</v>
      </c>
      <c r="CS557" s="5">
        <f t="shared" si="3242"/>
        <v>0</v>
      </c>
      <c r="CT557" s="11">
        <f t="shared" si="3243"/>
        <v>0</v>
      </c>
      <c r="CU557" s="5">
        <f t="shared" si="3244"/>
        <v>0</v>
      </c>
      <c r="CV557" s="48">
        <f t="shared" si="3245"/>
        <v>46.75</v>
      </c>
      <c r="CW557" s="5">
        <f t="shared" si="3246"/>
        <v>0</v>
      </c>
      <c r="CX557" s="41">
        <f t="shared" si="3247"/>
        <v>0</v>
      </c>
      <c r="CY557" s="41">
        <f t="shared" si="3248"/>
        <v>0</v>
      </c>
      <c r="CZ557" s="41">
        <f t="shared" si="3249"/>
        <v>0</v>
      </c>
      <c r="DA557" s="41">
        <f t="shared" si="3250"/>
        <v>0</v>
      </c>
      <c r="DB557" s="28"/>
    </row>
    <row r="558" spans="1:106" s="16" customFormat="1" ht="29.25" customHeight="1" thickTop="1" thickBot="1" x14ac:dyDescent="0.35">
      <c r="A558" s="3">
        <v>44847</v>
      </c>
      <c r="B558" s="4" t="s">
        <v>1</v>
      </c>
      <c r="C558" s="4" t="s">
        <v>70</v>
      </c>
      <c r="D558" s="8" t="s">
        <v>10</v>
      </c>
      <c r="E558" s="4" t="s">
        <v>110</v>
      </c>
      <c r="F558" s="4" t="s">
        <v>104</v>
      </c>
      <c r="G558" s="18" t="s">
        <v>671</v>
      </c>
      <c r="H558" s="25">
        <v>54.75</v>
      </c>
      <c r="I558" s="33">
        <v>54.75</v>
      </c>
      <c r="J558" s="11">
        <v>52.75</v>
      </c>
      <c r="K558" s="11">
        <f t="shared" si="2661"/>
        <v>1591.4</v>
      </c>
      <c r="L558" s="11"/>
      <c r="M558" s="47">
        <v>52.75</v>
      </c>
      <c r="N558" s="33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37"/>
      <c r="AD558" s="37"/>
      <c r="AE558" s="71" t="str">
        <f t="shared" si="3177"/>
        <v>AUD/USD</v>
      </c>
      <c r="AF558" s="11">
        <f t="shared" si="3178"/>
        <v>0</v>
      </c>
      <c r="AG558" s="5">
        <f t="shared" si="3179"/>
        <v>0</v>
      </c>
      <c r="AH558" s="11">
        <f t="shared" si="3180"/>
        <v>0</v>
      </c>
      <c r="AI558" s="47">
        <f t="shared" si="3181"/>
        <v>52.75</v>
      </c>
      <c r="AJ558" s="13">
        <f t="shared" si="3182"/>
        <v>52.75</v>
      </c>
      <c r="AK558" s="13"/>
      <c r="AL558" s="5">
        <f t="shared" si="3183"/>
        <v>0</v>
      </c>
      <c r="AM558" s="5">
        <f t="shared" si="3184"/>
        <v>0</v>
      </c>
      <c r="AN558" s="11">
        <f t="shared" si="3185"/>
        <v>0</v>
      </c>
      <c r="AO558" s="11">
        <f t="shared" si="3186"/>
        <v>0</v>
      </c>
      <c r="AP558" s="5">
        <f t="shared" si="3187"/>
        <v>0</v>
      </c>
      <c r="AQ558" s="5">
        <f t="shared" si="3188"/>
        <v>0</v>
      </c>
      <c r="AR558" s="5">
        <f t="shared" si="3189"/>
        <v>0</v>
      </c>
      <c r="AS558" s="48">
        <f t="shared" si="3190"/>
        <v>52.75</v>
      </c>
      <c r="AT558" s="5">
        <f t="shared" si="3191"/>
        <v>0</v>
      </c>
      <c r="AU558" s="5">
        <f t="shared" si="3192"/>
        <v>0</v>
      </c>
      <c r="AV558" s="5">
        <f t="shared" si="3193"/>
        <v>0</v>
      </c>
      <c r="AW558" s="5">
        <f t="shared" si="3194"/>
        <v>0</v>
      </c>
      <c r="AX558" s="5">
        <f t="shared" si="3195"/>
        <v>0</v>
      </c>
      <c r="AY558" s="5">
        <f t="shared" si="3196"/>
        <v>0</v>
      </c>
      <c r="AZ558" s="5">
        <f t="shared" si="3197"/>
        <v>0</v>
      </c>
      <c r="BA558" s="5">
        <f t="shared" si="3198"/>
        <v>0</v>
      </c>
      <c r="BB558" s="5">
        <f t="shared" si="3199"/>
        <v>0</v>
      </c>
      <c r="BC558" s="5">
        <f t="shared" si="3200"/>
        <v>0</v>
      </c>
      <c r="BD558" s="5">
        <f t="shared" si="3201"/>
        <v>0</v>
      </c>
      <c r="BE558" s="5">
        <f t="shared" si="3202"/>
        <v>0</v>
      </c>
      <c r="BF558" s="5">
        <f t="shared" si="3203"/>
        <v>0</v>
      </c>
      <c r="BG558" s="5">
        <f t="shared" si="3204"/>
        <v>0</v>
      </c>
      <c r="BH558" s="5">
        <f t="shared" si="3205"/>
        <v>0</v>
      </c>
      <c r="BI558" s="11">
        <f t="shared" si="3206"/>
        <v>0</v>
      </c>
      <c r="BJ558" s="5">
        <f t="shared" si="3207"/>
        <v>0</v>
      </c>
      <c r="BK558" s="5">
        <f t="shared" si="3208"/>
        <v>0</v>
      </c>
      <c r="BL558" s="5">
        <f t="shared" si="3209"/>
        <v>0</v>
      </c>
      <c r="BM558" s="5">
        <f t="shared" si="3210"/>
        <v>0</v>
      </c>
      <c r="BN558" s="5">
        <f t="shared" si="3211"/>
        <v>0</v>
      </c>
      <c r="BO558" s="5">
        <f t="shared" si="3212"/>
        <v>0</v>
      </c>
      <c r="BP558" s="5">
        <f t="shared" si="3213"/>
        <v>0</v>
      </c>
      <c r="BQ558" s="5">
        <f t="shared" si="3214"/>
        <v>0</v>
      </c>
      <c r="BR558" s="5">
        <f t="shared" si="3215"/>
        <v>0</v>
      </c>
      <c r="BS558" s="5">
        <f t="shared" si="3216"/>
        <v>0</v>
      </c>
      <c r="BT558" s="11">
        <f t="shared" si="3217"/>
        <v>0</v>
      </c>
      <c r="BU558" s="11">
        <f t="shared" si="3218"/>
        <v>0</v>
      </c>
      <c r="BV558" s="5">
        <f t="shared" si="3219"/>
        <v>0</v>
      </c>
      <c r="BW558" s="5">
        <f t="shared" si="3220"/>
        <v>0</v>
      </c>
      <c r="BX558" s="5">
        <f t="shared" si="3221"/>
        <v>0</v>
      </c>
      <c r="BY558" s="5">
        <f t="shared" si="3222"/>
        <v>0</v>
      </c>
      <c r="BZ558" s="5">
        <f t="shared" si="3223"/>
        <v>0</v>
      </c>
      <c r="CA558" s="5">
        <f t="shared" si="3224"/>
        <v>0</v>
      </c>
      <c r="CB558" s="5">
        <f t="shared" si="3225"/>
        <v>0</v>
      </c>
      <c r="CC558" s="5">
        <f t="shared" si="3226"/>
        <v>0</v>
      </c>
      <c r="CD558" s="5">
        <f t="shared" si="3227"/>
        <v>0</v>
      </c>
      <c r="CE558" s="5">
        <f t="shared" si="3228"/>
        <v>0</v>
      </c>
      <c r="CF558" s="5">
        <f t="shared" si="3229"/>
        <v>0</v>
      </c>
      <c r="CG558" s="5">
        <f t="shared" si="3230"/>
        <v>0</v>
      </c>
      <c r="CH558" s="5">
        <f t="shared" si="3231"/>
        <v>0</v>
      </c>
      <c r="CI558" s="5">
        <f t="shared" si="3232"/>
        <v>0</v>
      </c>
      <c r="CJ558" s="5">
        <f t="shared" si="3233"/>
        <v>0</v>
      </c>
      <c r="CK558" s="5">
        <f t="shared" si="3234"/>
        <v>0</v>
      </c>
      <c r="CL558" s="5">
        <f t="shared" si="3235"/>
        <v>0</v>
      </c>
      <c r="CM558" s="5">
        <f t="shared" si="3236"/>
        <v>0</v>
      </c>
      <c r="CN558" s="5">
        <f t="shared" si="3237"/>
        <v>0</v>
      </c>
      <c r="CO558" s="5">
        <f t="shared" si="3238"/>
        <v>0</v>
      </c>
      <c r="CP558" s="5">
        <f t="shared" si="3239"/>
        <v>0</v>
      </c>
      <c r="CQ558" s="5">
        <f t="shared" si="3240"/>
        <v>0</v>
      </c>
      <c r="CR558" s="5">
        <f t="shared" si="3241"/>
        <v>0</v>
      </c>
      <c r="CS558" s="5">
        <f t="shared" si="3242"/>
        <v>0</v>
      </c>
      <c r="CT558" s="11">
        <f t="shared" si="3243"/>
        <v>0</v>
      </c>
      <c r="CU558" s="5">
        <f t="shared" si="3244"/>
        <v>0</v>
      </c>
      <c r="CV558" s="5">
        <f t="shared" si="3245"/>
        <v>0</v>
      </c>
      <c r="CW558" s="5">
        <f t="shared" si="3246"/>
        <v>0</v>
      </c>
      <c r="CX558" s="41">
        <f t="shared" si="3247"/>
        <v>0</v>
      </c>
      <c r="CY558" s="41">
        <f t="shared" si="3248"/>
        <v>0</v>
      </c>
      <c r="CZ558" s="41">
        <f t="shared" si="3249"/>
        <v>0</v>
      </c>
      <c r="DA558" s="41">
        <f t="shared" si="3250"/>
        <v>0</v>
      </c>
      <c r="DB558" s="28"/>
    </row>
    <row r="559" spans="1:106" s="16" customFormat="1" ht="29.25" customHeight="1" thickTop="1" thickBot="1" x14ac:dyDescent="0.35">
      <c r="A559" s="3">
        <v>44851</v>
      </c>
      <c r="B559" s="4" t="s">
        <v>90</v>
      </c>
      <c r="C559" s="4" t="s">
        <v>23</v>
      </c>
      <c r="D559" s="8" t="s">
        <v>10</v>
      </c>
      <c r="E559" s="4" t="s">
        <v>102</v>
      </c>
      <c r="F559" s="4" t="s">
        <v>104</v>
      </c>
      <c r="G559" s="18" t="s">
        <v>672</v>
      </c>
      <c r="H559" s="25">
        <v>48.25</v>
      </c>
      <c r="I559" s="44">
        <v>-51.75</v>
      </c>
      <c r="J559" s="45">
        <v>-52.75</v>
      </c>
      <c r="K559" s="11">
        <f t="shared" si="2661"/>
        <v>1538.65</v>
      </c>
      <c r="L559" s="11"/>
      <c r="M559" s="11"/>
      <c r="N559" s="33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45">
        <v>-52.75</v>
      </c>
      <c r="AB559" s="11"/>
      <c r="AC559" s="37"/>
      <c r="AD559" s="37"/>
      <c r="AE559" s="71" t="str">
        <f t="shared" si="3177"/>
        <v>US TECH</v>
      </c>
      <c r="AF559" s="45">
        <f t="shared" si="3178"/>
        <v>-52.75</v>
      </c>
      <c r="AG559" s="5">
        <f t="shared" si="3179"/>
        <v>0</v>
      </c>
      <c r="AH559" s="11">
        <f t="shared" si="3180"/>
        <v>0</v>
      </c>
      <c r="AI559" s="11">
        <f t="shared" si="3181"/>
        <v>0</v>
      </c>
      <c r="AJ559" s="13">
        <f t="shared" si="3182"/>
        <v>-52.75</v>
      </c>
      <c r="AK559" s="13"/>
      <c r="AL559" s="5">
        <f t="shared" si="3183"/>
        <v>0</v>
      </c>
      <c r="AM559" s="5">
        <f t="shared" si="3184"/>
        <v>0</v>
      </c>
      <c r="AN559" s="11">
        <f t="shared" si="3185"/>
        <v>0</v>
      </c>
      <c r="AO559" s="11">
        <f t="shared" si="3186"/>
        <v>0</v>
      </c>
      <c r="AP559" s="5">
        <f t="shared" si="3187"/>
        <v>0</v>
      </c>
      <c r="AQ559" s="5">
        <f t="shared" si="3188"/>
        <v>0</v>
      </c>
      <c r="AR559" s="5">
        <f t="shared" si="3189"/>
        <v>0</v>
      </c>
      <c r="AS559" s="5">
        <f t="shared" si="3190"/>
        <v>0</v>
      </c>
      <c r="AT559" s="5">
        <f t="shared" si="3191"/>
        <v>0</v>
      </c>
      <c r="AU559" s="5">
        <f t="shared" si="3192"/>
        <v>0</v>
      </c>
      <c r="AV559" s="5">
        <f t="shared" si="3193"/>
        <v>0</v>
      </c>
      <c r="AW559" s="5">
        <f t="shared" si="3194"/>
        <v>0</v>
      </c>
      <c r="AX559" s="5">
        <f t="shared" si="3195"/>
        <v>0</v>
      </c>
      <c r="AY559" s="5">
        <f t="shared" si="3196"/>
        <v>0</v>
      </c>
      <c r="AZ559" s="5">
        <f t="shared" si="3197"/>
        <v>0</v>
      </c>
      <c r="BA559" s="5">
        <f t="shared" si="3198"/>
        <v>0</v>
      </c>
      <c r="BB559" s="5">
        <f t="shared" si="3199"/>
        <v>0</v>
      </c>
      <c r="BC559" s="5">
        <f t="shared" si="3200"/>
        <v>0</v>
      </c>
      <c r="BD559" s="5">
        <f t="shared" si="3201"/>
        <v>0</v>
      </c>
      <c r="BE559" s="5">
        <f t="shared" si="3202"/>
        <v>0</v>
      </c>
      <c r="BF559" s="5">
        <f t="shared" si="3203"/>
        <v>0</v>
      </c>
      <c r="BG559" s="5">
        <f t="shared" si="3204"/>
        <v>0</v>
      </c>
      <c r="BH559" s="5">
        <f t="shared" si="3205"/>
        <v>0</v>
      </c>
      <c r="BI559" s="11">
        <f t="shared" si="3206"/>
        <v>0</v>
      </c>
      <c r="BJ559" s="5">
        <f t="shared" si="3207"/>
        <v>0</v>
      </c>
      <c r="BK559" s="5">
        <f t="shared" si="3208"/>
        <v>0</v>
      </c>
      <c r="BL559" s="5">
        <f t="shared" si="3209"/>
        <v>0</v>
      </c>
      <c r="BM559" s="5">
        <f t="shared" si="3210"/>
        <v>0</v>
      </c>
      <c r="BN559" s="5">
        <f t="shared" si="3211"/>
        <v>0</v>
      </c>
      <c r="BO559" s="5">
        <f t="shared" si="3212"/>
        <v>0</v>
      </c>
      <c r="BP559" s="5">
        <f t="shared" si="3213"/>
        <v>0</v>
      </c>
      <c r="BQ559" s="5">
        <f t="shared" si="3214"/>
        <v>0</v>
      </c>
      <c r="BR559" s="5">
        <f t="shared" si="3215"/>
        <v>0</v>
      </c>
      <c r="BS559" s="5">
        <f t="shared" si="3216"/>
        <v>0</v>
      </c>
      <c r="BT559" s="11">
        <f t="shared" si="3217"/>
        <v>0</v>
      </c>
      <c r="BU559" s="11">
        <f t="shared" si="3218"/>
        <v>0</v>
      </c>
      <c r="BV559" s="5">
        <f t="shared" si="3219"/>
        <v>0</v>
      </c>
      <c r="BW559" s="5">
        <f t="shared" si="3220"/>
        <v>0</v>
      </c>
      <c r="BX559" s="5">
        <f t="shared" si="3221"/>
        <v>0</v>
      </c>
      <c r="BY559" s="5">
        <f t="shared" si="3222"/>
        <v>0</v>
      </c>
      <c r="BZ559" s="5">
        <f t="shared" si="3223"/>
        <v>0</v>
      </c>
      <c r="CA559" s="5">
        <f t="shared" si="3224"/>
        <v>0</v>
      </c>
      <c r="CB559" s="5">
        <f t="shared" si="3225"/>
        <v>0</v>
      </c>
      <c r="CC559" s="5">
        <f t="shared" si="3226"/>
        <v>0</v>
      </c>
      <c r="CD559" s="5">
        <f t="shared" si="3227"/>
        <v>0</v>
      </c>
      <c r="CE559" s="5">
        <f t="shared" si="3228"/>
        <v>0</v>
      </c>
      <c r="CF559" s="5">
        <f t="shared" si="3229"/>
        <v>0</v>
      </c>
      <c r="CG559" s="5">
        <f t="shared" si="3230"/>
        <v>0</v>
      </c>
      <c r="CH559" s="5">
        <f t="shared" si="3231"/>
        <v>0</v>
      </c>
      <c r="CI559" s="5">
        <f t="shared" si="3232"/>
        <v>0</v>
      </c>
      <c r="CJ559" s="5">
        <f t="shared" si="3233"/>
        <v>0</v>
      </c>
      <c r="CK559" s="5">
        <f t="shared" si="3234"/>
        <v>0</v>
      </c>
      <c r="CL559" s="5">
        <f t="shared" si="3235"/>
        <v>0</v>
      </c>
      <c r="CM559" s="5">
        <f t="shared" si="3236"/>
        <v>0</v>
      </c>
      <c r="CN559" s="5">
        <f t="shared" si="3237"/>
        <v>0</v>
      </c>
      <c r="CO559" s="5">
        <f t="shared" si="3238"/>
        <v>0</v>
      </c>
      <c r="CP559" s="5">
        <f t="shared" si="3239"/>
        <v>0</v>
      </c>
      <c r="CQ559" s="5">
        <f t="shared" si="3240"/>
        <v>0</v>
      </c>
      <c r="CR559" s="5">
        <f t="shared" si="3241"/>
        <v>0</v>
      </c>
      <c r="CS559" s="5">
        <f t="shared" si="3242"/>
        <v>0</v>
      </c>
      <c r="CT559" s="45">
        <f t="shared" si="3243"/>
        <v>-52.75</v>
      </c>
      <c r="CU559" s="5">
        <f t="shared" si="3244"/>
        <v>0</v>
      </c>
      <c r="CV559" s="5">
        <f t="shared" si="3245"/>
        <v>0</v>
      </c>
      <c r="CW559" s="5">
        <f t="shared" si="3246"/>
        <v>0</v>
      </c>
      <c r="CX559" s="41">
        <f t="shared" si="3247"/>
        <v>0</v>
      </c>
      <c r="CY559" s="41">
        <f t="shared" si="3248"/>
        <v>0</v>
      </c>
      <c r="CZ559" s="41">
        <f t="shared" si="3249"/>
        <v>0</v>
      </c>
      <c r="DA559" s="41">
        <f t="shared" si="3250"/>
        <v>0</v>
      </c>
      <c r="DB559" s="28"/>
    </row>
    <row r="560" spans="1:106" s="16" customFormat="1" ht="29.25" customHeight="1" thickTop="1" thickBot="1" x14ac:dyDescent="0.35">
      <c r="A560" s="3">
        <v>44851</v>
      </c>
      <c r="B560" s="4" t="s">
        <v>66</v>
      </c>
      <c r="C560" s="4" t="s">
        <v>23</v>
      </c>
      <c r="D560" s="8" t="s">
        <v>10</v>
      </c>
      <c r="E560" s="4" t="s">
        <v>103</v>
      </c>
      <c r="F560" s="4" t="s">
        <v>104</v>
      </c>
      <c r="G560" s="18" t="s">
        <v>673</v>
      </c>
      <c r="H560" s="25">
        <v>46</v>
      </c>
      <c r="I560" s="33">
        <v>46</v>
      </c>
      <c r="J560" s="11">
        <v>44</v>
      </c>
      <c r="K560" s="11">
        <f t="shared" si="2661"/>
        <v>1582.65</v>
      </c>
      <c r="L560" s="11"/>
      <c r="M560" s="11"/>
      <c r="N560" s="33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47">
        <v>44</v>
      </c>
      <c r="Z560" s="11"/>
      <c r="AA560" s="11"/>
      <c r="AB560" s="11"/>
      <c r="AC560" s="37"/>
      <c r="AD560" s="37"/>
      <c r="AE560" s="71" t="str">
        <f t="shared" si="3177"/>
        <v>N GAS</v>
      </c>
      <c r="AF560" s="47">
        <f t="shared" si="3178"/>
        <v>44</v>
      </c>
      <c r="AG560" s="5">
        <f t="shared" si="3179"/>
        <v>0</v>
      </c>
      <c r="AH560" s="11">
        <f t="shared" si="3180"/>
        <v>0</v>
      </c>
      <c r="AI560" s="11">
        <f t="shared" si="3181"/>
        <v>0</v>
      </c>
      <c r="AJ560" s="13">
        <f t="shared" si="3182"/>
        <v>44</v>
      </c>
      <c r="AK560" s="13"/>
      <c r="AL560" s="5">
        <f t="shared" si="3183"/>
        <v>0</v>
      </c>
      <c r="AM560" s="5">
        <f t="shared" si="3184"/>
        <v>0</v>
      </c>
      <c r="AN560" s="11">
        <f t="shared" si="3185"/>
        <v>0</v>
      </c>
      <c r="AO560" s="11">
        <f t="shared" si="3186"/>
        <v>0</v>
      </c>
      <c r="AP560" s="5">
        <f t="shared" si="3187"/>
        <v>0</v>
      </c>
      <c r="AQ560" s="5">
        <f t="shared" si="3188"/>
        <v>0</v>
      </c>
      <c r="AR560" s="5">
        <f t="shared" si="3189"/>
        <v>0</v>
      </c>
      <c r="AS560" s="5">
        <f t="shared" si="3190"/>
        <v>0</v>
      </c>
      <c r="AT560" s="5">
        <f t="shared" si="3191"/>
        <v>0</v>
      </c>
      <c r="AU560" s="5">
        <f t="shared" si="3192"/>
        <v>0</v>
      </c>
      <c r="AV560" s="5">
        <f t="shared" si="3193"/>
        <v>0</v>
      </c>
      <c r="AW560" s="5">
        <f t="shared" si="3194"/>
        <v>0</v>
      </c>
      <c r="AX560" s="5">
        <f t="shared" si="3195"/>
        <v>0</v>
      </c>
      <c r="AY560" s="5">
        <f t="shared" si="3196"/>
        <v>0</v>
      </c>
      <c r="AZ560" s="5">
        <f t="shared" si="3197"/>
        <v>0</v>
      </c>
      <c r="BA560" s="5">
        <f t="shared" si="3198"/>
        <v>0</v>
      </c>
      <c r="BB560" s="5">
        <f t="shared" si="3199"/>
        <v>0</v>
      </c>
      <c r="BC560" s="5">
        <f t="shared" si="3200"/>
        <v>0</v>
      </c>
      <c r="BD560" s="5">
        <f t="shared" si="3201"/>
        <v>0</v>
      </c>
      <c r="BE560" s="5">
        <f t="shared" si="3202"/>
        <v>0</v>
      </c>
      <c r="BF560" s="5">
        <f t="shared" si="3203"/>
        <v>0</v>
      </c>
      <c r="BG560" s="5">
        <f t="shared" si="3204"/>
        <v>0</v>
      </c>
      <c r="BH560" s="5">
        <f t="shared" si="3205"/>
        <v>0</v>
      </c>
      <c r="BI560" s="11">
        <f t="shared" si="3206"/>
        <v>0</v>
      </c>
      <c r="BJ560" s="5">
        <f t="shared" si="3207"/>
        <v>0</v>
      </c>
      <c r="BK560" s="5">
        <f t="shared" si="3208"/>
        <v>0</v>
      </c>
      <c r="BL560" s="5">
        <f t="shared" si="3209"/>
        <v>0</v>
      </c>
      <c r="BM560" s="5">
        <f t="shared" si="3210"/>
        <v>0</v>
      </c>
      <c r="BN560" s="5">
        <f t="shared" si="3211"/>
        <v>0</v>
      </c>
      <c r="BO560" s="5">
        <f t="shared" si="3212"/>
        <v>0</v>
      </c>
      <c r="BP560" s="5">
        <f t="shared" si="3213"/>
        <v>0</v>
      </c>
      <c r="BQ560" s="5">
        <f t="shared" si="3214"/>
        <v>0</v>
      </c>
      <c r="BR560" s="5">
        <f t="shared" si="3215"/>
        <v>0</v>
      </c>
      <c r="BS560" s="5">
        <f t="shared" si="3216"/>
        <v>0</v>
      </c>
      <c r="BT560" s="11">
        <f t="shared" si="3217"/>
        <v>0</v>
      </c>
      <c r="BU560" s="11">
        <f t="shared" si="3218"/>
        <v>0</v>
      </c>
      <c r="BV560" s="5">
        <f t="shared" si="3219"/>
        <v>0</v>
      </c>
      <c r="BW560" s="5">
        <f t="shared" si="3220"/>
        <v>0</v>
      </c>
      <c r="BX560" s="5">
        <f t="shared" si="3221"/>
        <v>0</v>
      </c>
      <c r="BY560" s="5">
        <f t="shared" si="3222"/>
        <v>0</v>
      </c>
      <c r="BZ560" s="5">
        <f t="shared" si="3223"/>
        <v>0</v>
      </c>
      <c r="CA560" s="5">
        <f t="shared" si="3224"/>
        <v>0</v>
      </c>
      <c r="CB560" s="5">
        <f t="shared" si="3225"/>
        <v>0</v>
      </c>
      <c r="CC560" s="5">
        <f t="shared" si="3226"/>
        <v>0</v>
      </c>
      <c r="CD560" s="5">
        <f t="shared" si="3227"/>
        <v>0</v>
      </c>
      <c r="CE560" s="5">
        <f t="shared" si="3228"/>
        <v>0</v>
      </c>
      <c r="CF560" s="5">
        <f t="shared" si="3229"/>
        <v>0</v>
      </c>
      <c r="CG560" s="5">
        <f t="shared" si="3230"/>
        <v>0</v>
      </c>
      <c r="CH560" s="5">
        <f t="shared" si="3231"/>
        <v>0</v>
      </c>
      <c r="CI560" s="5">
        <f t="shared" si="3232"/>
        <v>0</v>
      </c>
      <c r="CJ560" s="5">
        <f t="shared" si="3233"/>
        <v>0</v>
      </c>
      <c r="CK560" s="5">
        <f t="shared" si="3234"/>
        <v>0</v>
      </c>
      <c r="CL560" s="48">
        <f t="shared" si="3235"/>
        <v>44</v>
      </c>
      <c r="CM560" s="5">
        <f t="shared" si="3236"/>
        <v>0</v>
      </c>
      <c r="CN560" s="5">
        <f t="shared" si="3237"/>
        <v>0</v>
      </c>
      <c r="CO560" s="5">
        <f t="shared" si="3238"/>
        <v>0</v>
      </c>
      <c r="CP560" s="5">
        <f t="shared" si="3239"/>
        <v>0</v>
      </c>
      <c r="CQ560" s="5">
        <f t="shared" si="3240"/>
        <v>0</v>
      </c>
      <c r="CR560" s="5">
        <f t="shared" si="3241"/>
        <v>0</v>
      </c>
      <c r="CS560" s="5">
        <f t="shared" si="3242"/>
        <v>0</v>
      </c>
      <c r="CT560" s="11">
        <f t="shared" si="3243"/>
        <v>0</v>
      </c>
      <c r="CU560" s="5">
        <f t="shared" si="3244"/>
        <v>0</v>
      </c>
      <c r="CV560" s="5">
        <f t="shared" si="3245"/>
        <v>0</v>
      </c>
      <c r="CW560" s="5">
        <f t="shared" si="3246"/>
        <v>0</v>
      </c>
      <c r="CX560" s="41">
        <f t="shared" si="3247"/>
        <v>0</v>
      </c>
      <c r="CY560" s="41">
        <f t="shared" si="3248"/>
        <v>0</v>
      </c>
      <c r="CZ560" s="41">
        <f t="shared" si="3249"/>
        <v>0</v>
      </c>
      <c r="DA560" s="41">
        <f t="shared" si="3250"/>
        <v>0</v>
      </c>
      <c r="DB560" s="28"/>
    </row>
    <row r="561" spans="1:106" s="16" customFormat="1" ht="29.25" customHeight="1" thickTop="1" thickBot="1" x14ac:dyDescent="0.35">
      <c r="A561" s="3">
        <v>44851</v>
      </c>
      <c r="B561" s="4" t="s">
        <v>3</v>
      </c>
      <c r="C561" s="4" t="s">
        <v>70</v>
      </c>
      <c r="D561" s="8" t="s">
        <v>10</v>
      </c>
      <c r="E561" s="4" t="s">
        <v>110</v>
      </c>
      <c r="F561" s="4" t="s">
        <v>104</v>
      </c>
      <c r="G561" s="18" t="s">
        <v>674</v>
      </c>
      <c r="H561" s="25">
        <v>46.75</v>
      </c>
      <c r="I561" s="44">
        <v>-53.25</v>
      </c>
      <c r="J561" s="44">
        <v>-54.25</v>
      </c>
      <c r="K561" s="11">
        <f t="shared" si="2661"/>
        <v>1528.4</v>
      </c>
      <c r="L561" s="11"/>
      <c r="M561" s="11"/>
      <c r="N561" s="44">
        <v>-54.25</v>
      </c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37"/>
      <c r="AD561" s="37"/>
      <c r="AE561" s="71" t="str">
        <f t="shared" si="3177"/>
        <v>EUR/GBP</v>
      </c>
      <c r="AF561" s="11">
        <f t="shared" si="3178"/>
        <v>0</v>
      </c>
      <c r="AG561" s="5">
        <f t="shared" si="3179"/>
        <v>0</v>
      </c>
      <c r="AH561" s="11">
        <f t="shared" si="3180"/>
        <v>0</v>
      </c>
      <c r="AI561" s="45">
        <f t="shared" si="3181"/>
        <v>-54.25</v>
      </c>
      <c r="AJ561" s="13">
        <f t="shared" si="3182"/>
        <v>-54.25</v>
      </c>
      <c r="AK561" s="13"/>
      <c r="AL561" s="5">
        <f t="shared" si="3183"/>
        <v>0</v>
      </c>
      <c r="AM561" s="5">
        <f t="shared" si="3184"/>
        <v>0</v>
      </c>
      <c r="AN561" s="11">
        <f t="shared" si="3185"/>
        <v>0</v>
      </c>
      <c r="AO561" s="11">
        <f t="shared" si="3186"/>
        <v>0</v>
      </c>
      <c r="AP561" s="5">
        <f t="shared" si="3187"/>
        <v>0</v>
      </c>
      <c r="AQ561" s="5">
        <f t="shared" si="3188"/>
        <v>0</v>
      </c>
      <c r="AR561" s="5">
        <f t="shared" si="3189"/>
        <v>0</v>
      </c>
      <c r="AS561" s="5">
        <f t="shared" si="3190"/>
        <v>0</v>
      </c>
      <c r="AT561" s="5">
        <f t="shared" si="3191"/>
        <v>0</v>
      </c>
      <c r="AU561" s="5">
        <f t="shared" si="3192"/>
        <v>0</v>
      </c>
      <c r="AV561" s="5">
        <f t="shared" si="3193"/>
        <v>0</v>
      </c>
      <c r="AW561" s="46">
        <f t="shared" si="3194"/>
        <v>-54.25</v>
      </c>
      <c r="AX561" s="5">
        <f t="shared" si="3195"/>
        <v>0</v>
      </c>
      <c r="AY561" s="5">
        <f t="shared" si="3196"/>
        <v>0</v>
      </c>
      <c r="AZ561" s="5">
        <f t="shared" si="3197"/>
        <v>0</v>
      </c>
      <c r="BA561" s="5">
        <f t="shared" si="3198"/>
        <v>0</v>
      </c>
      <c r="BB561" s="5">
        <f t="shared" si="3199"/>
        <v>0</v>
      </c>
      <c r="BC561" s="5">
        <f t="shared" si="3200"/>
        <v>0</v>
      </c>
      <c r="BD561" s="5">
        <f t="shared" si="3201"/>
        <v>0</v>
      </c>
      <c r="BE561" s="5">
        <f t="shared" si="3202"/>
        <v>0</v>
      </c>
      <c r="BF561" s="5">
        <f t="shared" si="3203"/>
        <v>0</v>
      </c>
      <c r="BG561" s="5">
        <f t="shared" si="3204"/>
        <v>0</v>
      </c>
      <c r="BH561" s="5">
        <f t="shared" si="3205"/>
        <v>0</v>
      </c>
      <c r="BI561" s="11">
        <f t="shared" si="3206"/>
        <v>0</v>
      </c>
      <c r="BJ561" s="5">
        <f t="shared" si="3207"/>
        <v>0</v>
      </c>
      <c r="BK561" s="5">
        <f t="shared" si="3208"/>
        <v>0</v>
      </c>
      <c r="BL561" s="5">
        <f t="shared" si="3209"/>
        <v>0</v>
      </c>
      <c r="BM561" s="5">
        <f t="shared" si="3210"/>
        <v>0</v>
      </c>
      <c r="BN561" s="5">
        <f t="shared" si="3211"/>
        <v>0</v>
      </c>
      <c r="BO561" s="5">
        <f t="shared" si="3212"/>
        <v>0</v>
      </c>
      <c r="BP561" s="5">
        <f t="shared" si="3213"/>
        <v>0</v>
      </c>
      <c r="BQ561" s="5">
        <f t="shared" si="3214"/>
        <v>0</v>
      </c>
      <c r="BR561" s="5">
        <f t="shared" si="3215"/>
        <v>0</v>
      </c>
      <c r="BS561" s="5">
        <f t="shared" si="3216"/>
        <v>0</v>
      </c>
      <c r="BT561" s="11">
        <f t="shared" si="3217"/>
        <v>0</v>
      </c>
      <c r="BU561" s="11">
        <f t="shared" si="3218"/>
        <v>0</v>
      </c>
      <c r="BV561" s="5">
        <f t="shared" si="3219"/>
        <v>0</v>
      </c>
      <c r="BW561" s="5">
        <f t="shared" si="3220"/>
        <v>0</v>
      </c>
      <c r="BX561" s="5">
        <f t="shared" si="3221"/>
        <v>0</v>
      </c>
      <c r="BY561" s="5">
        <f t="shared" si="3222"/>
        <v>0</v>
      </c>
      <c r="BZ561" s="5">
        <f t="shared" si="3223"/>
        <v>0</v>
      </c>
      <c r="CA561" s="5">
        <f t="shared" si="3224"/>
        <v>0</v>
      </c>
      <c r="CB561" s="5">
        <f t="shared" si="3225"/>
        <v>0</v>
      </c>
      <c r="CC561" s="5">
        <f t="shared" si="3226"/>
        <v>0</v>
      </c>
      <c r="CD561" s="5">
        <f t="shared" si="3227"/>
        <v>0</v>
      </c>
      <c r="CE561" s="5">
        <f t="shared" si="3228"/>
        <v>0</v>
      </c>
      <c r="CF561" s="5">
        <f t="shared" si="3229"/>
        <v>0</v>
      </c>
      <c r="CG561" s="5">
        <f t="shared" si="3230"/>
        <v>0</v>
      </c>
      <c r="CH561" s="5">
        <f t="shared" si="3231"/>
        <v>0</v>
      </c>
      <c r="CI561" s="5">
        <f t="shared" si="3232"/>
        <v>0</v>
      </c>
      <c r="CJ561" s="5">
        <f t="shared" si="3233"/>
        <v>0</v>
      </c>
      <c r="CK561" s="5">
        <f t="shared" si="3234"/>
        <v>0</v>
      </c>
      <c r="CL561" s="5">
        <f t="shared" si="3235"/>
        <v>0</v>
      </c>
      <c r="CM561" s="5">
        <f t="shared" si="3236"/>
        <v>0</v>
      </c>
      <c r="CN561" s="5">
        <f t="shared" si="3237"/>
        <v>0</v>
      </c>
      <c r="CO561" s="5">
        <f t="shared" si="3238"/>
        <v>0</v>
      </c>
      <c r="CP561" s="5">
        <f t="shared" si="3239"/>
        <v>0</v>
      </c>
      <c r="CQ561" s="5">
        <f t="shared" si="3240"/>
        <v>0</v>
      </c>
      <c r="CR561" s="5">
        <f t="shared" si="3241"/>
        <v>0</v>
      </c>
      <c r="CS561" s="5">
        <f t="shared" si="3242"/>
        <v>0</v>
      </c>
      <c r="CT561" s="11">
        <f t="shared" si="3243"/>
        <v>0</v>
      </c>
      <c r="CU561" s="5">
        <f t="shared" si="3244"/>
        <v>0</v>
      </c>
      <c r="CV561" s="5">
        <f t="shared" si="3245"/>
        <v>0</v>
      </c>
      <c r="CW561" s="5">
        <f t="shared" si="3246"/>
        <v>0</v>
      </c>
      <c r="CX561" s="41">
        <f t="shared" si="3247"/>
        <v>0</v>
      </c>
      <c r="CY561" s="41">
        <f t="shared" si="3248"/>
        <v>0</v>
      </c>
      <c r="CZ561" s="41">
        <f t="shared" si="3249"/>
        <v>0</v>
      </c>
      <c r="DA561" s="41">
        <f t="shared" si="3250"/>
        <v>0</v>
      </c>
      <c r="DB561" s="28"/>
    </row>
    <row r="562" spans="1:106" s="16" customFormat="1" ht="29.25" customHeight="1" thickTop="1" thickBot="1" x14ac:dyDescent="0.35">
      <c r="A562" s="3">
        <v>44852</v>
      </c>
      <c r="B562" s="4" t="s">
        <v>90</v>
      </c>
      <c r="C562" s="4" t="s">
        <v>23</v>
      </c>
      <c r="D562" s="8" t="s">
        <v>10</v>
      </c>
      <c r="E562" s="4" t="s">
        <v>102</v>
      </c>
      <c r="F562" s="4" t="s">
        <v>24</v>
      </c>
      <c r="G562" s="18" t="s">
        <v>675</v>
      </c>
      <c r="H562" s="25">
        <v>55</v>
      </c>
      <c r="I562" s="44">
        <v>-55</v>
      </c>
      <c r="J562" s="45">
        <v>-56</v>
      </c>
      <c r="K562" s="11">
        <f t="shared" si="2661"/>
        <v>1472.4</v>
      </c>
      <c r="L562" s="11"/>
      <c r="M562" s="11"/>
      <c r="N562" s="33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45">
        <v>-56</v>
      </c>
      <c r="AB562" s="11"/>
      <c r="AC562" s="37"/>
      <c r="AD562" s="37"/>
      <c r="AE562" s="71" t="str">
        <f t="shared" ref="AE562:AE567" si="3251">IF(B562&gt;0,B562)</f>
        <v>US TECH</v>
      </c>
      <c r="AF562" s="45">
        <f t="shared" ref="AF562:AF567" si="3252">IF(C562="HF",J562,0)</f>
        <v>-56</v>
      </c>
      <c r="AG562" s="5">
        <f t="shared" ref="AG562:AG567" si="3253">IF(C562="HF2",J562,0)</f>
        <v>0</v>
      </c>
      <c r="AH562" s="11">
        <f t="shared" ref="AH562:AH567" si="3254">IF(C562="HF3",J562,0)</f>
        <v>0</v>
      </c>
      <c r="AI562" s="11">
        <f t="shared" ref="AI562:AI567" si="3255">IF(C562="DP",J562,0)</f>
        <v>0</v>
      </c>
      <c r="AJ562" s="13">
        <f t="shared" ref="AJ562:AJ567" si="3256">+SUM(AF562+AG562+AH562+AI562)</f>
        <v>-56</v>
      </c>
      <c r="AK562" s="13"/>
      <c r="AL562" s="5">
        <f t="shared" ref="AL562:AL567" si="3257">IF(B562="AUD/JPY",AF562,0)</f>
        <v>0</v>
      </c>
      <c r="AM562" s="5">
        <f t="shared" ref="AM562:AM567" si="3258">IF(B562="AUD/JPY",AG562,0)</f>
        <v>0</v>
      </c>
      <c r="AN562" s="11">
        <f t="shared" ref="AN562:AN567" si="3259">IF(B562="AUD/JPY",AH562,0)</f>
        <v>0</v>
      </c>
      <c r="AO562" s="11">
        <f t="shared" ref="AO562:AO567" si="3260">IF(B562="AUD/JPY",AI562,0)</f>
        <v>0</v>
      </c>
      <c r="AP562" s="5">
        <f t="shared" ref="AP562:AP567" si="3261">IF(B562="AUD/USD",AF562,0)</f>
        <v>0</v>
      </c>
      <c r="AQ562" s="5">
        <f t="shared" ref="AQ562:AQ567" si="3262">IF(B562="AUD/USD",AG562,0)</f>
        <v>0</v>
      </c>
      <c r="AR562" s="5">
        <f t="shared" ref="AR562:AR567" si="3263">IF(B562="AUD/USD",AH562,0)</f>
        <v>0</v>
      </c>
      <c r="AS562" s="5">
        <f t="shared" ref="AS562:AS567" si="3264">IF(B562="AUD/USD",AI562,0)</f>
        <v>0</v>
      </c>
      <c r="AT562" s="5">
        <f t="shared" ref="AT562:AT567" si="3265">IF(B562="EUR/GBP",AF562,0)</f>
        <v>0</v>
      </c>
      <c r="AU562" s="5">
        <f t="shared" ref="AU562:AU567" si="3266">IF(B562="EUR/GBP",AG562,0)</f>
        <v>0</v>
      </c>
      <c r="AV562" s="5">
        <f t="shared" ref="AV562:AV567" si="3267">IF(B562="EUR/GBP",AH562,0)</f>
        <v>0</v>
      </c>
      <c r="AW562" s="5">
        <f t="shared" ref="AW562:AW567" si="3268">IF(B562="EUR/GBP",AI562,0)</f>
        <v>0</v>
      </c>
      <c r="AX562" s="5">
        <f t="shared" ref="AX562:AX567" si="3269">IF(B562="EUR/JPY",AF562,0)</f>
        <v>0</v>
      </c>
      <c r="AY562" s="5">
        <f t="shared" ref="AY562:AY567" si="3270">IF(B562="EUR/JPY",AG562,0)</f>
        <v>0</v>
      </c>
      <c r="AZ562" s="5">
        <f t="shared" ref="AZ562:AZ567" si="3271">IF(B562="EUR/JPY",AH562,0)</f>
        <v>0</v>
      </c>
      <c r="BA562" s="5">
        <f t="shared" ref="BA562:BA567" si="3272">IF(B562="EUR/JPY",AI562,0)</f>
        <v>0</v>
      </c>
      <c r="BB562" s="5">
        <f t="shared" ref="BB562:BB567" si="3273">IF(B562="EUR/USD",AF562,0)</f>
        <v>0</v>
      </c>
      <c r="BC562" s="5">
        <f t="shared" ref="BC562:BC567" si="3274">IF(B562="EUR/USD",AG562,0)</f>
        <v>0</v>
      </c>
      <c r="BD562" s="5">
        <f t="shared" ref="BD562:BD567" si="3275">IF(B562="EUR/USD",AH562,0)</f>
        <v>0</v>
      </c>
      <c r="BE562" s="5">
        <f t="shared" ref="BE562:BE567" si="3276">IF(B562="EUR/USD",AI562,0)</f>
        <v>0</v>
      </c>
      <c r="BF562" s="5">
        <f t="shared" ref="BF562:BF567" si="3277">IF(B562="GBP/JPY",AF562,0)</f>
        <v>0</v>
      </c>
      <c r="BG562" s="5">
        <f t="shared" ref="BG562:BG567" si="3278">IF(B562="GBP/JPY",AG562,0)</f>
        <v>0</v>
      </c>
      <c r="BH562" s="5">
        <f t="shared" ref="BH562:BH567" si="3279">IF(B562="GBP/JPY",AH562,0)</f>
        <v>0</v>
      </c>
      <c r="BI562" s="11">
        <f t="shared" ref="BI562:BI567" si="3280">IF(B562="GBP/JPY",AI562,0)</f>
        <v>0</v>
      </c>
      <c r="BJ562" s="5">
        <f t="shared" ref="BJ562:BJ567" si="3281">IF(B562="GBP/USD",AF562,0)</f>
        <v>0</v>
      </c>
      <c r="BK562" s="5">
        <f t="shared" ref="BK562:BK567" si="3282">IF(B562="GBP/USD",AG562,0)</f>
        <v>0</v>
      </c>
      <c r="BL562" s="5">
        <f t="shared" ref="BL562:BL567" si="3283">IF(B562="GBP/USD",AH562,0)</f>
        <v>0</v>
      </c>
      <c r="BM562" s="5">
        <f t="shared" ref="BM562:BM567" si="3284">IF(B562="GBP/USD",AI562,0)</f>
        <v>0</v>
      </c>
      <c r="BN562" s="5">
        <f t="shared" ref="BN562:BN567" si="3285">IF(B562="USD/CAD",AF562,0)</f>
        <v>0</v>
      </c>
      <c r="BO562" s="5">
        <f t="shared" ref="BO562:BO567" si="3286">IF(B562="USD/CAD",AG562,0)</f>
        <v>0</v>
      </c>
      <c r="BP562" s="5">
        <f t="shared" ref="BP562:BP567" si="3287">IF(B562="USD/CAD",AH562,0)</f>
        <v>0</v>
      </c>
      <c r="BQ562" s="5">
        <f t="shared" ref="BQ562:BQ567" si="3288">IF(B562="USD/CAD",AI562,0)</f>
        <v>0</v>
      </c>
      <c r="BR562" s="5">
        <f t="shared" ref="BR562:BR567" si="3289">IF(B562="USD/CHF",AF562,0)</f>
        <v>0</v>
      </c>
      <c r="BS562" s="5">
        <f t="shared" ref="BS562:BS567" si="3290">IF(B562="USD/CHF",AG562,0)</f>
        <v>0</v>
      </c>
      <c r="BT562" s="11">
        <f t="shared" ref="BT562:BT567" si="3291">IF(B562="USD/CHF",AH562,0)</f>
        <v>0</v>
      </c>
      <c r="BU562" s="11">
        <f t="shared" ref="BU562:BU567" si="3292">IF(B562="USD/CHF",AI562,0)</f>
        <v>0</v>
      </c>
      <c r="BV562" s="5">
        <f t="shared" ref="BV562:BV567" si="3293">IF(B562="USD/JPY",AF562,0)</f>
        <v>0</v>
      </c>
      <c r="BW562" s="5">
        <f t="shared" ref="BW562:BW567" si="3294">IF(B562="USD/JPY",AG562,0)</f>
        <v>0</v>
      </c>
      <c r="BX562" s="5">
        <f t="shared" ref="BX562:BX567" si="3295">IF(B562="USD/JPY",AH562,0)</f>
        <v>0</v>
      </c>
      <c r="BY562" s="5">
        <f t="shared" ref="BY562:BY567" si="3296">IF(B562="USD/JPY",AI562,0)</f>
        <v>0</v>
      </c>
      <c r="BZ562" s="5">
        <f t="shared" ref="BZ562:BZ567" si="3297">IF(B562="CRUDE",AF562,0)</f>
        <v>0</v>
      </c>
      <c r="CA562" s="5">
        <f t="shared" ref="CA562:CA567" si="3298">IF(B562="CRUDE",AG562,0)</f>
        <v>0</v>
      </c>
      <c r="CB562" s="5">
        <f t="shared" ref="CB562:CB567" si="3299">IF(B562="CRUDE",AH562,0)</f>
        <v>0</v>
      </c>
      <c r="CC562" s="5">
        <f t="shared" ref="CC562:CC567" si="3300">IF(B562="CRUDE",AI562,0)</f>
        <v>0</v>
      </c>
      <c r="CD562" s="5">
        <f t="shared" ref="CD562:CD567" si="3301">IF(B562="GOLD",AF562,0)</f>
        <v>0</v>
      </c>
      <c r="CE562" s="5">
        <f t="shared" ref="CE562:CE567" si="3302">IF(B562="GOLD",AG562,0)</f>
        <v>0</v>
      </c>
      <c r="CF562" s="5">
        <f t="shared" ref="CF562:CF567" si="3303">IF(B562="GOLD",AH562,0)</f>
        <v>0</v>
      </c>
      <c r="CG562" s="5">
        <f t="shared" ref="CG562:CG567" si="3304">IF(B562="GOLD",AI562,0)</f>
        <v>0</v>
      </c>
      <c r="CH562" s="5">
        <f t="shared" ref="CH562:CH567" si="3305">IF(B562="US 500",AF562,0)</f>
        <v>0</v>
      </c>
      <c r="CI562" s="5">
        <f t="shared" ref="CI562:CI567" si="3306">IF(B562="US 500",AG562,0)</f>
        <v>0</v>
      </c>
      <c r="CJ562" s="5">
        <f t="shared" ref="CJ562:CJ567" si="3307">IF(B562="US 500",AH562,0)</f>
        <v>0</v>
      </c>
      <c r="CK562" s="5">
        <f t="shared" ref="CK562:CK567" si="3308">IF(B562="US 500",AI562,0)</f>
        <v>0</v>
      </c>
      <c r="CL562" s="5">
        <f t="shared" ref="CL562:CL567" si="3309">IF(B562="N GAS",AF562,0)</f>
        <v>0</v>
      </c>
      <c r="CM562" s="5">
        <f t="shared" ref="CM562:CM567" si="3310">IF(B562="N GAS",AG562,0)</f>
        <v>0</v>
      </c>
      <c r="CN562" s="5">
        <f t="shared" ref="CN562:CN567" si="3311">IF(B562="N GAS",AH562,0)</f>
        <v>0</v>
      </c>
      <c r="CO562" s="5">
        <f t="shared" ref="CO562:CO567" si="3312">IF(B562="N GAS",AI562,0)</f>
        <v>0</v>
      </c>
      <c r="CP562" s="5">
        <f t="shared" ref="CP562:CP567" si="3313">IF(B562="SMALLCAP 2000",AF562,0)</f>
        <v>0</v>
      </c>
      <c r="CQ562" s="5">
        <f t="shared" ref="CQ562:CQ567" si="3314">IF(B562="SMALLCAP 2000",AG562,0)</f>
        <v>0</v>
      </c>
      <c r="CR562" s="5">
        <f t="shared" ref="CR562:CR567" si="3315">IF(B562="SMALLCAP 2000",AH562,0)</f>
        <v>0</v>
      </c>
      <c r="CS562" s="5">
        <f t="shared" ref="CS562:CS567" si="3316">IF(B562="SMALLCAP 2000",AI562,0)</f>
        <v>0</v>
      </c>
      <c r="CT562" s="45">
        <f t="shared" ref="CT562:CT567" si="3317">IF(B562="US TECH",AF562,0)</f>
        <v>-56</v>
      </c>
      <c r="CU562" s="5">
        <f t="shared" ref="CU562:CU567" si="3318">IF(B562="US TECH",AG562,0)</f>
        <v>0</v>
      </c>
      <c r="CV562" s="5">
        <f t="shared" ref="CV562:CV567" si="3319">IF(B562="US TECH",AH562,0)</f>
        <v>0</v>
      </c>
      <c r="CW562" s="5">
        <f t="shared" ref="CW562:CW567" si="3320">IF(B562="US TECH",AI562,0)</f>
        <v>0</v>
      </c>
      <c r="CX562" s="41">
        <f t="shared" ref="CX562:CX567" si="3321">IF(B562="WALL ST 30",AF562,0)</f>
        <v>0</v>
      </c>
      <c r="CY562" s="41">
        <f t="shared" ref="CY562:CY567" si="3322">IF(B562="WALL ST 30",AG562,0)</f>
        <v>0</v>
      </c>
      <c r="CZ562" s="41">
        <f t="shared" ref="CZ562:CZ567" si="3323">IF(B562="WALL ST 30",AH562,0)</f>
        <v>0</v>
      </c>
      <c r="DA562" s="41">
        <f t="shared" ref="DA562:DA567" si="3324">IF(B562="WALL ST 30",AI562,0)</f>
        <v>0</v>
      </c>
      <c r="DB562" s="28"/>
    </row>
    <row r="563" spans="1:106" s="16" customFormat="1" ht="29.25" customHeight="1" thickTop="1" thickBot="1" x14ac:dyDescent="0.35">
      <c r="A563" s="3">
        <v>44852</v>
      </c>
      <c r="B563" s="4" t="s">
        <v>20</v>
      </c>
      <c r="C563" s="4" t="s">
        <v>70</v>
      </c>
      <c r="D563" s="8" t="s">
        <v>10</v>
      </c>
      <c r="E563" s="4" t="s">
        <v>109</v>
      </c>
      <c r="F563" s="4" t="s">
        <v>104</v>
      </c>
      <c r="G563" s="18" t="s">
        <v>676</v>
      </c>
      <c r="H563" s="25">
        <v>49.75</v>
      </c>
      <c r="I563" s="33">
        <v>49.75</v>
      </c>
      <c r="J563" s="11">
        <v>47.75</v>
      </c>
      <c r="K563" s="11">
        <f t="shared" si="2661"/>
        <v>1520.15</v>
      </c>
      <c r="L563" s="11"/>
      <c r="M563" s="11"/>
      <c r="N563" s="33"/>
      <c r="O563" s="11"/>
      <c r="P563" s="11"/>
      <c r="Q563" s="11"/>
      <c r="R563" s="11"/>
      <c r="S563" s="11"/>
      <c r="T563" s="11"/>
      <c r="U563" s="11"/>
      <c r="V563" s="11"/>
      <c r="W563" s="47">
        <v>47.75</v>
      </c>
      <c r="X563" s="11"/>
      <c r="Y563" s="11"/>
      <c r="Z563" s="11"/>
      <c r="AA563" s="11"/>
      <c r="AB563" s="11"/>
      <c r="AC563" s="37"/>
      <c r="AD563" s="37"/>
      <c r="AE563" s="71" t="str">
        <f t="shared" si="3251"/>
        <v>GOLD</v>
      </c>
      <c r="AF563" s="11">
        <f t="shared" si="3252"/>
        <v>0</v>
      </c>
      <c r="AG563" s="5">
        <f t="shared" si="3253"/>
        <v>0</v>
      </c>
      <c r="AH563" s="11">
        <f t="shared" si="3254"/>
        <v>0</v>
      </c>
      <c r="AI563" s="47">
        <f t="shared" si="3255"/>
        <v>47.75</v>
      </c>
      <c r="AJ563" s="13">
        <f t="shared" si="3256"/>
        <v>47.75</v>
      </c>
      <c r="AK563" s="13"/>
      <c r="AL563" s="5">
        <f t="shared" si="3257"/>
        <v>0</v>
      </c>
      <c r="AM563" s="5">
        <f t="shared" si="3258"/>
        <v>0</v>
      </c>
      <c r="AN563" s="11">
        <f t="shared" si="3259"/>
        <v>0</v>
      </c>
      <c r="AO563" s="11">
        <f t="shared" si="3260"/>
        <v>0</v>
      </c>
      <c r="AP563" s="5">
        <f t="shared" si="3261"/>
        <v>0</v>
      </c>
      <c r="AQ563" s="5">
        <f t="shared" si="3262"/>
        <v>0</v>
      </c>
      <c r="AR563" s="5">
        <f t="shared" si="3263"/>
        <v>0</v>
      </c>
      <c r="AS563" s="5">
        <f t="shared" si="3264"/>
        <v>0</v>
      </c>
      <c r="AT563" s="5">
        <f t="shared" si="3265"/>
        <v>0</v>
      </c>
      <c r="AU563" s="5">
        <f t="shared" si="3266"/>
        <v>0</v>
      </c>
      <c r="AV563" s="5">
        <f t="shared" si="3267"/>
        <v>0</v>
      </c>
      <c r="AW563" s="5">
        <f t="shared" si="3268"/>
        <v>0</v>
      </c>
      <c r="AX563" s="5">
        <f t="shared" si="3269"/>
        <v>0</v>
      </c>
      <c r="AY563" s="5">
        <f t="shared" si="3270"/>
        <v>0</v>
      </c>
      <c r="AZ563" s="5">
        <f t="shared" si="3271"/>
        <v>0</v>
      </c>
      <c r="BA563" s="5">
        <f t="shared" si="3272"/>
        <v>0</v>
      </c>
      <c r="BB563" s="5">
        <f t="shared" si="3273"/>
        <v>0</v>
      </c>
      <c r="BC563" s="5">
        <f t="shared" si="3274"/>
        <v>0</v>
      </c>
      <c r="BD563" s="5">
        <f t="shared" si="3275"/>
        <v>0</v>
      </c>
      <c r="BE563" s="5">
        <f t="shared" si="3276"/>
        <v>0</v>
      </c>
      <c r="BF563" s="5">
        <f t="shared" si="3277"/>
        <v>0</v>
      </c>
      <c r="BG563" s="5">
        <f t="shared" si="3278"/>
        <v>0</v>
      </c>
      <c r="BH563" s="5">
        <f t="shared" si="3279"/>
        <v>0</v>
      </c>
      <c r="BI563" s="11">
        <f t="shared" si="3280"/>
        <v>0</v>
      </c>
      <c r="BJ563" s="5">
        <f t="shared" si="3281"/>
        <v>0</v>
      </c>
      <c r="BK563" s="5">
        <f t="shared" si="3282"/>
        <v>0</v>
      </c>
      <c r="BL563" s="5">
        <f t="shared" si="3283"/>
        <v>0</v>
      </c>
      <c r="BM563" s="5">
        <f t="shared" si="3284"/>
        <v>0</v>
      </c>
      <c r="BN563" s="5">
        <f t="shared" si="3285"/>
        <v>0</v>
      </c>
      <c r="BO563" s="5">
        <f t="shared" si="3286"/>
        <v>0</v>
      </c>
      <c r="BP563" s="5">
        <f t="shared" si="3287"/>
        <v>0</v>
      </c>
      <c r="BQ563" s="5">
        <f t="shared" si="3288"/>
        <v>0</v>
      </c>
      <c r="BR563" s="5">
        <f t="shared" si="3289"/>
        <v>0</v>
      </c>
      <c r="BS563" s="5">
        <f t="shared" si="3290"/>
        <v>0</v>
      </c>
      <c r="BT563" s="11">
        <f t="shared" si="3291"/>
        <v>0</v>
      </c>
      <c r="BU563" s="11">
        <f t="shared" si="3292"/>
        <v>0</v>
      </c>
      <c r="BV563" s="5">
        <f t="shared" si="3293"/>
        <v>0</v>
      </c>
      <c r="BW563" s="5">
        <f t="shared" si="3294"/>
        <v>0</v>
      </c>
      <c r="BX563" s="5">
        <f t="shared" si="3295"/>
        <v>0</v>
      </c>
      <c r="BY563" s="5">
        <f t="shared" si="3296"/>
        <v>0</v>
      </c>
      <c r="BZ563" s="5">
        <f t="shared" si="3297"/>
        <v>0</v>
      </c>
      <c r="CA563" s="5">
        <f t="shared" si="3298"/>
        <v>0</v>
      </c>
      <c r="CB563" s="5">
        <f t="shared" si="3299"/>
        <v>0</v>
      </c>
      <c r="CC563" s="5">
        <f t="shared" si="3300"/>
        <v>0</v>
      </c>
      <c r="CD563" s="5">
        <f t="shared" si="3301"/>
        <v>0</v>
      </c>
      <c r="CE563" s="5">
        <f t="shared" si="3302"/>
        <v>0</v>
      </c>
      <c r="CF563" s="5">
        <f t="shared" si="3303"/>
        <v>0</v>
      </c>
      <c r="CG563" s="48">
        <f t="shared" si="3304"/>
        <v>47.75</v>
      </c>
      <c r="CH563" s="5">
        <f t="shared" si="3305"/>
        <v>0</v>
      </c>
      <c r="CI563" s="5">
        <f t="shared" si="3306"/>
        <v>0</v>
      </c>
      <c r="CJ563" s="5">
        <f t="shared" si="3307"/>
        <v>0</v>
      </c>
      <c r="CK563" s="5">
        <f t="shared" si="3308"/>
        <v>0</v>
      </c>
      <c r="CL563" s="5">
        <f t="shared" si="3309"/>
        <v>0</v>
      </c>
      <c r="CM563" s="5">
        <f t="shared" si="3310"/>
        <v>0</v>
      </c>
      <c r="CN563" s="5">
        <f t="shared" si="3311"/>
        <v>0</v>
      </c>
      <c r="CO563" s="5">
        <f t="shared" si="3312"/>
        <v>0</v>
      </c>
      <c r="CP563" s="5">
        <f t="shared" si="3313"/>
        <v>0</v>
      </c>
      <c r="CQ563" s="5">
        <f t="shared" si="3314"/>
        <v>0</v>
      </c>
      <c r="CR563" s="5">
        <f t="shared" si="3315"/>
        <v>0</v>
      </c>
      <c r="CS563" s="5">
        <f t="shared" si="3316"/>
        <v>0</v>
      </c>
      <c r="CT563" s="11">
        <f t="shared" si="3317"/>
        <v>0</v>
      </c>
      <c r="CU563" s="5">
        <f t="shared" si="3318"/>
        <v>0</v>
      </c>
      <c r="CV563" s="5">
        <f t="shared" si="3319"/>
        <v>0</v>
      </c>
      <c r="CW563" s="5">
        <f t="shared" si="3320"/>
        <v>0</v>
      </c>
      <c r="CX563" s="41">
        <f t="shared" si="3321"/>
        <v>0</v>
      </c>
      <c r="CY563" s="41">
        <f t="shared" si="3322"/>
        <v>0</v>
      </c>
      <c r="CZ563" s="41">
        <f t="shared" si="3323"/>
        <v>0</v>
      </c>
      <c r="DA563" s="41">
        <f t="shared" si="3324"/>
        <v>0</v>
      </c>
      <c r="DB563" s="28"/>
    </row>
    <row r="564" spans="1:106" s="16" customFormat="1" ht="29.25" customHeight="1" thickTop="1" thickBot="1" x14ac:dyDescent="0.35">
      <c r="A564" s="3">
        <v>44852</v>
      </c>
      <c r="B564" s="4" t="s">
        <v>3</v>
      </c>
      <c r="C564" s="4" t="s">
        <v>26</v>
      </c>
      <c r="D564" s="8" t="s">
        <v>10</v>
      </c>
      <c r="E564" s="4" t="s">
        <v>110</v>
      </c>
      <c r="F564" s="4" t="s">
        <v>24</v>
      </c>
      <c r="G564" s="18" t="s">
        <v>677</v>
      </c>
      <c r="H564" s="25">
        <v>49.5</v>
      </c>
      <c r="I564" s="33">
        <v>50.5</v>
      </c>
      <c r="J564" s="11">
        <v>48.5</v>
      </c>
      <c r="K564" s="11">
        <f t="shared" si="2661"/>
        <v>1568.65</v>
      </c>
      <c r="L564" s="11"/>
      <c r="M564" s="11"/>
      <c r="N564" s="47">
        <v>48.5</v>
      </c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37"/>
      <c r="AD564" s="37"/>
      <c r="AE564" s="71" t="str">
        <f t="shared" si="3251"/>
        <v>EUR/GBP</v>
      </c>
      <c r="AF564" s="11">
        <f t="shared" si="3252"/>
        <v>0</v>
      </c>
      <c r="AG564" s="5">
        <f t="shared" si="3253"/>
        <v>0</v>
      </c>
      <c r="AH564" s="47">
        <f t="shared" si="3254"/>
        <v>48.5</v>
      </c>
      <c r="AI564" s="11">
        <f t="shared" si="3255"/>
        <v>0</v>
      </c>
      <c r="AJ564" s="13">
        <f t="shared" si="3256"/>
        <v>48.5</v>
      </c>
      <c r="AK564" s="13"/>
      <c r="AL564" s="5">
        <f t="shared" si="3257"/>
        <v>0</v>
      </c>
      <c r="AM564" s="5">
        <f t="shared" si="3258"/>
        <v>0</v>
      </c>
      <c r="AN564" s="11">
        <f t="shared" si="3259"/>
        <v>0</v>
      </c>
      <c r="AO564" s="11">
        <f t="shared" si="3260"/>
        <v>0</v>
      </c>
      <c r="AP564" s="5">
        <f t="shared" si="3261"/>
        <v>0</v>
      </c>
      <c r="AQ564" s="5">
        <f t="shared" si="3262"/>
        <v>0</v>
      </c>
      <c r="AR564" s="5">
        <f t="shared" si="3263"/>
        <v>0</v>
      </c>
      <c r="AS564" s="5">
        <f t="shared" si="3264"/>
        <v>0</v>
      </c>
      <c r="AT564" s="5">
        <f t="shared" si="3265"/>
        <v>0</v>
      </c>
      <c r="AU564" s="5">
        <f t="shared" si="3266"/>
        <v>0</v>
      </c>
      <c r="AV564" s="48">
        <f t="shared" si="3267"/>
        <v>48.5</v>
      </c>
      <c r="AW564" s="5">
        <f t="shared" si="3268"/>
        <v>0</v>
      </c>
      <c r="AX564" s="5">
        <f t="shared" si="3269"/>
        <v>0</v>
      </c>
      <c r="AY564" s="5">
        <f t="shared" si="3270"/>
        <v>0</v>
      </c>
      <c r="AZ564" s="5">
        <f t="shared" si="3271"/>
        <v>0</v>
      </c>
      <c r="BA564" s="5">
        <f t="shared" si="3272"/>
        <v>0</v>
      </c>
      <c r="BB564" s="5">
        <f t="shared" si="3273"/>
        <v>0</v>
      </c>
      <c r="BC564" s="5">
        <f t="shared" si="3274"/>
        <v>0</v>
      </c>
      <c r="BD564" s="5">
        <f t="shared" si="3275"/>
        <v>0</v>
      </c>
      <c r="BE564" s="5">
        <f t="shared" si="3276"/>
        <v>0</v>
      </c>
      <c r="BF564" s="5">
        <f t="shared" si="3277"/>
        <v>0</v>
      </c>
      <c r="BG564" s="5">
        <f t="shared" si="3278"/>
        <v>0</v>
      </c>
      <c r="BH564" s="5">
        <f t="shared" si="3279"/>
        <v>0</v>
      </c>
      <c r="BI564" s="11">
        <f t="shared" si="3280"/>
        <v>0</v>
      </c>
      <c r="BJ564" s="5">
        <f t="shared" si="3281"/>
        <v>0</v>
      </c>
      <c r="BK564" s="5">
        <f t="shared" si="3282"/>
        <v>0</v>
      </c>
      <c r="BL564" s="5">
        <f t="shared" si="3283"/>
        <v>0</v>
      </c>
      <c r="BM564" s="5">
        <f t="shared" si="3284"/>
        <v>0</v>
      </c>
      <c r="BN564" s="5">
        <f t="shared" si="3285"/>
        <v>0</v>
      </c>
      <c r="BO564" s="5">
        <f t="shared" si="3286"/>
        <v>0</v>
      </c>
      <c r="BP564" s="5">
        <f t="shared" si="3287"/>
        <v>0</v>
      </c>
      <c r="BQ564" s="5">
        <f t="shared" si="3288"/>
        <v>0</v>
      </c>
      <c r="BR564" s="5">
        <f t="shared" si="3289"/>
        <v>0</v>
      </c>
      <c r="BS564" s="5">
        <f t="shared" si="3290"/>
        <v>0</v>
      </c>
      <c r="BT564" s="11">
        <f t="shared" si="3291"/>
        <v>0</v>
      </c>
      <c r="BU564" s="11">
        <f t="shared" si="3292"/>
        <v>0</v>
      </c>
      <c r="BV564" s="5">
        <f t="shared" si="3293"/>
        <v>0</v>
      </c>
      <c r="BW564" s="5">
        <f t="shared" si="3294"/>
        <v>0</v>
      </c>
      <c r="BX564" s="5">
        <f t="shared" si="3295"/>
        <v>0</v>
      </c>
      <c r="BY564" s="5">
        <f t="shared" si="3296"/>
        <v>0</v>
      </c>
      <c r="BZ564" s="5">
        <f t="shared" si="3297"/>
        <v>0</v>
      </c>
      <c r="CA564" s="5">
        <f t="shared" si="3298"/>
        <v>0</v>
      </c>
      <c r="CB564" s="5">
        <f t="shared" si="3299"/>
        <v>0</v>
      </c>
      <c r="CC564" s="5">
        <f t="shared" si="3300"/>
        <v>0</v>
      </c>
      <c r="CD564" s="5">
        <f t="shared" si="3301"/>
        <v>0</v>
      </c>
      <c r="CE564" s="5">
        <f t="shared" si="3302"/>
        <v>0</v>
      </c>
      <c r="CF564" s="5">
        <f t="shared" si="3303"/>
        <v>0</v>
      </c>
      <c r="CG564" s="5">
        <f t="shared" si="3304"/>
        <v>0</v>
      </c>
      <c r="CH564" s="5">
        <f t="shared" si="3305"/>
        <v>0</v>
      </c>
      <c r="CI564" s="5">
        <f t="shared" si="3306"/>
        <v>0</v>
      </c>
      <c r="CJ564" s="5">
        <f t="shared" si="3307"/>
        <v>0</v>
      </c>
      <c r="CK564" s="5">
        <f t="shared" si="3308"/>
        <v>0</v>
      </c>
      <c r="CL564" s="5">
        <f t="shared" si="3309"/>
        <v>0</v>
      </c>
      <c r="CM564" s="5">
        <f t="shared" si="3310"/>
        <v>0</v>
      </c>
      <c r="CN564" s="5">
        <f t="shared" si="3311"/>
        <v>0</v>
      </c>
      <c r="CO564" s="5">
        <f t="shared" si="3312"/>
        <v>0</v>
      </c>
      <c r="CP564" s="5">
        <f t="shared" si="3313"/>
        <v>0</v>
      </c>
      <c r="CQ564" s="5">
        <f t="shared" si="3314"/>
        <v>0</v>
      </c>
      <c r="CR564" s="5">
        <f t="shared" si="3315"/>
        <v>0</v>
      </c>
      <c r="CS564" s="5">
        <f t="shared" si="3316"/>
        <v>0</v>
      </c>
      <c r="CT564" s="11">
        <f t="shared" si="3317"/>
        <v>0</v>
      </c>
      <c r="CU564" s="5">
        <f t="shared" si="3318"/>
        <v>0</v>
      </c>
      <c r="CV564" s="5">
        <f t="shared" si="3319"/>
        <v>0</v>
      </c>
      <c r="CW564" s="5">
        <f t="shared" si="3320"/>
        <v>0</v>
      </c>
      <c r="CX564" s="41">
        <f t="shared" si="3321"/>
        <v>0</v>
      </c>
      <c r="CY564" s="41">
        <f t="shared" si="3322"/>
        <v>0</v>
      </c>
      <c r="CZ564" s="41">
        <f t="shared" si="3323"/>
        <v>0</v>
      </c>
      <c r="DA564" s="41">
        <f t="shared" si="3324"/>
        <v>0</v>
      </c>
      <c r="DB564" s="28"/>
    </row>
    <row r="565" spans="1:106" s="16" customFormat="1" ht="29.25" customHeight="1" thickTop="1" thickBot="1" x14ac:dyDescent="0.35">
      <c r="A565" s="3">
        <v>44853</v>
      </c>
      <c r="B565" s="4" t="s">
        <v>6</v>
      </c>
      <c r="C565" s="4" t="s">
        <v>70</v>
      </c>
      <c r="D565" s="8" t="s">
        <v>10</v>
      </c>
      <c r="E565" s="4" t="s">
        <v>110</v>
      </c>
      <c r="F565" s="4" t="s">
        <v>24</v>
      </c>
      <c r="G565" s="18" t="s">
        <v>680</v>
      </c>
      <c r="H565" s="25">
        <v>49.75</v>
      </c>
      <c r="I565" s="33">
        <v>50.25</v>
      </c>
      <c r="J565" s="11">
        <v>48.25</v>
      </c>
      <c r="K565" s="11">
        <f t="shared" si="2661"/>
        <v>1616.9</v>
      </c>
      <c r="L565" s="11"/>
      <c r="M565" s="11"/>
      <c r="N565" s="33"/>
      <c r="O565" s="11"/>
      <c r="P565" s="11"/>
      <c r="Q565" s="47">
        <v>48.25</v>
      </c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37"/>
      <c r="AD565" s="37"/>
      <c r="AE565" s="71" t="str">
        <f t="shared" si="3251"/>
        <v>GBP/JPY</v>
      </c>
      <c r="AF565" s="11">
        <f t="shared" si="3252"/>
        <v>0</v>
      </c>
      <c r="AG565" s="5">
        <f t="shared" si="3253"/>
        <v>0</v>
      </c>
      <c r="AH565" s="11">
        <f t="shared" si="3254"/>
        <v>0</v>
      </c>
      <c r="AI565" s="47">
        <f t="shared" si="3255"/>
        <v>48.25</v>
      </c>
      <c r="AJ565" s="13">
        <f t="shared" si="3256"/>
        <v>48.25</v>
      </c>
      <c r="AK565" s="13"/>
      <c r="AL565" s="5">
        <f t="shared" si="3257"/>
        <v>0</v>
      </c>
      <c r="AM565" s="5">
        <f t="shared" si="3258"/>
        <v>0</v>
      </c>
      <c r="AN565" s="11">
        <f t="shared" si="3259"/>
        <v>0</v>
      </c>
      <c r="AO565" s="11">
        <f t="shared" si="3260"/>
        <v>0</v>
      </c>
      <c r="AP565" s="5">
        <f t="shared" si="3261"/>
        <v>0</v>
      </c>
      <c r="AQ565" s="5">
        <f t="shared" si="3262"/>
        <v>0</v>
      </c>
      <c r="AR565" s="5">
        <f t="shared" si="3263"/>
        <v>0</v>
      </c>
      <c r="AS565" s="5">
        <f t="shared" si="3264"/>
        <v>0</v>
      </c>
      <c r="AT565" s="5">
        <f t="shared" si="3265"/>
        <v>0</v>
      </c>
      <c r="AU565" s="5">
        <f t="shared" si="3266"/>
        <v>0</v>
      </c>
      <c r="AV565" s="5">
        <f t="shared" si="3267"/>
        <v>0</v>
      </c>
      <c r="AW565" s="5">
        <f t="shared" si="3268"/>
        <v>0</v>
      </c>
      <c r="AX565" s="5">
        <f t="shared" si="3269"/>
        <v>0</v>
      </c>
      <c r="AY565" s="5">
        <f t="shared" si="3270"/>
        <v>0</v>
      </c>
      <c r="AZ565" s="5">
        <f t="shared" si="3271"/>
        <v>0</v>
      </c>
      <c r="BA565" s="5">
        <f t="shared" si="3272"/>
        <v>0</v>
      </c>
      <c r="BB565" s="5">
        <f t="shared" si="3273"/>
        <v>0</v>
      </c>
      <c r="BC565" s="5">
        <f t="shared" si="3274"/>
        <v>0</v>
      </c>
      <c r="BD565" s="5">
        <f t="shared" si="3275"/>
        <v>0</v>
      </c>
      <c r="BE565" s="5">
        <f t="shared" si="3276"/>
        <v>0</v>
      </c>
      <c r="BF565" s="5">
        <f t="shared" si="3277"/>
        <v>0</v>
      </c>
      <c r="BG565" s="5">
        <f t="shared" si="3278"/>
        <v>0</v>
      </c>
      <c r="BH565" s="5">
        <f t="shared" si="3279"/>
        <v>0</v>
      </c>
      <c r="BI565" s="47">
        <f t="shared" si="3280"/>
        <v>48.25</v>
      </c>
      <c r="BJ565" s="5">
        <f t="shared" si="3281"/>
        <v>0</v>
      </c>
      <c r="BK565" s="5">
        <f t="shared" si="3282"/>
        <v>0</v>
      </c>
      <c r="BL565" s="5">
        <f t="shared" si="3283"/>
        <v>0</v>
      </c>
      <c r="BM565" s="5">
        <f t="shared" si="3284"/>
        <v>0</v>
      </c>
      <c r="BN565" s="5">
        <f t="shared" si="3285"/>
        <v>0</v>
      </c>
      <c r="BO565" s="5">
        <f t="shared" si="3286"/>
        <v>0</v>
      </c>
      <c r="BP565" s="5">
        <f t="shared" si="3287"/>
        <v>0</v>
      </c>
      <c r="BQ565" s="5">
        <f t="shared" si="3288"/>
        <v>0</v>
      </c>
      <c r="BR565" s="5">
        <f t="shared" si="3289"/>
        <v>0</v>
      </c>
      <c r="BS565" s="5">
        <f t="shared" si="3290"/>
        <v>0</v>
      </c>
      <c r="BT565" s="11">
        <f t="shared" si="3291"/>
        <v>0</v>
      </c>
      <c r="BU565" s="11">
        <f t="shared" si="3292"/>
        <v>0</v>
      </c>
      <c r="BV565" s="5">
        <f t="shared" si="3293"/>
        <v>0</v>
      </c>
      <c r="BW565" s="5">
        <f t="shared" si="3294"/>
        <v>0</v>
      </c>
      <c r="BX565" s="5">
        <f t="shared" si="3295"/>
        <v>0</v>
      </c>
      <c r="BY565" s="5">
        <f t="shared" si="3296"/>
        <v>0</v>
      </c>
      <c r="BZ565" s="5">
        <f t="shared" si="3297"/>
        <v>0</v>
      </c>
      <c r="CA565" s="5">
        <f t="shared" si="3298"/>
        <v>0</v>
      </c>
      <c r="CB565" s="5">
        <f t="shared" si="3299"/>
        <v>0</v>
      </c>
      <c r="CC565" s="5">
        <f t="shared" si="3300"/>
        <v>0</v>
      </c>
      <c r="CD565" s="5">
        <f t="shared" si="3301"/>
        <v>0</v>
      </c>
      <c r="CE565" s="5">
        <f t="shared" si="3302"/>
        <v>0</v>
      </c>
      <c r="CF565" s="5">
        <f t="shared" si="3303"/>
        <v>0</v>
      </c>
      <c r="CG565" s="5">
        <f t="shared" si="3304"/>
        <v>0</v>
      </c>
      <c r="CH565" s="5">
        <f t="shared" si="3305"/>
        <v>0</v>
      </c>
      <c r="CI565" s="5">
        <f t="shared" si="3306"/>
        <v>0</v>
      </c>
      <c r="CJ565" s="5">
        <f t="shared" si="3307"/>
        <v>0</v>
      </c>
      <c r="CK565" s="5">
        <f t="shared" si="3308"/>
        <v>0</v>
      </c>
      <c r="CL565" s="5">
        <f t="shared" si="3309"/>
        <v>0</v>
      </c>
      <c r="CM565" s="5">
        <f t="shared" si="3310"/>
        <v>0</v>
      </c>
      <c r="CN565" s="5">
        <f t="shared" si="3311"/>
        <v>0</v>
      </c>
      <c r="CO565" s="5">
        <f t="shared" si="3312"/>
        <v>0</v>
      </c>
      <c r="CP565" s="5">
        <f t="shared" si="3313"/>
        <v>0</v>
      </c>
      <c r="CQ565" s="5">
        <f t="shared" si="3314"/>
        <v>0</v>
      </c>
      <c r="CR565" s="5">
        <f t="shared" si="3315"/>
        <v>0</v>
      </c>
      <c r="CS565" s="5">
        <f t="shared" si="3316"/>
        <v>0</v>
      </c>
      <c r="CT565" s="11">
        <f t="shared" si="3317"/>
        <v>0</v>
      </c>
      <c r="CU565" s="5">
        <f t="shared" si="3318"/>
        <v>0</v>
      </c>
      <c r="CV565" s="5">
        <f t="shared" si="3319"/>
        <v>0</v>
      </c>
      <c r="CW565" s="5">
        <f t="shared" si="3320"/>
        <v>0</v>
      </c>
      <c r="CX565" s="41">
        <f t="shared" si="3321"/>
        <v>0</v>
      </c>
      <c r="CY565" s="41">
        <f t="shared" si="3322"/>
        <v>0</v>
      </c>
      <c r="CZ565" s="41">
        <f t="shared" si="3323"/>
        <v>0</v>
      </c>
      <c r="DA565" s="41">
        <f t="shared" si="3324"/>
        <v>0</v>
      </c>
      <c r="DB565" s="28"/>
    </row>
    <row r="566" spans="1:106" s="16" customFormat="1" ht="29.25" customHeight="1" thickTop="1" thickBot="1" x14ac:dyDescent="0.35">
      <c r="A566" s="3">
        <v>44853</v>
      </c>
      <c r="B566" s="4" t="s">
        <v>8</v>
      </c>
      <c r="C566" s="4" t="s">
        <v>70</v>
      </c>
      <c r="D566" s="8" t="s">
        <v>10</v>
      </c>
      <c r="E566" s="4" t="s">
        <v>110</v>
      </c>
      <c r="F566" s="4" t="s">
        <v>104</v>
      </c>
      <c r="G566" s="18" t="s">
        <v>679</v>
      </c>
      <c r="H566" s="25">
        <v>50.75</v>
      </c>
      <c r="I566" s="44">
        <v>-49.25</v>
      </c>
      <c r="J566" s="45">
        <v>-50.25</v>
      </c>
      <c r="K566" s="11">
        <f t="shared" si="2661"/>
        <v>1566.65</v>
      </c>
      <c r="L566" s="11"/>
      <c r="M566" s="11"/>
      <c r="N566" s="33"/>
      <c r="O566" s="11"/>
      <c r="P566" s="11"/>
      <c r="Q566" s="11"/>
      <c r="R566" s="11"/>
      <c r="S566" s="45">
        <v>-50.25</v>
      </c>
      <c r="T566" s="11"/>
      <c r="U566" s="11"/>
      <c r="V566" s="11"/>
      <c r="W566" s="11"/>
      <c r="X566" s="11"/>
      <c r="Y566" s="11"/>
      <c r="Z566" s="11"/>
      <c r="AA566" s="11"/>
      <c r="AB566" s="11"/>
      <c r="AC566" s="37"/>
      <c r="AD566" s="37"/>
      <c r="AE566" s="71" t="str">
        <f t="shared" si="3251"/>
        <v>USD/CAD</v>
      </c>
      <c r="AF566" s="11">
        <f t="shared" si="3252"/>
        <v>0</v>
      </c>
      <c r="AG566" s="5">
        <f t="shared" si="3253"/>
        <v>0</v>
      </c>
      <c r="AH566" s="11">
        <f t="shared" si="3254"/>
        <v>0</v>
      </c>
      <c r="AI566" s="45">
        <f t="shared" si="3255"/>
        <v>-50.25</v>
      </c>
      <c r="AJ566" s="13">
        <f t="shared" si="3256"/>
        <v>-50.25</v>
      </c>
      <c r="AK566" s="13"/>
      <c r="AL566" s="5">
        <f t="shared" si="3257"/>
        <v>0</v>
      </c>
      <c r="AM566" s="5">
        <f t="shared" si="3258"/>
        <v>0</v>
      </c>
      <c r="AN566" s="11">
        <f t="shared" si="3259"/>
        <v>0</v>
      </c>
      <c r="AO566" s="11">
        <f t="shared" si="3260"/>
        <v>0</v>
      </c>
      <c r="AP566" s="5">
        <f t="shared" si="3261"/>
        <v>0</v>
      </c>
      <c r="AQ566" s="5">
        <f t="shared" si="3262"/>
        <v>0</v>
      </c>
      <c r="AR566" s="5">
        <f t="shared" si="3263"/>
        <v>0</v>
      </c>
      <c r="AS566" s="5">
        <f t="shared" si="3264"/>
        <v>0</v>
      </c>
      <c r="AT566" s="5">
        <f t="shared" si="3265"/>
        <v>0</v>
      </c>
      <c r="AU566" s="5">
        <f t="shared" si="3266"/>
        <v>0</v>
      </c>
      <c r="AV566" s="5">
        <f t="shared" si="3267"/>
        <v>0</v>
      </c>
      <c r="AW566" s="5">
        <f t="shared" si="3268"/>
        <v>0</v>
      </c>
      <c r="AX566" s="5">
        <f t="shared" si="3269"/>
        <v>0</v>
      </c>
      <c r="AY566" s="5">
        <f t="shared" si="3270"/>
        <v>0</v>
      </c>
      <c r="AZ566" s="5">
        <f t="shared" si="3271"/>
        <v>0</v>
      </c>
      <c r="BA566" s="5">
        <f t="shared" si="3272"/>
        <v>0</v>
      </c>
      <c r="BB566" s="5">
        <f t="shared" si="3273"/>
        <v>0</v>
      </c>
      <c r="BC566" s="5">
        <f t="shared" si="3274"/>
        <v>0</v>
      </c>
      <c r="BD566" s="5">
        <f t="shared" si="3275"/>
        <v>0</v>
      </c>
      <c r="BE566" s="5">
        <f t="shared" si="3276"/>
        <v>0</v>
      </c>
      <c r="BF566" s="5">
        <f t="shared" si="3277"/>
        <v>0</v>
      </c>
      <c r="BG566" s="5">
        <f t="shared" si="3278"/>
        <v>0</v>
      </c>
      <c r="BH566" s="5">
        <f t="shared" si="3279"/>
        <v>0</v>
      </c>
      <c r="BI566" s="11">
        <f t="shared" si="3280"/>
        <v>0</v>
      </c>
      <c r="BJ566" s="5">
        <f t="shared" si="3281"/>
        <v>0</v>
      </c>
      <c r="BK566" s="5">
        <f t="shared" si="3282"/>
        <v>0</v>
      </c>
      <c r="BL566" s="5">
        <f t="shared" si="3283"/>
        <v>0</v>
      </c>
      <c r="BM566" s="5">
        <f t="shared" si="3284"/>
        <v>0</v>
      </c>
      <c r="BN566" s="5">
        <f t="shared" si="3285"/>
        <v>0</v>
      </c>
      <c r="BO566" s="5">
        <f t="shared" si="3286"/>
        <v>0</v>
      </c>
      <c r="BP566" s="5">
        <f t="shared" si="3287"/>
        <v>0</v>
      </c>
      <c r="BQ566" s="46">
        <f t="shared" si="3288"/>
        <v>-50.25</v>
      </c>
      <c r="BR566" s="5">
        <f t="shared" si="3289"/>
        <v>0</v>
      </c>
      <c r="BS566" s="5">
        <f t="shared" si="3290"/>
        <v>0</v>
      </c>
      <c r="BT566" s="11">
        <f t="shared" si="3291"/>
        <v>0</v>
      </c>
      <c r="BU566" s="11">
        <f t="shared" si="3292"/>
        <v>0</v>
      </c>
      <c r="BV566" s="5">
        <f t="shared" si="3293"/>
        <v>0</v>
      </c>
      <c r="BW566" s="5">
        <f t="shared" si="3294"/>
        <v>0</v>
      </c>
      <c r="BX566" s="5">
        <f t="shared" si="3295"/>
        <v>0</v>
      </c>
      <c r="BY566" s="5">
        <f t="shared" si="3296"/>
        <v>0</v>
      </c>
      <c r="BZ566" s="5">
        <f t="shared" si="3297"/>
        <v>0</v>
      </c>
      <c r="CA566" s="5">
        <f t="shared" si="3298"/>
        <v>0</v>
      </c>
      <c r="CB566" s="5">
        <f t="shared" si="3299"/>
        <v>0</v>
      </c>
      <c r="CC566" s="5">
        <f t="shared" si="3300"/>
        <v>0</v>
      </c>
      <c r="CD566" s="5">
        <f t="shared" si="3301"/>
        <v>0</v>
      </c>
      <c r="CE566" s="5">
        <f t="shared" si="3302"/>
        <v>0</v>
      </c>
      <c r="CF566" s="5">
        <f t="shared" si="3303"/>
        <v>0</v>
      </c>
      <c r="CG566" s="5">
        <f t="shared" si="3304"/>
        <v>0</v>
      </c>
      <c r="CH566" s="5">
        <f t="shared" si="3305"/>
        <v>0</v>
      </c>
      <c r="CI566" s="5">
        <f t="shared" si="3306"/>
        <v>0</v>
      </c>
      <c r="CJ566" s="5">
        <f t="shared" si="3307"/>
        <v>0</v>
      </c>
      <c r="CK566" s="5">
        <f t="shared" si="3308"/>
        <v>0</v>
      </c>
      <c r="CL566" s="5">
        <f t="shared" si="3309"/>
        <v>0</v>
      </c>
      <c r="CM566" s="5">
        <f t="shared" si="3310"/>
        <v>0</v>
      </c>
      <c r="CN566" s="5">
        <f t="shared" si="3311"/>
        <v>0</v>
      </c>
      <c r="CO566" s="5">
        <f t="shared" si="3312"/>
        <v>0</v>
      </c>
      <c r="CP566" s="5">
        <f t="shared" si="3313"/>
        <v>0</v>
      </c>
      <c r="CQ566" s="5">
        <f t="shared" si="3314"/>
        <v>0</v>
      </c>
      <c r="CR566" s="5">
        <f t="shared" si="3315"/>
        <v>0</v>
      </c>
      <c r="CS566" s="5">
        <f t="shared" si="3316"/>
        <v>0</v>
      </c>
      <c r="CT566" s="11">
        <f t="shared" si="3317"/>
        <v>0</v>
      </c>
      <c r="CU566" s="5">
        <f t="shared" si="3318"/>
        <v>0</v>
      </c>
      <c r="CV566" s="5">
        <f t="shared" si="3319"/>
        <v>0</v>
      </c>
      <c r="CW566" s="5">
        <f t="shared" si="3320"/>
        <v>0</v>
      </c>
      <c r="CX566" s="41">
        <f t="shared" si="3321"/>
        <v>0</v>
      </c>
      <c r="CY566" s="41">
        <f t="shared" si="3322"/>
        <v>0</v>
      </c>
      <c r="CZ566" s="41">
        <f t="shared" si="3323"/>
        <v>0</v>
      </c>
      <c r="DA566" s="41">
        <f t="shared" si="3324"/>
        <v>0</v>
      </c>
      <c r="DB566" s="28"/>
    </row>
    <row r="567" spans="1:106" s="16" customFormat="1" ht="29.25" customHeight="1" thickTop="1" thickBot="1" x14ac:dyDescent="0.35">
      <c r="A567" s="3">
        <v>44853</v>
      </c>
      <c r="B567" s="4" t="s">
        <v>9</v>
      </c>
      <c r="C567" s="4" t="s">
        <v>25</v>
      </c>
      <c r="D567" s="8" t="s">
        <v>10</v>
      </c>
      <c r="E567" s="4" t="s">
        <v>110</v>
      </c>
      <c r="F567" s="4" t="s">
        <v>24</v>
      </c>
      <c r="G567" s="18" t="s">
        <v>681</v>
      </c>
      <c r="H567" s="25">
        <v>49.75</v>
      </c>
      <c r="I567" s="44">
        <v>-49.75</v>
      </c>
      <c r="J567" s="45">
        <v>-50.75</v>
      </c>
      <c r="K567" s="11">
        <f t="shared" si="2661"/>
        <v>1515.9</v>
      </c>
      <c r="L567" s="11"/>
      <c r="M567" s="11"/>
      <c r="N567" s="33"/>
      <c r="O567" s="11"/>
      <c r="P567" s="11"/>
      <c r="Q567" s="11"/>
      <c r="R567" s="11"/>
      <c r="S567" s="11"/>
      <c r="T567" s="45">
        <v>-50.75</v>
      </c>
      <c r="U567" s="11"/>
      <c r="V567" s="11"/>
      <c r="W567" s="11"/>
      <c r="X567" s="11"/>
      <c r="Y567" s="11"/>
      <c r="Z567" s="11"/>
      <c r="AA567" s="11"/>
      <c r="AB567" s="11"/>
      <c r="AC567" s="37"/>
      <c r="AD567" s="37"/>
      <c r="AE567" s="71" t="str">
        <f t="shared" si="3251"/>
        <v>USD/CHF</v>
      </c>
      <c r="AF567" s="11">
        <f t="shared" si="3252"/>
        <v>0</v>
      </c>
      <c r="AG567" s="46">
        <f t="shared" si="3253"/>
        <v>-50.75</v>
      </c>
      <c r="AH567" s="11">
        <f t="shared" si="3254"/>
        <v>0</v>
      </c>
      <c r="AI567" s="11">
        <f t="shared" si="3255"/>
        <v>0</v>
      </c>
      <c r="AJ567" s="13">
        <f t="shared" si="3256"/>
        <v>-50.75</v>
      </c>
      <c r="AK567" s="13"/>
      <c r="AL567" s="5">
        <f t="shared" si="3257"/>
        <v>0</v>
      </c>
      <c r="AM567" s="5">
        <f t="shared" si="3258"/>
        <v>0</v>
      </c>
      <c r="AN567" s="11">
        <f t="shared" si="3259"/>
        <v>0</v>
      </c>
      <c r="AO567" s="11">
        <f t="shared" si="3260"/>
        <v>0</v>
      </c>
      <c r="AP567" s="5">
        <f t="shared" si="3261"/>
        <v>0</v>
      </c>
      <c r="AQ567" s="5">
        <f t="shared" si="3262"/>
        <v>0</v>
      </c>
      <c r="AR567" s="5">
        <f t="shared" si="3263"/>
        <v>0</v>
      </c>
      <c r="AS567" s="5">
        <f t="shared" si="3264"/>
        <v>0</v>
      </c>
      <c r="AT567" s="5">
        <f t="shared" si="3265"/>
        <v>0</v>
      </c>
      <c r="AU567" s="5">
        <f t="shared" si="3266"/>
        <v>0</v>
      </c>
      <c r="AV567" s="5">
        <f t="shared" si="3267"/>
        <v>0</v>
      </c>
      <c r="AW567" s="5">
        <f t="shared" si="3268"/>
        <v>0</v>
      </c>
      <c r="AX567" s="5">
        <f t="shared" si="3269"/>
        <v>0</v>
      </c>
      <c r="AY567" s="5">
        <f t="shared" si="3270"/>
        <v>0</v>
      </c>
      <c r="AZ567" s="5">
        <f t="shared" si="3271"/>
        <v>0</v>
      </c>
      <c r="BA567" s="5">
        <f t="shared" si="3272"/>
        <v>0</v>
      </c>
      <c r="BB567" s="5">
        <f t="shared" si="3273"/>
        <v>0</v>
      </c>
      <c r="BC567" s="5">
        <f t="shared" si="3274"/>
        <v>0</v>
      </c>
      <c r="BD567" s="5">
        <f t="shared" si="3275"/>
        <v>0</v>
      </c>
      <c r="BE567" s="5">
        <f t="shared" si="3276"/>
        <v>0</v>
      </c>
      <c r="BF567" s="5">
        <f t="shared" si="3277"/>
        <v>0</v>
      </c>
      <c r="BG567" s="5">
        <f t="shared" si="3278"/>
        <v>0</v>
      </c>
      <c r="BH567" s="5">
        <f t="shared" si="3279"/>
        <v>0</v>
      </c>
      <c r="BI567" s="11">
        <f t="shared" si="3280"/>
        <v>0</v>
      </c>
      <c r="BJ567" s="5">
        <f t="shared" si="3281"/>
        <v>0</v>
      </c>
      <c r="BK567" s="5">
        <f t="shared" si="3282"/>
        <v>0</v>
      </c>
      <c r="BL567" s="5">
        <f t="shared" si="3283"/>
        <v>0</v>
      </c>
      <c r="BM567" s="5">
        <f t="shared" si="3284"/>
        <v>0</v>
      </c>
      <c r="BN567" s="5">
        <f t="shared" si="3285"/>
        <v>0</v>
      </c>
      <c r="BO567" s="5">
        <f t="shared" si="3286"/>
        <v>0</v>
      </c>
      <c r="BP567" s="5">
        <f t="shared" si="3287"/>
        <v>0</v>
      </c>
      <c r="BQ567" s="5">
        <f t="shared" si="3288"/>
        <v>0</v>
      </c>
      <c r="BR567" s="5">
        <f t="shared" si="3289"/>
        <v>0</v>
      </c>
      <c r="BS567" s="46">
        <f t="shared" si="3290"/>
        <v>-50.75</v>
      </c>
      <c r="BT567" s="11">
        <f t="shared" si="3291"/>
        <v>0</v>
      </c>
      <c r="BU567" s="11">
        <f t="shared" si="3292"/>
        <v>0</v>
      </c>
      <c r="BV567" s="5">
        <f t="shared" si="3293"/>
        <v>0</v>
      </c>
      <c r="BW567" s="5">
        <f t="shared" si="3294"/>
        <v>0</v>
      </c>
      <c r="BX567" s="5">
        <f t="shared" si="3295"/>
        <v>0</v>
      </c>
      <c r="BY567" s="5">
        <f t="shared" si="3296"/>
        <v>0</v>
      </c>
      <c r="BZ567" s="5">
        <f t="shared" si="3297"/>
        <v>0</v>
      </c>
      <c r="CA567" s="5">
        <f t="shared" si="3298"/>
        <v>0</v>
      </c>
      <c r="CB567" s="5">
        <f t="shared" si="3299"/>
        <v>0</v>
      </c>
      <c r="CC567" s="5">
        <f t="shared" si="3300"/>
        <v>0</v>
      </c>
      <c r="CD567" s="5">
        <f t="shared" si="3301"/>
        <v>0</v>
      </c>
      <c r="CE567" s="5">
        <f t="shared" si="3302"/>
        <v>0</v>
      </c>
      <c r="CF567" s="5">
        <f t="shared" si="3303"/>
        <v>0</v>
      </c>
      <c r="CG567" s="5">
        <f t="shared" si="3304"/>
        <v>0</v>
      </c>
      <c r="CH567" s="5">
        <f t="shared" si="3305"/>
        <v>0</v>
      </c>
      <c r="CI567" s="5">
        <f t="shared" si="3306"/>
        <v>0</v>
      </c>
      <c r="CJ567" s="5">
        <f t="shared" si="3307"/>
        <v>0</v>
      </c>
      <c r="CK567" s="5">
        <f t="shared" si="3308"/>
        <v>0</v>
      </c>
      <c r="CL567" s="5">
        <f t="shared" si="3309"/>
        <v>0</v>
      </c>
      <c r="CM567" s="5">
        <f t="shared" si="3310"/>
        <v>0</v>
      </c>
      <c r="CN567" s="5">
        <f t="shared" si="3311"/>
        <v>0</v>
      </c>
      <c r="CO567" s="5">
        <f t="shared" si="3312"/>
        <v>0</v>
      </c>
      <c r="CP567" s="5">
        <f t="shared" si="3313"/>
        <v>0</v>
      </c>
      <c r="CQ567" s="5">
        <f t="shared" si="3314"/>
        <v>0</v>
      </c>
      <c r="CR567" s="5">
        <f t="shared" si="3315"/>
        <v>0</v>
      </c>
      <c r="CS567" s="5">
        <f t="shared" si="3316"/>
        <v>0</v>
      </c>
      <c r="CT567" s="11">
        <f t="shared" si="3317"/>
        <v>0</v>
      </c>
      <c r="CU567" s="5">
        <f t="shared" si="3318"/>
        <v>0</v>
      </c>
      <c r="CV567" s="5">
        <f t="shared" si="3319"/>
        <v>0</v>
      </c>
      <c r="CW567" s="5">
        <f t="shared" si="3320"/>
        <v>0</v>
      </c>
      <c r="CX567" s="41">
        <f t="shared" si="3321"/>
        <v>0</v>
      </c>
      <c r="CY567" s="41">
        <f t="shared" si="3322"/>
        <v>0</v>
      </c>
      <c r="CZ567" s="41">
        <f t="shared" si="3323"/>
        <v>0</v>
      </c>
      <c r="DA567" s="41">
        <f t="shared" si="3324"/>
        <v>0</v>
      </c>
      <c r="DB567" s="28"/>
    </row>
    <row r="568" spans="1:106" s="16" customFormat="1" ht="29.25" customHeight="1" thickTop="1" thickBot="1" x14ac:dyDescent="0.35">
      <c r="A568" s="3">
        <v>44854</v>
      </c>
      <c r="B568" s="4" t="s">
        <v>92</v>
      </c>
      <c r="C568" s="4" t="s">
        <v>70</v>
      </c>
      <c r="D568" s="8" t="s">
        <v>10</v>
      </c>
      <c r="E568" s="4" t="s">
        <v>102</v>
      </c>
      <c r="F568" s="4" t="s">
        <v>24</v>
      </c>
      <c r="G568" s="18" t="s">
        <v>682</v>
      </c>
      <c r="H568" s="25">
        <v>52.5</v>
      </c>
      <c r="I568" s="33">
        <v>47.5</v>
      </c>
      <c r="J568" s="11">
        <v>45.5</v>
      </c>
      <c r="K568" s="11">
        <f t="shared" si="2661"/>
        <v>1561.4</v>
      </c>
      <c r="L568" s="11"/>
      <c r="M568" s="11"/>
      <c r="N568" s="33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47">
        <v>45.5</v>
      </c>
      <c r="AC568" s="37"/>
      <c r="AD568" s="37"/>
      <c r="AE568" s="71" t="str">
        <f t="shared" ref="AE568:AE582" si="3325">IF(B568&gt;0,B568)</f>
        <v>WALL ST 30</v>
      </c>
      <c r="AF568" s="11">
        <f t="shared" ref="AF568:AF582" si="3326">IF(C568="HF",J568,0)</f>
        <v>0</v>
      </c>
      <c r="AG568" s="5">
        <f t="shared" ref="AG568:AG582" si="3327">IF(C568="HF2",J568,0)</f>
        <v>0</v>
      </c>
      <c r="AH568" s="11">
        <f t="shared" ref="AH568:AH582" si="3328">IF(C568="HF3",J568,0)</f>
        <v>0</v>
      </c>
      <c r="AI568" s="47">
        <f t="shared" ref="AI568:AI582" si="3329">IF(C568="DP",J568,0)</f>
        <v>45.5</v>
      </c>
      <c r="AJ568" s="13">
        <f t="shared" ref="AJ568:AJ582" si="3330">+SUM(AF568+AG568+AH568+AI568)</f>
        <v>45.5</v>
      </c>
      <c r="AK568" s="13"/>
      <c r="AL568" s="5">
        <f t="shared" ref="AL568:AL582" si="3331">IF(B568="AUD/JPY",AF568,0)</f>
        <v>0</v>
      </c>
      <c r="AM568" s="5">
        <f t="shared" ref="AM568:AM582" si="3332">IF(B568="AUD/JPY",AG568,0)</f>
        <v>0</v>
      </c>
      <c r="AN568" s="11">
        <f t="shared" ref="AN568:AN582" si="3333">IF(B568="AUD/JPY",AH568,0)</f>
        <v>0</v>
      </c>
      <c r="AO568" s="11">
        <f t="shared" ref="AO568:AO582" si="3334">IF(B568="AUD/JPY",AI568,0)</f>
        <v>0</v>
      </c>
      <c r="AP568" s="5">
        <f t="shared" ref="AP568:AP582" si="3335">IF(B568="AUD/USD",AF568,0)</f>
        <v>0</v>
      </c>
      <c r="AQ568" s="5">
        <f t="shared" ref="AQ568:AQ582" si="3336">IF(B568="AUD/USD",AG568,0)</f>
        <v>0</v>
      </c>
      <c r="AR568" s="5">
        <f t="shared" ref="AR568:AR582" si="3337">IF(B568="AUD/USD",AH568,0)</f>
        <v>0</v>
      </c>
      <c r="AS568" s="5">
        <f t="shared" ref="AS568:AS582" si="3338">IF(B568="AUD/USD",AI568,0)</f>
        <v>0</v>
      </c>
      <c r="AT568" s="5">
        <f t="shared" ref="AT568:AT582" si="3339">IF(B568="EUR/GBP",AF568,0)</f>
        <v>0</v>
      </c>
      <c r="AU568" s="5">
        <f t="shared" ref="AU568:AU582" si="3340">IF(B568="EUR/GBP",AG568,0)</f>
        <v>0</v>
      </c>
      <c r="AV568" s="5">
        <f t="shared" ref="AV568:AV582" si="3341">IF(B568="EUR/GBP",AH568,0)</f>
        <v>0</v>
      </c>
      <c r="AW568" s="5">
        <f t="shared" ref="AW568:AW582" si="3342">IF(B568="EUR/GBP",AI568,0)</f>
        <v>0</v>
      </c>
      <c r="AX568" s="5">
        <f t="shared" ref="AX568:AX582" si="3343">IF(B568="EUR/JPY",AF568,0)</f>
        <v>0</v>
      </c>
      <c r="AY568" s="5">
        <f t="shared" ref="AY568:AY582" si="3344">IF(B568="EUR/JPY",AG568,0)</f>
        <v>0</v>
      </c>
      <c r="AZ568" s="5">
        <f t="shared" ref="AZ568:AZ582" si="3345">IF(B568="EUR/JPY",AH568,0)</f>
        <v>0</v>
      </c>
      <c r="BA568" s="5">
        <f t="shared" ref="BA568:BA582" si="3346">IF(B568="EUR/JPY",AI568,0)</f>
        <v>0</v>
      </c>
      <c r="BB568" s="5">
        <f t="shared" ref="BB568:BB582" si="3347">IF(B568="EUR/USD",AF568,0)</f>
        <v>0</v>
      </c>
      <c r="BC568" s="5">
        <f t="shared" ref="BC568:BC582" si="3348">IF(B568="EUR/USD",AG568,0)</f>
        <v>0</v>
      </c>
      <c r="BD568" s="5">
        <f t="shared" ref="BD568:BD582" si="3349">IF(B568="EUR/USD",AH568,0)</f>
        <v>0</v>
      </c>
      <c r="BE568" s="5">
        <f t="shared" ref="BE568:BE582" si="3350">IF(B568="EUR/USD",AI568,0)</f>
        <v>0</v>
      </c>
      <c r="BF568" s="5">
        <f t="shared" ref="BF568:BF582" si="3351">IF(B568="GBP/JPY",AF568,0)</f>
        <v>0</v>
      </c>
      <c r="BG568" s="5">
        <f t="shared" ref="BG568:BG582" si="3352">IF(B568="GBP/JPY",AG568,0)</f>
        <v>0</v>
      </c>
      <c r="BH568" s="5">
        <f t="shared" ref="BH568:BH582" si="3353">IF(B568="GBP/JPY",AH568,0)</f>
        <v>0</v>
      </c>
      <c r="BI568" s="11">
        <f t="shared" ref="BI568:BI582" si="3354">IF(B568="GBP/JPY",AI568,0)</f>
        <v>0</v>
      </c>
      <c r="BJ568" s="5">
        <f t="shared" ref="BJ568:BJ582" si="3355">IF(B568="GBP/USD",AF568,0)</f>
        <v>0</v>
      </c>
      <c r="BK568" s="5">
        <f t="shared" ref="BK568:BK582" si="3356">IF(B568="GBP/USD",AG568,0)</f>
        <v>0</v>
      </c>
      <c r="BL568" s="5">
        <f t="shared" ref="BL568:BL582" si="3357">IF(B568="GBP/USD",AH568,0)</f>
        <v>0</v>
      </c>
      <c r="BM568" s="5">
        <f t="shared" ref="BM568:BM582" si="3358">IF(B568="GBP/USD",AI568,0)</f>
        <v>0</v>
      </c>
      <c r="BN568" s="5">
        <f t="shared" ref="BN568:BN582" si="3359">IF(B568="USD/CAD",AF568,0)</f>
        <v>0</v>
      </c>
      <c r="BO568" s="5">
        <f t="shared" ref="BO568:BO582" si="3360">IF(B568="USD/CAD",AG568,0)</f>
        <v>0</v>
      </c>
      <c r="BP568" s="5">
        <f t="shared" ref="BP568:BP582" si="3361">IF(B568="USD/CAD",AH568,0)</f>
        <v>0</v>
      </c>
      <c r="BQ568" s="5">
        <f t="shared" ref="BQ568:BQ582" si="3362">IF(B568="USD/CAD",AI568,0)</f>
        <v>0</v>
      </c>
      <c r="BR568" s="5">
        <f t="shared" ref="BR568:BR582" si="3363">IF(B568="USD/CHF",AF568,0)</f>
        <v>0</v>
      </c>
      <c r="BS568" s="5">
        <f t="shared" ref="BS568:BS582" si="3364">IF(B568="USD/CHF",AG568,0)</f>
        <v>0</v>
      </c>
      <c r="BT568" s="11">
        <f t="shared" ref="BT568:BT582" si="3365">IF(B568="USD/CHF",AH568,0)</f>
        <v>0</v>
      </c>
      <c r="BU568" s="11">
        <f t="shared" ref="BU568:BU582" si="3366">IF(B568="USD/CHF",AI568,0)</f>
        <v>0</v>
      </c>
      <c r="BV568" s="5">
        <f t="shared" ref="BV568:BV582" si="3367">IF(B568="USD/JPY",AF568,0)</f>
        <v>0</v>
      </c>
      <c r="BW568" s="5">
        <f t="shared" ref="BW568:BW582" si="3368">IF(B568="USD/JPY",AG568,0)</f>
        <v>0</v>
      </c>
      <c r="BX568" s="5">
        <f t="shared" ref="BX568:BX582" si="3369">IF(B568="USD/JPY",AH568,0)</f>
        <v>0</v>
      </c>
      <c r="BY568" s="5">
        <f t="shared" ref="BY568:BY582" si="3370">IF(B568="USD/JPY",AI568,0)</f>
        <v>0</v>
      </c>
      <c r="BZ568" s="5">
        <f t="shared" ref="BZ568:BZ582" si="3371">IF(B568="CRUDE",AF568,0)</f>
        <v>0</v>
      </c>
      <c r="CA568" s="5">
        <f t="shared" ref="CA568:CA582" si="3372">IF(B568="CRUDE",AG568,0)</f>
        <v>0</v>
      </c>
      <c r="CB568" s="5">
        <f t="shared" ref="CB568:CB582" si="3373">IF(B568="CRUDE",AH568,0)</f>
        <v>0</v>
      </c>
      <c r="CC568" s="5">
        <f t="shared" ref="CC568:CC582" si="3374">IF(B568="CRUDE",AI568,0)</f>
        <v>0</v>
      </c>
      <c r="CD568" s="5">
        <f t="shared" ref="CD568:CD582" si="3375">IF(B568="GOLD",AF568,0)</f>
        <v>0</v>
      </c>
      <c r="CE568" s="5">
        <f t="shared" ref="CE568:CE582" si="3376">IF(B568="GOLD",AG568,0)</f>
        <v>0</v>
      </c>
      <c r="CF568" s="5">
        <f t="shared" ref="CF568:CF582" si="3377">IF(B568="GOLD",AH568,0)</f>
        <v>0</v>
      </c>
      <c r="CG568" s="5">
        <f t="shared" ref="CG568:CG582" si="3378">IF(B568="GOLD",AI568,0)</f>
        <v>0</v>
      </c>
      <c r="CH568" s="5">
        <f t="shared" ref="CH568:CH582" si="3379">IF(B568="US 500",AF568,0)</f>
        <v>0</v>
      </c>
      <c r="CI568" s="5">
        <f t="shared" ref="CI568:CI582" si="3380">IF(B568="US 500",AG568,0)</f>
        <v>0</v>
      </c>
      <c r="CJ568" s="5">
        <f t="shared" ref="CJ568:CJ582" si="3381">IF(B568="US 500",AH568,0)</f>
        <v>0</v>
      </c>
      <c r="CK568" s="5">
        <f t="shared" ref="CK568:CK582" si="3382">IF(B568="US 500",AI568,0)</f>
        <v>0</v>
      </c>
      <c r="CL568" s="5">
        <f t="shared" ref="CL568:CL582" si="3383">IF(B568="N GAS",AF568,0)</f>
        <v>0</v>
      </c>
      <c r="CM568" s="5">
        <f t="shared" ref="CM568:CM582" si="3384">IF(B568="N GAS",AG568,0)</f>
        <v>0</v>
      </c>
      <c r="CN568" s="5">
        <f t="shared" ref="CN568:CN582" si="3385">IF(B568="N GAS",AH568,0)</f>
        <v>0</v>
      </c>
      <c r="CO568" s="5">
        <f t="shared" ref="CO568:CO582" si="3386">IF(B568="N GAS",AI568,0)</f>
        <v>0</v>
      </c>
      <c r="CP568" s="5">
        <f t="shared" ref="CP568:CP582" si="3387">IF(B568="SMALLCAP 2000",AF568,0)</f>
        <v>0</v>
      </c>
      <c r="CQ568" s="5">
        <f t="shared" ref="CQ568:CQ582" si="3388">IF(B568="SMALLCAP 2000",AG568,0)</f>
        <v>0</v>
      </c>
      <c r="CR568" s="5">
        <f t="shared" ref="CR568:CR582" si="3389">IF(B568="SMALLCAP 2000",AH568,0)</f>
        <v>0</v>
      </c>
      <c r="CS568" s="5">
        <f t="shared" ref="CS568:CS582" si="3390">IF(B568="SMALLCAP 2000",AI568,0)</f>
        <v>0</v>
      </c>
      <c r="CT568" s="11">
        <f t="shared" ref="CT568:CT582" si="3391">IF(B568="US TECH",AF568,0)</f>
        <v>0</v>
      </c>
      <c r="CU568" s="5">
        <f t="shared" ref="CU568:CU582" si="3392">IF(B568="US TECH",AG568,0)</f>
        <v>0</v>
      </c>
      <c r="CV568" s="5">
        <f t="shared" ref="CV568:CV582" si="3393">IF(B568="US TECH",AH568,0)</f>
        <v>0</v>
      </c>
      <c r="CW568" s="5">
        <f t="shared" ref="CW568:CW582" si="3394">IF(B568="US TECH",AI568,0)</f>
        <v>0</v>
      </c>
      <c r="CX568" s="41">
        <f t="shared" ref="CX568:CX582" si="3395">IF(B568="WALL ST 30",AF568,0)</f>
        <v>0</v>
      </c>
      <c r="CY568" s="41">
        <f t="shared" ref="CY568:CY582" si="3396">IF(B568="WALL ST 30",AG568,0)</f>
        <v>0</v>
      </c>
      <c r="CZ568" s="41">
        <f t="shared" ref="CZ568:CZ582" si="3397">IF(B568="WALL ST 30",AH568,0)</f>
        <v>0</v>
      </c>
      <c r="DA568" s="49">
        <f t="shared" ref="DA568:DA582" si="3398">IF(B568="WALL ST 30",AI568,0)</f>
        <v>45.5</v>
      </c>
      <c r="DB568" s="28"/>
    </row>
    <row r="569" spans="1:106" s="16" customFormat="1" ht="29.25" customHeight="1" thickTop="1" thickBot="1" x14ac:dyDescent="0.35">
      <c r="A569" s="3">
        <v>44854</v>
      </c>
      <c r="B569" s="4" t="s">
        <v>90</v>
      </c>
      <c r="C569" s="4" t="s">
        <v>25</v>
      </c>
      <c r="D569" s="8" t="s">
        <v>10</v>
      </c>
      <c r="E569" s="4" t="s">
        <v>102</v>
      </c>
      <c r="F569" s="4" t="s">
        <v>104</v>
      </c>
      <c r="G569" s="18" t="s">
        <v>683</v>
      </c>
      <c r="H569" s="25">
        <v>46.5</v>
      </c>
      <c r="I569" s="44">
        <v>-53.5</v>
      </c>
      <c r="J569" s="45">
        <v>-54.5</v>
      </c>
      <c r="K569" s="11">
        <f t="shared" si="2661"/>
        <v>1506.9</v>
      </c>
      <c r="L569" s="11"/>
      <c r="M569" s="11"/>
      <c r="N569" s="33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45">
        <v>-54.5</v>
      </c>
      <c r="AB569" s="11"/>
      <c r="AC569" s="37"/>
      <c r="AD569" s="37"/>
      <c r="AE569" s="71" t="str">
        <f t="shared" si="3325"/>
        <v>US TECH</v>
      </c>
      <c r="AF569" s="11">
        <f t="shared" si="3326"/>
        <v>0</v>
      </c>
      <c r="AG569" s="46">
        <f t="shared" si="3327"/>
        <v>-54.5</v>
      </c>
      <c r="AH569" s="11">
        <f t="shared" si="3328"/>
        <v>0</v>
      </c>
      <c r="AI569" s="11">
        <f t="shared" si="3329"/>
        <v>0</v>
      </c>
      <c r="AJ569" s="13">
        <f t="shared" si="3330"/>
        <v>-54.5</v>
      </c>
      <c r="AK569" s="13"/>
      <c r="AL569" s="5">
        <f t="shared" si="3331"/>
        <v>0</v>
      </c>
      <c r="AM569" s="5">
        <f t="shared" si="3332"/>
        <v>0</v>
      </c>
      <c r="AN569" s="11">
        <f t="shared" si="3333"/>
        <v>0</v>
      </c>
      <c r="AO569" s="11">
        <f t="shared" si="3334"/>
        <v>0</v>
      </c>
      <c r="AP569" s="5">
        <f t="shared" si="3335"/>
        <v>0</v>
      </c>
      <c r="AQ569" s="5">
        <f t="shared" si="3336"/>
        <v>0</v>
      </c>
      <c r="AR569" s="5">
        <f t="shared" si="3337"/>
        <v>0</v>
      </c>
      <c r="AS569" s="5">
        <f t="shared" si="3338"/>
        <v>0</v>
      </c>
      <c r="AT569" s="5">
        <f t="shared" si="3339"/>
        <v>0</v>
      </c>
      <c r="AU569" s="5">
        <f t="shared" si="3340"/>
        <v>0</v>
      </c>
      <c r="AV569" s="5">
        <f t="shared" si="3341"/>
        <v>0</v>
      </c>
      <c r="AW569" s="5">
        <f t="shared" si="3342"/>
        <v>0</v>
      </c>
      <c r="AX569" s="5">
        <f t="shared" si="3343"/>
        <v>0</v>
      </c>
      <c r="AY569" s="5">
        <f t="shared" si="3344"/>
        <v>0</v>
      </c>
      <c r="AZ569" s="5">
        <f t="shared" si="3345"/>
        <v>0</v>
      </c>
      <c r="BA569" s="5">
        <f t="shared" si="3346"/>
        <v>0</v>
      </c>
      <c r="BB569" s="5">
        <f t="shared" si="3347"/>
        <v>0</v>
      </c>
      <c r="BC569" s="5">
        <f t="shared" si="3348"/>
        <v>0</v>
      </c>
      <c r="BD569" s="5">
        <f t="shared" si="3349"/>
        <v>0</v>
      </c>
      <c r="BE569" s="5">
        <f t="shared" si="3350"/>
        <v>0</v>
      </c>
      <c r="BF569" s="5">
        <f t="shared" si="3351"/>
        <v>0</v>
      </c>
      <c r="BG569" s="5">
        <f t="shared" si="3352"/>
        <v>0</v>
      </c>
      <c r="BH569" s="5">
        <f t="shared" si="3353"/>
        <v>0</v>
      </c>
      <c r="BI569" s="11">
        <f t="shared" si="3354"/>
        <v>0</v>
      </c>
      <c r="BJ569" s="5">
        <f t="shared" si="3355"/>
        <v>0</v>
      </c>
      <c r="BK569" s="5">
        <f t="shared" si="3356"/>
        <v>0</v>
      </c>
      <c r="BL569" s="5">
        <f t="shared" si="3357"/>
        <v>0</v>
      </c>
      <c r="BM569" s="5">
        <f t="shared" si="3358"/>
        <v>0</v>
      </c>
      <c r="BN569" s="5">
        <f t="shared" si="3359"/>
        <v>0</v>
      </c>
      <c r="BO569" s="5">
        <f t="shared" si="3360"/>
        <v>0</v>
      </c>
      <c r="BP569" s="5">
        <f t="shared" si="3361"/>
        <v>0</v>
      </c>
      <c r="BQ569" s="5">
        <f t="shared" si="3362"/>
        <v>0</v>
      </c>
      <c r="BR569" s="5">
        <f t="shared" si="3363"/>
        <v>0</v>
      </c>
      <c r="BS569" s="5">
        <f t="shared" si="3364"/>
        <v>0</v>
      </c>
      <c r="BT569" s="11">
        <f t="shared" si="3365"/>
        <v>0</v>
      </c>
      <c r="BU569" s="11">
        <f t="shared" si="3366"/>
        <v>0</v>
      </c>
      <c r="BV569" s="5">
        <f t="shared" si="3367"/>
        <v>0</v>
      </c>
      <c r="BW569" s="5">
        <f t="shared" si="3368"/>
        <v>0</v>
      </c>
      <c r="BX569" s="5">
        <f t="shared" si="3369"/>
        <v>0</v>
      </c>
      <c r="BY569" s="5">
        <f t="shared" si="3370"/>
        <v>0</v>
      </c>
      <c r="BZ569" s="5">
        <f t="shared" si="3371"/>
        <v>0</v>
      </c>
      <c r="CA569" s="5">
        <f t="shared" si="3372"/>
        <v>0</v>
      </c>
      <c r="CB569" s="5">
        <f t="shared" si="3373"/>
        <v>0</v>
      </c>
      <c r="CC569" s="5">
        <f t="shared" si="3374"/>
        <v>0</v>
      </c>
      <c r="CD569" s="5">
        <f t="shared" si="3375"/>
        <v>0</v>
      </c>
      <c r="CE569" s="5">
        <f t="shared" si="3376"/>
        <v>0</v>
      </c>
      <c r="CF569" s="5">
        <f t="shared" si="3377"/>
        <v>0</v>
      </c>
      <c r="CG569" s="5">
        <f t="shared" si="3378"/>
        <v>0</v>
      </c>
      <c r="CH569" s="5">
        <f t="shared" si="3379"/>
        <v>0</v>
      </c>
      <c r="CI569" s="5">
        <f t="shared" si="3380"/>
        <v>0</v>
      </c>
      <c r="CJ569" s="5">
        <f t="shared" si="3381"/>
        <v>0</v>
      </c>
      <c r="CK569" s="5">
        <f t="shared" si="3382"/>
        <v>0</v>
      </c>
      <c r="CL569" s="5">
        <f t="shared" si="3383"/>
        <v>0</v>
      </c>
      <c r="CM569" s="5">
        <f t="shared" si="3384"/>
        <v>0</v>
      </c>
      <c r="CN569" s="5">
        <f t="shared" si="3385"/>
        <v>0</v>
      </c>
      <c r="CO569" s="5">
        <f t="shared" si="3386"/>
        <v>0</v>
      </c>
      <c r="CP569" s="5">
        <f t="shared" si="3387"/>
        <v>0</v>
      </c>
      <c r="CQ569" s="5">
        <f t="shared" si="3388"/>
        <v>0</v>
      </c>
      <c r="CR569" s="5">
        <f t="shared" si="3389"/>
        <v>0</v>
      </c>
      <c r="CS569" s="5">
        <f t="shared" si="3390"/>
        <v>0</v>
      </c>
      <c r="CT569" s="11">
        <f t="shared" si="3391"/>
        <v>0</v>
      </c>
      <c r="CU569" s="5">
        <f t="shared" si="3392"/>
        <v>-54.5</v>
      </c>
      <c r="CV569" s="5">
        <f t="shared" si="3393"/>
        <v>0</v>
      </c>
      <c r="CW569" s="5">
        <f t="shared" si="3394"/>
        <v>0</v>
      </c>
      <c r="CX569" s="41">
        <f t="shared" si="3395"/>
        <v>0</v>
      </c>
      <c r="CY569" s="41">
        <f t="shared" si="3396"/>
        <v>0</v>
      </c>
      <c r="CZ569" s="41">
        <f t="shared" si="3397"/>
        <v>0</v>
      </c>
      <c r="DA569" s="41">
        <f t="shared" si="3398"/>
        <v>0</v>
      </c>
      <c r="DB569" s="28"/>
    </row>
    <row r="570" spans="1:106" s="16" customFormat="1" ht="29.25" customHeight="1" thickTop="1" thickBot="1" x14ac:dyDescent="0.35">
      <c r="A570" s="3">
        <v>44854</v>
      </c>
      <c r="B570" s="4" t="s">
        <v>1</v>
      </c>
      <c r="C570" s="4" t="s">
        <v>25</v>
      </c>
      <c r="D570" s="8" t="s">
        <v>10</v>
      </c>
      <c r="E570" s="4" t="s">
        <v>110</v>
      </c>
      <c r="F570" s="4" t="s">
        <v>104</v>
      </c>
      <c r="G570" s="18" t="s">
        <v>684</v>
      </c>
      <c r="H570" s="25">
        <v>48.75</v>
      </c>
      <c r="I570" s="44">
        <v>-51.25</v>
      </c>
      <c r="J570" s="45">
        <v>-52.25</v>
      </c>
      <c r="K570" s="11">
        <f t="shared" si="2661"/>
        <v>1454.65</v>
      </c>
      <c r="L570" s="11"/>
      <c r="M570" s="45">
        <v>-52.25</v>
      </c>
      <c r="N570" s="33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37"/>
      <c r="AD570" s="37"/>
      <c r="AE570" s="71" t="str">
        <f t="shared" si="3325"/>
        <v>AUD/USD</v>
      </c>
      <c r="AF570" s="11">
        <f t="shared" si="3326"/>
        <v>0</v>
      </c>
      <c r="AG570" s="46">
        <f t="shared" si="3327"/>
        <v>-52.25</v>
      </c>
      <c r="AH570" s="11">
        <f t="shared" si="3328"/>
        <v>0</v>
      </c>
      <c r="AI570" s="11">
        <f t="shared" si="3329"/>
        <v>0</v>
      </c>
      <c r="AJ570" s="13">
        <f t="shared" si="3330"/>
        <v>-52.25</v>
      </c>
      <c r="AK570" s="13"/>
      <c r="AL570" s="5">
        <f t="shared" si="3331"/>
        <v>0</v>
      </c>
      <c r="AM570" s="5">
        <f t="shared" si="3332"/>
        <v>0</v>
      </c>
      <c r="AN570" s="11">
        <f t="shared" si="3333"/>
        <v>0</v>
      </c>
      <c r="AO570" s="11">
        <f t="shared" si="3334"/>
        <v>0</v>
      </c>
      <c r="AP570" s="5">
        <f t="shared" si="3335"/>
        <v>0</v>
      </c>
      <c r="AQ570" s="46">
        <f t="shared" si="3336"/>
        <v>-52.25</v>
      </c>
      <c r="AR570" s="5">
        <f t="shared" si="3337"/>
        <v>0</v>
      </c>
      <c r="AS570" s="5">
        <f t="shared" si="3338"/>
        <v>0</v>
      </c>
      <c r="AT570" s="5">
        <f t="shared" si="3339"/>
        <v>0</v>
      </c>
      <c r="AU570" s="5">
        <f t="shared" si="3340"/>
        <v>0</v>
      </c>
      <c r="AV570" s="5">
        <f t="shared" si="3341"/>
        <v>0</v>
      </c>
      <c r="AW570" s="5">
        <f t="shared" si="3342"/>
        <v>0</v>
      </c>
      <c r="AX570" s="5">
        <f t="shared" si="3343"/>
        <v>0</v>
      </c>
      <c r="AY570" s="5">
        <f t="shared" si="3344"/>
        <v>0</v>
      </c>
      <c r="AZ570" s="5">
        <f t="shared" si="3345"/>
        <v>0</v>
      </c>
      <c r="BA570" s="5">
        <f t="shared" si="3346"/>
        <v>0</v>
      </c>
      <c r="BB570" s="5">
        <f t="shared" si="3347"/>
        <v>0</v>
      </c>
      <c r="BC570" s="5">
        <f t="shared" si="3348"/>
        <v>0</v>
      </c>
      <c r="BD570" s="5">
        <f t="shared" si="3349"/>
        <v>0</v>
      </c>
      <c r="BE570" s="5">
        <f t="shared" si="3350"/>
        <v>0</v>
      </c>
      <c r="BF570" s="5">
        <f t="shared" si="3351"/>
        <v>0</v>
      </c>
      <c r="BG570" s="5">
        <f t="shared" si="3352"/>
        <v>0</v>
      </c>
      <c r="BH570" s="5">
        <f t="shared" si="3353"/>
        <v>0</v>
      </c>
      <c r="BI570" s="11">
        <f t="shared" si="3354"/>
        <v>0</v>
      </c>
      <c r="BJ570" s="5">
        <f t="shared" si="3355"/>
        <v>0</v>
      </c>
      <c r="BK570" s="5">
        <f t="shared" si="3356"/>
        <v>0</v>
      </c>
      <c r="BL570" s="5">
        <f t="shared" si="3357"/>
        <v>0</v>
      </c>
      <c r="BM570" s="5">
        <f t="shared" si="3358"/>
        <v>0</v>
      </c>
      <c r="BN570" s="5">
        <f t="shared" si="3359"/>
        <v>0</v>
      </c>
      <c r="BO570" s="5">
        <f t="shared" si="3360"/>
        <v>0</v>
      </c>
      <c r="BP570" s="5">
        <f t="shared" si="3361"/>
        <v>0</v>
      </c>
      <c r="BQ570" s="5">
        <f t="shared" si="3362"/>
        <v>0</v>
      </c>
      <c r="BR570" s="5">
        <f t="shared" si="3363"/>
        <v>0</v>
      </c>
      <c r="BS570" s="5">
        <f t="shared" si="3364"/>
        <v>0</v>
      </c>
      <c r="BT570" s="11">
        <f t="shared" si="3365"/>
        <v>0</v>
      </c>
      <c r="BU570" s="11">
        <f t="shared" si="3366"/>
        <v>0</v>
      </c>
      <c r="BV570" s="5">
        <f t="shared" si="3367"/>
        <v>0</v>
      </c>
      <c r="BW570" s="5">
        <f t="shared" si="3368"/>
        <v>0</v>
      </c>
      <c r="BX570" s="5">
        <f t="shared" si="3369"/>
        <v>0</v>
      </c>
      <c r="BY570" s="5">
        <f t="shared" si="3370"/>
        <v>0</v>
      </c>
      <c r="BZ570" s="5">
        <f t="shared" si="3371"/>
        <v>0</v>
      </c>
      <c r="CA570" s="5">
        <f t="shared" si="3372"/>
        <v>0</v>
      </c>
      <c r="CB570" s="5">
        <f t="shared" si="3373"/>
        <v>0</v>
      </c>
      <c r="CC570" s="5">
        <f t="shared" si="3374"/>
        <v>0</v>
      </c>
      <c r="CD570" s="5">
        <f t="shared" si="3375"/>
        <v>0</v>
      </c>
      <c r="CE570" s="5">
        <f t="shared" si="3376"/>
        <v>0</v>
      </c>
      <c r="CF570" s="5">
        <f t="shared" si="3377"/>
        <v>0</v>
      </c>
      <c r="CG570" s="5">
        <f t="shared" si="3378"/>
        <v>0</v>
      </c>
      <c r="CH570" s="5">
        <f t="shared" si="3379"/>
        <v>0</v>
      </c>
      <c r="CI570" s="5">
        <f t="shared" si="3380"/>
        <v>0</v>
      </c>
      <c r="CJ570" s="5">
        <f t="shared" si="3381"/>
        <v>0</v>
      </c>
      <c r="CK570" s="5">
        <f t="shared" si="3382"/>
        <v>0</v>
      </c>
      <c r="CL570" s="5">
        <f t="shared" si="3383"/>
        <v>0</v>
      </c>
      <c r="CM570" s="5">
        <f t="shared" si="3384"/>
        <v>0</v>
      </c>
      <c r="CN570" s="5">
        <f t="shared" si="3385"/>
        <v>0</v>
      </c>
      <c r="CO570" s="5">
        <f t="shared" si="3386"/>
        <v>0</v>
      </c>
      <c r="CP570" s="5">
        <f t="shared" si="3387"/>
        <v>0</v>
      </c>
      <c r="CQ570" s="5">
        <f t="shared" si="3388"/>
        <v>0</v>
      </c>
      <c r="CR570" s="5">
        <f t="shared" si="3389"/>
        <v>0</v>
      </c>
      <c r="CS570" s="5">
        <f t="shared" si="3390"/>
        <v>0</v>
      </c>
      <c r="CT570" s="11">
        <f t="shared" si="3391"/>
        <v>0</v>
      </c>
      <c r="CU570" s="5">
        <f t="shared" si="3392"/>
        <v>0</v>
      </c>
      <c r="CV570" s="5">
        <f t="shared" si="3393"/>
        <v>0</v>
      </c>
      <c r="CW570" s="5">
        <f t="shared" si="3394"/>
        <v>0</v>
      </c>
      <c r="CX570" s="41">
        <f t="shared" si="3395"/>
        <v>0</v>
      </c>
      <c r="CY570" s="41">
        <f t="shared" si="3396"/>
        <v>0</v>
      </c>
      <c r="CZ570" s="41">
        <f t="shared" si="3397"/>
        <v>0</v>
      </c>
      <c r="DA570" s="41">
        <f t="shared" si="3398"/>
        <v>0</v>
      </c>
      <c r="DB570" s="28"/>
    </row>
    <row r="571" spans="1:106" s="16" customFormat="1" ht="29.25" customHeight="1" thickTop="1" thickBot="1" x14ac:dyDescent="0.35">
      <c r="A571" s="3">
        <v>44857</v>
      </c>
      <c r="B571" s="4" t="s">
        <v>18</v>
      </c>
      <c r="C571" s="4" t="s">
        <v>23</v>
      </c>
      <c r="D571" s="8" t="s">
        <v>10</v>
      </c>
      <c r="E571" s="4" t="s">
        <v>103</v>
      </c>
      <c r="F571" s="4" t="s">
        <v>104</v>
      </c>
      <c r="G571" s="18" t="s">
        <v>688</v>
      </c>
      <c r="H571" s="25">
        <v>54</v>
      </c>
      <c r="I571" s="33">
        <v>54</v>
      </c>
      <c r="J571" s="11">
        <v>52</v>
      </c>
      <c r="K571" s="11">
        <f t="shared" si="2661"/>
        <v>1506.65</v>
      </c>
      <c r="L571" s="11"/>
      <c r="M571" s="11"/>
      <c r="N571" s="33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47">
        <v>52</v>
      </c>
      <c r="AC571" s="37"/>
      <c r="AD571" s="37"/>
      <c r="AE571" s="71" t="str">
        <f t="shared" si="3325"/>
        <v>CRUDE</v>
      </c>
      <c r="AF571" s="47">
        <f t="shared" si="3326"/>
        <v>52</v>
      </c>
      <c r="AG571" s="5">
        <f t="shared" si="3327"/>
        <v>0</v>
      </c>
      <c r="AH571" s="11">
        <f t="shared" si="3328"/>
        <v>0</v>
      </c>
      <c r="AI571" s="11">
        <f t="shared" si="3329"/>
        <v>0</v>
      </c>
      <c r="AJ571" s="13">
        <f t="shared" si="3330"/>
        <v>52</v>
      </c>
      <c r="AK571" s="13"/>
      <c r="AL571" s="5">
        <f t="shared" si="3331"/>
        <v>0</v>
      </c>
      <c r="AM571" s="5">
        <f t="shared" si="3332"/>
        <v>0</v>
      </c>
      <c r="AN571" s="11">
        <f t="shared" si="3333"/>
        <v>0</v>
      </c>
      <c r="AO571" s="11">
        <f t="shared" si="3334"/>
        <v>0</v>
      </c>
      <c r="AP571" s="5">
        <f t="shared" si="3335"/>
        <v>0</v>
      </c>
      <c r="AQ571" s="5">
        <f t="shared" si="3336"/>
        <v>0</v>
      </c>
      <c r="AR571" s="5">
        <f t="shared" si="3337"/>
        <v>0</v>
      </c>
      <c r="AS571" s="5">
        <f t="shared" si="3338"/>
        <v>0</v>
      </c>
      <c r="AT571" s="5">
        <f t="shared" si="3339"/>
        <v>0</v>
      </c>
      <c r="AU571" s="5">
        <f t="shared" si="3340"/>
        <v>0</v>
      </c>
      <c r="AV571" s="5">
        <f t="shared" si="3341"/>
        <v>0</v>
      </c>
      <c r="AW571" s="5">
        <f t="shared" si="3342"/>
        <v>0</v>
      </c>
      <c r="AX571" s="5">
        <f t="shared" si="3343"/>
        <v>0</v>
      </c>
      <c r="AY571" s="5">
        <f t="shared" si="3344"/>
        <v>0</v>
      </c>
      <c r="AZ571" s="5">
        <f t="shared" si="3345"/>
        <v>0</v>
      </c>
      <c r="BA571" s="5">
        <f t="shared" si="3346"/>
        <v>0</v>
      </c>
      <c r="BB571" s="5">
        <f t="shared" si="3347"/>
        <v>0</v>
      </c>
      <c r="BC571" s="5">
        <f t="shared" si="3348"/>
        <v>0</v>
      </c>
      <c r="BD571" s="5">
        <f t="shared" si="3349"/>
        <v>0</v>
      </c>
      <c r="BE571" s="5">
        <f t="shared" si="3350"/>
        <v>0</v>
      </c>
      <c r="BF571" s="5">
        <f t="shared" si="3351"/>
        <v>0</v>
      </c>
      <c r="BG571" s="5">
        <f t="shared" si="3352"/>
        <v>0</v>
      </c>
      <c r="BH571" s="5">
        <f t="shared" si="3353"/>
        <v>0</v>
      </c>
      <c r="BI571" s="11">
        <f t="shared" si="3354"/>
        <v>0</v>
      </c>
      <c r="BJ571" s="5">
        <f t="shared" si="3355"/>
        <v>0</v>
      </c>
      <c r="BK571" s="5">
        <f t="shared" si="3356"/>
        <v>0</v>
      </c>
      <c r="BL571" s="5">
        <f t="shared" si="3357"/>
        <v>0</v>
      </c>
      <c r="BM571" s="5">
        <f t="shared" si="3358"/>
        <v>0</v>
      </c>
      <c r="BN571" s="5">
        <f t="shared" si="3359"/>
        <v>0</v>
      </c>
      <c r="BO571" s="5">
        <f t="shared" si="3360"/>
        <v>0</v>
      </c>
      <c r="BP571" s="5">
        <f t="shared" si="3361"/>
        <v>0</v>
      </c>
      <c r="BQ571" s="5">
        <f t="shared" si="3362"/>
        <v>0</v>
      </c>
      <c r="BR571" s="5">
        <f t="shared" si="3363"/>
        <v>0</v>
      </c>
      <c r="BS571" s="5">
        <f t="shared" si="3364"/>
        <v>0</v>
      </c>
      <c r="BT571" s="11">
        <f t="shared" si="3365"/>
        <v>0</v>
      </c>
      <c r="BU571" s="11">
        <f t="shared" si="3366"/>
        <v>0</v>
      </c>
      <c r="BV571" s="5">
        <f t="shared" si="3367"/>
        <v>0</v>
      </c>
      <c r="BW571" s="5">
        <f t="shared" si="3368"/>
        <v>0</v>
      </c>
      <c r="BX571" s="5">
        <f t="shared" si="3369"/>
        <v>0</v>
      </c>
      <c r="BY571" s="5">
        <f t="shared" si="3370"/>
        <v>0</v>
      </c>
      <c r="BZ571" s="48">
        <f t="shared" si="3371"/>
        <v>52</v>
      </c>
      <c r="CA571" s="5">
        <f t="shared" si="3372"/>
        <v>0</v>
      </c>
      <c r="CB571" s="5">
        <f t="shared" si="3373"/>
        <v>0</v>
      </c>
      <c r="CC571" s="5">
        <f t="shared" si="3374"/>
        <v>0</v>
      </c>
      <c r="CD571" s="5">
        <f t="shared" si="3375"/>
        <v>0</v>
      </c>
      <c r="CE571" s="5">
        <f t="shared" si="3376"/>
        <v>0</v>
      </c>
      <c r="CF571" s="5">
        <f t="shared" si="3377"/>
        <v>0</v>
      </c>
      <c r="CG571" s="5">
        <f t="shared" si="3378"/>
        <v>0</v>
      </c>
      <c r="CH571" s="5">
        <f t="shared" si="3379"/>
        <v>0</v>
      </c>
      <c r="CI571" s="5">
        <f t="shared" si="3380"/>
        <v>0</v>
      </c>
      <c r="CJ571" s="5">
        <f t="shared" si="3381"/>
        <v>0</v>
      </c>
      <c r="CK571" s="5">
        <f t="shared" si="3382"/>
        <v>0</v>
      </c>
      <c r="CL571" s="5">
        <f t="shared" si="3383"/>
        <v>0</v>
      </c>
      <c r="CM571" s="5">
        <f t="shared" si="3384"/>
        <v>0</v>
      </c>
      <c r="CN571" s="5">
        <f t="shared" si="3385"/>
        <v>0</v>
      </c>
      <c r="CO571" s="5">
        <f t="shared" si="3386"/>
        <v>0</v>
      </c>
      <c r="CP571" s="5">
        <f t="shared" si="3387"/>
        <v>0</v>
      </c>
      <c r="CQ571" s="5">
        <f t="shared" si="3388"/>
        <v>0</v>
      </c>
      <c r="CR571" s="5">
        <f t="shared" si="3389"/>
        <v>0</v>
      </c>
      <c r="CS571" s="5">
        <f t="shared" si="3390"/>
        <v>0</v>
      </c>
      <c r="CT571" s="11">
        <f t="shared" si="3391"/>
        <v>0</v>
      </c>
      <c r="CU571" s="5">
        <f t="shared" si="3392"/>
        <v>0</v>
      </c>
      <c r="CV571" s="5">
        <f t="shared" si="3393"/>
        <v>0</v>
      </c>
      <c r="CW571" s="5">
        <f t="shared" si="3394"/>
        <v>0</v>
      </c>
      <c r="CX571" s="41">
        <f t="shared" si="3395"/>
        <v>0</v>
      </c>
      <c r="CY571" s="41">
        <f t="shared" si="3396"/>
        <v>0</v>
      </c>
      <c r="CZ571" s="41">
        <f t="shared" si="3397"/>
        <v>0</v>
      </c>
      <c r="DA571" s="41">
        <f t="shared" si="3398"/>
        <v>0</v>
      </c>
      <c r="DB571" s="28"/>
    </row>
    <row r="572" spans="1:106" s="16" customFormat="1" ht="29.25" customHeight="1" thickTop="1" thickBot="1" x14ac:dyDescent="0.35">
      <c r="A572" s="3">
        <v>44857</v>
      </c>
      <c r="B572" s="4" t="s">
        <v>22</v>
      </c>
      <c r="C572" s="4" t="s">
        <v>23</v>
      </c>
      <c r="D572" s="8" t="s">
        <v>10</v>
      </c>
      <c r="E572" s="4" t="s">
        <v>102</v>
      </c>
      <c r="F572" s="4" t="s">
        <v>24</v>
      </c>
      <c r="G572" s="18" t="s">
        <v>689</v>
      </c>
      <c r="H572" s="25">
        <v>57</v>
      </c>
      <c r="I572" s="33">
        <v>43</v>
      </c>
      <c r="J572" s="11">
        <v>41</v>
      </c>
      <c r="K572" s="11">
        <f t="shared" si="2661"/>
        <v>1547.65</v>
      </c>
      <c r="L572" s="11"/>
      <c r="M572" s="11"/>
      <c r="N572" s="33"/>
      <c r="O572" s="11"/>
      <c r="P572" s="11"/>
      <c r="Q572" s="11"/>
      <c r="R572" s="11"/>
      <c r="S572" s="11"/>
      <c r="T572" s="11"/>
      <c r="U572" s="11"/>
      <c r="V572" s="11"/>
      <c r="W572" s="11"/>
      <c r="X572" s="47">
        <v>41</v>
      </c>
      <c r="Y572" s="11"/>
      <c r="Z572" s="11"/>
      <c r="AA572" s="11"/>
      <c r="AB572" s="11"/>
      <c r="AC572" s="37"/>
      <c r="AD572" s="37"/>
      <c r="AE572" s="71" t="str">
        <f t="shared" si="3325"/>
        <v>US 500</v>
      </c>
      <c r="AF572" s="47">
        <f t="shared" si="3326"/>
        <v>41</v>
      </c>
      <c r="AG572" s="5">
        <f t="shared" si="3327"/>
        <v>0</v>
      </c>
      <c r="AH572" s="11">
        <f t="shared" si="3328"/>
        <v>0</v>
      </c>
      <c r="AI572" s="11">
        <f t="shared" si="3329"/>
        <v>0</v>
      </c>
      <c r="AJ572" s="13">
        <f t="shared" si="3330"/>
        <v>41</v>
      </c>
      <c r="AK572" s="13"/>
      <c r="AL572" s="5">
        <f t="shared" si="3331"/>
        <v>0</v>
      </c>
      <c r="AM572" s="5">
        <f t="shared" si="3332"/>
        <v>0</v>
      </c>
      <c r="AN572" s="11">
        <f t="shared" si="3333"/>
        <v>0</v>
      </c>
      <c r="AO572" s="11">
        <f t="shared" si="3334"/>
        <v>0</v>
      </c>
      <c r="AP572" s="5">
        <f t="shared" si="3335"/>
        <v>0</v>
      </c>
      <c r="AQ572" s="5">
        <f t="shared" si="3336"/>
        <v>0</v>
      </c>
      <c r="AR572" s="5">
        <f t="shared" si="3337"/>
        <v>0</v>
      </c>
      <c r="AS572" s="5">
        <f t="shared" si="3338"/>
        <v>0</v>
      </c>
      <c r="AT572" s="5">
        <f t="shared" si="3339"/>
        <v>0</v>
      </c>
      <c r="AU572" s="5">
        <f t="shared" si="3340"/>
        <v>0</v>
      </c>
      <c r="AV572" s="5">
        <f t="shared" si="3341"/>
        <v>0</v>
      </c>
      <c r="AW572" s="5">
        <f t="shared" si="3342"/>
        <v>0</v>
      </c>
      <c r="AX572" s="5">
        <f t="shared" si="3343"/>
        <v>0</v>
      </c>
      <c r="AY572" s="5">
        <f t="shared" si="3344"/>
        <v>0</v>
      </c>
      <c r="AZ572" s="5">
        <f t="shared" si="3345"/>
        <v>0</v>
      </c>
      <c r="BA572" s="5">
        <f t="shared" si="3346"/>
        <v>0</v>
      </c>
      <c r="BB572" s="5">
        <f t="shared" si="3347"/>
        <v>0</v>
      </c>
      <c r="BC572" s="5">
        <f t="shared" si="3348"/>
        <v>0</v>
      </c>
      <c r="BD572" s="5">
        <f t="shared" si="3349"/>
        <v>0</v>
      </c>
      <c r="BE572" s="5">
        <f t="shared" si="3350"/>
        <v>0</v>
      </c>
      <c r="BF572" s="5">
        <f t="shared" si="3351"/>
        <v>0</v>
      </c>
      <c r="BG572" s="5">
        <f t="shared" si="3352"/>
        <v>0</v>
      </c>
      <c r="BH572" s="5">
        <f t="shared" si="3353"/>
        <v>0</v>
      </c>
      <c r="BI572" s="11">
        <f t="shared" si="3354"/>
        <v>0</v>
      </c>
      <c r="BJ572" s="5">
        <f t="shared" si="3355"/>
        <v>0</v>
      </c>
      <c r="BK572" s="5">
        <f t="shared" si="3356"/>
        <v>0</v>
      </c>
      <c r="BL572" s="5">
        <f t="shared" si="3357"/>
        <v>0</v>
      </c>
      <c r="BM572" s="5">
        <f t="shared" si="3358"/>
        <v>0</v>
      </c>
      <c r="BN572" s="5">
        <f t="shared" si="3359"/>
        <v>0</v>
      </c>
      <c r="BO572" s="5">
        <f t="shared" si="3360"/>
        <v>0</v>
      </c>
      <c r="BP572" s="5">
        <f t="shared" si="3361"/>
        <v>0</v>
      </c>
      <c r="BQ572" s="5">
        <f t="shared" si="3362"/>
        <v>0</v>
      </c>
      <c r="BR572" s="5">
        <f t="shared" si="3363"/>
        <v>0</v>
      </c>
      <c r="BS572" s="5">
        <f t="shared" si="3364"/>
        <v>0</v>
      </c>
      <c r="BT572" s="11">
        <f t="shared" si="3365"/>
        <v>0</v>
      </c>
      <c r="BU572" s="11">
        <f t="shared" si="3366"/>
        <v>0</v>
      </c>
      <c r="BV572" s="5">
        <f t="shared" si="3367"/>
        <v>0</v>
      </c>
      <c r="BW572" s="5">
        <f t="shared" si="3368"/>
        <v>0</v>
      </c>
      <c r="BX572" s="5">
        <f t="shared" si="3369"/>
        <v>0</v>
      </c>
      <c r="BY572" s="5">
        <f t="shared" si="3370"/>
        <v>0</v>
      </c>
      <c r="BZ572" s="5">
        <f t="shared" si="3371"/>
        <v>0</v>
      </c>
      <c r="CA572" s="5">
        <f t="shared" si="3372"/>
        <v>0</v>
      </c>
      <c r="CB572" s="5">
        <f t="shared" si="3373"/>
        <v>0</v>
      </c>
      <c r="CC572" s="5">
        <f t="shared" si="3374"/>
        <v>0</v>
      </c>
      <c r="CD572" s="5">
        <f t="shared" si="3375"/>
        <v>0</v>
      </c>
      <c r="CE572" s="5">
        <f t="shared" si="3376"/>
        <v>0</v>
      </c>
      <c r="CF572" s="5">
        <f t="shared" si="3377"/>
        <v>0</v>
      </c>
      <c r="CG572" s="5">
        <f t="shared" si="3378"/>
        <v>0</v>
      </c>
      <c r="CH572" s="48">
        <f t="shared" si="3379"/>
        <v>41</v>
      </c>
      <c r="CI572" s="5">
        <f t="shared" si="3380"/>
        <v>0</v>
      </c>
      <c r="CJ572" s="5">
        <f t="shared" si="3381"/>
        <v>0</v>
      </c>
      <c r="CK572" s="5">
        <f t="shared" si="3382"/>
        <v>0</v>
      </c>
      <c r="CL572" s="5">
        <f t="shared" si="3383"/>
        <v>0</v>
      </c>
      <c r="CM572" s="5">
        <f t="shared" si="3384"/>
        <v>0</v>
      </c>
      <c r="CN572" s="5">
        <f t="shared" si="3385"/>
        <v>0</v>
      </c>
      <c r="CO572" s="5">
        <f t="shared" si="3386"/>
        <v>0</v>
      </c>
      <c r="CP572" s="5">
        <f t="shared" si="3387"/>
        <v>0</v>
      </c>
      <c r="CQ572" s="5">
        <f t="shared" si="3388"/>
        <v>0</v>
      </c>
      <c r="CR572" s="5">
        <f t="shared" si="3389"/>
        <v>0</v>
      </c>
      <c r="CS572" s="5">
        <f t="shared" si="3390"/>
        <v>0</v>
      </c>
      <c r="CT572" s="11">
        <f t="shared" si="3391"/>
        <v>0</v>
      </c>
      <c r="CU572" s="5">
        <f t="shared" si="3392"/>
        <v>0</v>
      </c>
      <c r="CV572" s="5">
        <f t="shared" si="3393"/>
        <v>0</v>
      </c>
      <c r="CW572" s="5">
        <f t="shared" si="3394"/>
        <v>0</v>
      </c>
      <c r="CX572" s="41">
        <f t="shared" si="3395"/>
        <v>0</v>
      </c>
      <c r="CY572" s="41">
        <f t="shared" si="3396"/>
        <v>0</v>
      </c>
      <c r="CZ572" s="41">
        <f t="shared" si="3397"/>
        <v>0</v>
      </c>
      <c r="DA572" s="41">
        <f t="shared" si="3398"/>
        <v>0</v>
      </c>
      <c r="DB572" s="28"/>
    </row>
    <row r="573" spans="1:106" s="16" customFormat="1" ht="29.25" customHeight="1" thickTop="1" thickBot="1" x14ac:dyDescent="0.35">
      <c r="A573" s="3">
        <v>44857</v>
      </c>
      <c r="B573" s="4" t="s">
        <v>90</v>
      </c>
      <c r="C573" s="4" t="s">
        <v>23</v>
      </c>
      <c r="D573" s="8" t="s">
        <v>10</v>
      </c>
      <c r="E573" s="4" t="s">
        <v>102</v>
      </c>
      <c r="F573" s="4" t="s">
        <v>24</v>
      </c>
      <c r="G573" s="18" t="s">
        <v>690</v>
      </c>
      <c r="H573" s="25">
        <v>55.75</v>
      </c>
      <c r="I573" s="44">
        <v>-55.75</v>
      </c>
      <c r="J573" s="45">
        <v>-56.75</v>
      </c>
      <c r="K573" s="11">
        <f t="shared" si="2661"/>
        <v>1490.9</v>
      </c>
      <c r="L573" s="11"/>
      <c r="M573" s="11"/>
      <c r="N573" s="33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45">
        <v>-56.75</v>
      </c>
      <c r="AB573" s="11"/>
      <c r="AC573" s="37"/>
      <c r="AD573" s="37"/>
      <c r="AE573" s="71" t="str">
        <f t="shared" si="3325"/>
        <v>US TECH</v>
      </c>
      <c r="AF573" s="45">
        <f t="shared" si="3326"/>
        <v>-56.75</v>
      </c>
      <c r="AG573" s="5">
        <f t="shared" si="3327"/>
        <v>0</v>
      </c>
      <c r="AH573" s="11">
        <f t="shared" si="3328"/>
        <v>0</v>
      </c>
      <c r="AI573" s="11">
        <f t="shared" si="3329"/>
        <v>0</v>
      </c>
      <c r="AJ573" s="13">
        <f t="shared" si="3330"/>
        <v>-56.75</v>
      </c>
      <c r="AK573" s="13"/>
      <c r="AL573" s="5">
        <f t="shared" si="3331"/>
        <v>0</v>
      </c>
      <c r="AM573" s="5">
        <f t="shared" si="3332"/>
        <v>0</v>
      </c>
      <c r="AN573" s="11">
        <f t="shared" si="3333"/>
        <v>0</v>
      </c>
      <c r="AO573" s="11">
        <f t="shared" si="3334"/>
        <v>0</v>
      </c>
      <c r="AP573" s="5">
        <f t="shared" si="3335"/>
        <v>0</v>
      </c>
      <c r="AQ573" s="5">
        <f t="shared" si="3336"/>
        <v>0</v>
      </c>
      <c r="AR573" s="5">
        <f t="shared" si="3337"/>
        <v>0</v>
      </c>
      <c r="AS573" s="5">
        <f t="shared" si="3338"/>
        <v>0</v>
      </c>
      <c r="AT573" s="5">
        <f t="shared" si="3339"/>
        <v>0</v>
      </c>
      <c r="AU573" s="5">
        <f t="shared" si="3340"/>
        <v>0</v>
      </c>
      <c r="AV573" s="5">
        <f t="shared" si="3341"/>
        <v>0</v>
      </c>
      <c r="AW573" s="5">
        <f t="shared" si="3342"/>
        <v>0</v>
      </c>
      <c r="AX573" s="5">
        <f t="shared" si="3343"/>
        <v>0</v>
      </c>
      <c r="AY573" s="5">
        <f t="shared" si="3344"/>
        <v>0</v>
      </c>
      <c r="AZ573" s="5">
        <f t="shared" si="3345"/>
        <v>0</v>
      </c>
      <c r="BA573" s="5">
        <f t="shared" si="3346"/>
        <v>0</v>
      </c>
      <c r="BB573" s="5">
        <f t="shared" si="3347"/>
        <v>0</v>
      </c>
      <c r="BC573" s="5">
        <f t="shared" si="3348"/>
        <v>0</v>
      </c>
      <c r="BD573" s="5">
        <f t="shared" si="3349"/>
        <v>0</v>
      </c>
      <c r="BE573" s="5">
        <f t="shared" si="3350"/>
        <v>0</v>
      </c>
      <c r="BF573" s="5">
        <f t="shared" si="3351"/>
        <v>0</v>
      </c>
      <c r="BG573" s="5">
        <f t="shared" si="3352"/>
        <v>0</v>
      </c>
      <c r="BH573" s="5">
        <f t="shared" si="3353"/>
        <v>0</v>
      </c>
      <c r="BI573" s="11">
        <f t="shared" si="3354"/>
        <v>0</v>
      </c>
      <c r="BJ573" s="5">
        <f t="shared" si="3355"/>
        <v>0</v>
      </c>
      <c r="BK573" s="5">
        <f t="shared" si="3356"/>
        <v>0</v>
      </c>
      <c r="BL573" s="5">
        <f t="shared" si="3357"/>
        <v>0</v>
      </c>
      <c r="BM573" s="5">
        <f t="shared" si="3358"/>
        <v>0</v>
      </c>
      <c r="BN573" s="5">
        <f t="shared" si="3359"/>
        <v>0</v>
      </c>
      <c r="BO573" s="5">
        <f t="shared" si="3360"/>
        <v>0</v>
      </c>
      <c r="BP573" s="5">
        <f t="shared" si="3361"/>
        <v>0</v>
      </c>
      <c r="BQ573" s="5">
        <f t="shared" si="3362"/>
        <v>0</v>
      </c>
      <c r="BR573" s="5">
        <f t="shared" si="3363"/>
        <v>0</v>
      </c>
      <c r="BS573" s="5">
        <f t="shared" si="3364"/>
        <v>0</v>
      </c>
      <c r="BT573" s="11">
        <f t="shared" si="3365"/>
        <v>0</v>
      </c>
      <c r="BU573" s="11">
        <f t="shared" si="3366"/>
        <v>0</v>
      </c>
      <c r="BV573" s="5">
        <f t="shared" si="3367"/>
        <v>0</v>
      </c>
      <c r="BW573" s="5">
        <f t="shared" si="3368"/>
        <v>0</v>
      </c>
      <c r="BX573" s="5">
        <f t="shared" si="3369"/>
        <v>0</v>
      </c>
      <c r="BY573" s="5">
        <f t="shared" si="3370"/>
        <v>0</v>
      </c>
      <c r="BZ573" s="5">
        <f t="shared" si="3371"/>
        <v>0</v>
      </c>
      <c r="CA573" s="5">
        <f t="shared" si="3372"/>
        <v>0</v>
      </c>
      <c r="CB573" s="5">
        <f t="shared" si="3373"/>
        <v>0</v>
      </c>
      <c r="CC573" s="5">
        <f t="shared" si="3374"/>
        <v>0</v>
      </c>
      <c r="CD573" s="5">
        <f t="shared" si="3375"/>
        <v>0</v>
      </c>
      <c r="CE573" s="5">
        <f t="shared" si="3376"/>
        <v>0</v>
      </c>
      <c r="CF573" s="5">
        <f t="shared" si="3377"/>
        <v>0</v>
      </c>
      <c r="CG573" s="5">
        <f t="shared" si="3378"/>
        <v>0</v>
      </c>
      <c r="CH573" s="5">
        <f t="shared" si="3379"/>
        <v>0</v>
      </c>
      <c r="CI573" s="5">
        <f t="shared" si="3380"/>
        <v>0</v>
      </c>
      <c r="CJ573" s="5">
        <f t="shared" si="3381"/>
        <v>0</v>
      </c>
      <c r="CK573" s="5">
        <f t="shared" si="3382"/>
        <v>0</v>
      </c>
      <c r="CL573" s="5">
        <f t="shared" si="3383"/>
        <v>0</v>
      </c>
      <c r="CM573" s="5">
        <f t="shared" si="3384"/>
        <v>0</v>
      </c>
      <c r="CN573" s="5">
        <f t="shared" si="3385"/>
        <v>0</v>
      </c>
      <c r="CO573" s="5">
        <f t="shared" si="3386"/>
        <v>0</v>
      </c>
      <c r="CP573" s="5">
        <f t="shared" si="3387"/>
        <v>0</v>
      </c>
      <c r="CQ573" s="5">
        <f t="shared" si="3388"/>
        <v>0</v>
      </c>
      <c r="CR573" s="5">
        <f t="shared" si="3389"/>
        <v>0</v>
      </c>
      <c r="CS573" s="5">
        <f t="shared" si="3390"/>
        <v>0</v>
      </c>
      <c r="CT573" s="45">
        <f t="shared" si="3391"/>
        <v>-56.75</v>
      </c>
      <c r="CU573" s="5">
        <f t="shared" si="3392"/>
        <v>0</v>
      </c>
      <c r="CV573" s="5">
        <f t="shared" si="3393"/>
        <v>0</v>
      </c>
      <c r="CW573" s="5">
        <f t="shared" si="3394"/>
        <v>0</v>
      </c>
      <c r="CX573" s="41">
        <f t="shared" si="3395"/>
        <v>0</v>
      </c>
      <c r="CY573" s="41">
        <f t="shared" si="3396"/>
        <v>0</v>
      </c>
      <c r="CZ573" s="41">
        <f t="shared" si="3397"/>
        <v>0</v>
      </c>
      <c r="DA573" s="41">
        <f t="shared" si="3398"/>
        <v>0</v>
      </c>
      <c r="DB573" s="28"/>
    </row>
    <row r="574" spans="1:106" s="16" customFormat="1" ht="29.25" customHeight="1" thickTop="1" thickBot="1" x14ac:dyDescent="0.35">
      <c r="A574" s="3">
        <v>44857</v>
      </c>
      <c r="B574" s="4" t="s">
        <v>1</v>
      </c>
      <c r="C574" s="4" t="s">
        <v>23</v>
      </c>
      <c r="D574" s="8" t="s">
        <v>10</v>
      </c>
      <c r="E574" s="4" t="s">
        <v>110</v>
      </c>
      <c r="F574" s="4" t="s">
        <v>24</v>
      </c>
      <c r="G574" s="18" t="s">
        <v>685</v>
      </c>
      <c r="H574" s="25">
        <v>51.5</v>
      </c>
      <c r="I574" s="44">
        <v>-51.5</v>
      </c>
      <c r="J574" s="45">
        <v>-52.5</v>
      </c>
      <c r="K574" s="11">
        <f t="shared" si="2661"/>
        <v>1438.4</v>
      </c>
      <c r="L574" s="11"/>
      <c r="M574" s="45">
        <v>-52.5</v>
      </c>
      <c r="N574" s="33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37"/>
      <c r="AD574" s="37"/>
      <c r="AE574" s="71" t="str">
        <f t="shared" si="3325"/>
        <v>AUD/USD</v>
      </c>
      <c r="AF574" s="45">
        <f t="shared" si="3326"/>
        <v>-52.5</v>
      </c>
      <c r="AG574" s="5">
        <f t="shared" si="3327"/>
        <v>0</v>
      </c>
      <c r="AH574" s="11">
        <f t="shared" si="3328"/>
        <v>0</v>
      </c>
      <c r="AI574" s="11">
        <f t="shared" si="3329"/>
        <v>0</v>
      </c>
      <c r="AJ574" s="13">
        <f t="shared" si="3330"/>
        <v>-52.5</v>
      </c>
      <c r="AK574" s="13"/>
      <c r="AL574" s="5">
        <f t="shared" si="3331"/>
        <v>0</v>
      </c>
      <c r="AM574" s="5">
        <f t="shared" si="3332"/>
        <v>0</v>
      </c>
      <c r="AN574" s="11">
        <f t="shared" si="3333"/>
        <v>0</v>
      </c>
      <c r="AO574" s="11">
        <f t="shared" si="3334"/>
        <v>0</v>
      </c>
      <c r="AP574" s="46">
        <f t="shared" si="3335"/>
        <v>-52.5</v>
      </c>
      <c r="AQ574" s="5">
        <f t="shared" si="3336"/>
        <v>0</v>
      </c>
      <c r="AR574" s="5">
        <f t="shared" si="3337"/>
        <v>0</v>
      </c>
      <c r="AS574" s="5">
        <f t="shared" si="3338"/>
        <v>0</v>
      </c>
      <c r="AT574" s="5">
        <f t="shared" si="3339"/>
        <v>0</v>
      </c>
      <c r="AU574" s="5">
        <f t="shared" si="3340"/>
        <v>0</v>
      </c>
      <c r="AV574" s="5">
        <f t="shared" si="3341"/>
        <v>0</v>
      </c>
      <c r="AW574" s="5">
        <f t="shared" si="3342"/>
        <v>0</v>
      </c>
      <c r="AX574" s="5">
        <f t="shared" si="3343"/>
        <v>0</v>
      </c>
      <c r="AY574" s="5">
        <f t="shared" si="3344"/>
        <v>0</v>
      </c>
      <c r="AZ574" s="5">
        <f t="shared" si="3345"/>
        <v>0</v>
      </c>
      <c r="BA574" s="5">
        <f t="shared" si="3346"/>
        <v>0</v>
      </c>
      <c r="BB574" s="5">
        <f t="shared" si="3347"/>
        <v>0</v>
      </c>
      <c r="BC574" s="5">
        <f t="shared" si="3348"/>
        <v>0</v>
      </c>
      <c r="BD574" s="5">
        <f t="shared" si="3349"/>
        <v>0</v>
      </c>
      <c r="BE574" s="5">
        <f t="shared" si="3350"/>
        <v>0</v>
      </c>
      <c r="BF574" s="5">
        <f t="shared" si="3351"/>
        <v>0</v>
      </c>
      <c r="BG574" s="5">
        <f t="shared" si="3352"/>
        <v>0</v>
      </c>
      <c r="BH574" s="5">
        <f t="shared" si="3353"/>
        <v>0</v>
      </c>
      <c r="BI574" s="11">
        <f t="shared" si="3354"/>
        <v>0</v>
      </c>
      <c r="BJ574" s="5">
        <f t="shared" si="3355"/>
        <v>0</v>
      </c>
      <c r="BK574" s="5">
        <f t="shared" si="3356"/>
        <v>0</v>
      </c>
      <c r="BL574" s="5">
        <f t="shared" si="3357"/>
        <v>0</v>
      </c>
      <c r="BM574" s="5">
        <f t="shared" si="3358"/>
        <v>0</v>
      </c>
      <c r="BN574" s="5">
        <f t="shared" si="3359"/>
        <v>0</v>
      </c>
      <c r="BO574" s="5">
        <f t="shared" si="3360"/>
        <v>0</v>
      </c>
      <c r="BP574" s="5">
        <f t="shared" si="3361"/>
        <v>0</v>
      </c>
      <c r="BQ574" s="5">
        <f t="shared" si="3362"/>
        <v>0</v>
      </c>
      <c r="BR574" s="5">
        <f t="shared" si="3363"/>
        <v>0</v>
      </c>
      <c r="BS574" s="5">
        <f t="shared" si="3364"/>
        <v>0</v>
      </c>
      <c r="BT574" s="11">
        <f t="shared" si="3365"/>
        <v>0</v>
      </c>
      <c r="BU574" s="11">
        <f t="shared" si="3366"/>
        <v>0</v>
      </c>
      <c r="BV574" s="5">
        <f t="shared" si="3367"/>
        <v>0</v>
      </c>
      <c r="BW574" s="5">
        <f t="shared" si="3368"/>
        <v>0</v>
      </c>
      <c r="BX574" s="5">
        <f t="shared" si="3369"/>
        <v>0</v>
      </c>
      <c r="BY574" s="5">
        <f t="shared" si="3370"/>
        <v>0</v>
      </c>
      <c r="BZ574" s="5">
        <f t="shared" si="3371"/>
        <v>0</v>
      </c>
      <c r="CA574" s="5">
        <f t="shared" si="3372"/>
        <v>0</v>
      </c>
      <c r="CB574" s="5">
        <f t="shared" si="3373"/>
        <v>0</v>
      </c>
      <c r="CC574" s="5">
        <f t="shared" si="3374"/>
        <v>0</v>
      </c>
      <c r="CD574" s="5">
        <f t="shared" si="3375"/>
        <v>0</v>
      </c>
      <c r="CE574" s="5">
        <f t="shared" si="3376"/>
        <v>0</v>
      </c>
      <c r="CF574" s="5">
        <f t="shared" si="3377"/>
        <v>0</v>
      </c>
      <c r="CG574" s="5">
        <f t="shared" si="3378"/>
        <v>0</v>
      </c>
      <c r="CH574" s="5">
        <f t="shared" si="3379"/>
        <v>0</v>
      </c>
      <c r="CI574" s="5">
        <f t="shared" si="3380"/>
        <v>0</v>
      </c>
      <c r="CJ574" s="5">
        <f t="shared" si="3381"/>
        <v>0</v>
      </c>
      <c r="CK574" s="5">
        <f t="shared" si="3382"/>
        <v>0</v>
      </c>
      <c r="CL574" s="5">
        <f t="shared" si="3383"/>
        <v>0</v>
      </c>
      <c r="CM574" s="5">
        <f t="shared" si="3384"/>
        <v>0</v>
      </c>
      <c r="CN574" s="5">
        <f t="shared" si="3385"/>
        <v>0</v>
      </c>
      <c r="CO574" s="5">
        <f t="shared" si="3386"/>
        <v>0</v>
      </c>
      <c r="CP574" s="5">
        <f t="shared" si="3387"/>
        <v>0</v>
      </c>
      <c r="CQ574" s="5">
        <f t="shared" si="3388"/>
        <v>0</v>
      </c>
      <c r="CR574" s="5">
        <f t="shared" si="3389"/>
        <v>0</v>
      </c>
      <c r="CS574" s="5">
        <f t="shared" si="3390"/>
        <v>0</v>
      </c>
      <c r="CT574" s="11">
        <f t="shared" si="3391"/>
        <v>0</v>
      </c>
      <c r="CU574" s="5">
        <f t="shared" si="3392"/>
        <v>0</v>
      </c>
      <c r="CV574" s="5">
        <f t="shared" si="3393"/>
        <v>0</v>
      </c>
      <c r="CW574" s="5">
        <f t="shared" si="3394"/>
        <v>0</v>
      </c>
      <c r="CX574" s="41">
        <f t="shared" si="3395"/>
        <v>0</v>
      </c>
      <c r="CY574" s="41">
        <f t="shared" si="3396"/>
        <v>0</v>
      </c>
      <c r="CZ574" s="41">
        <f t="shared" si="3397"/>
        <v>0</v>
      </c>
      <c r="DA574" s="41">
        <f t="shared" si="3398"/>
        <v>0</v>
      </c>
      <c r="DB574" s="28"/>
    </row>
    <row r="575" spans="1:106" s="16" customFormat="1" ht="29.25" customHeight="1" thickTop="1" thickBot="1" x14ac:dyDescent="0.35">
      <c r="A575" s="3">
        <v>44857</v>
      </c>
      <c r="B575" s="4" t="s">
        <v>5</v>
      </c>
      <c r="C575" s="4" t="s">
        <v>23</v>
      </c>
      <c r="D575" s="8" t="s">
        <v>10</v>
      </c>
      <c r="E575" s="4" t="s">
        <v>110</v>
      </c>
      <c r="F575" s="4" t="s">
        <v>24</v>
      </c>
      <c r="G575" s="18" t="s">
        <v>686</v>
      </c>
      <c r="H575" s="25">
        <v>52.5</v>
      </c>
      <c r="I575" s="44">
        <v>-52.5</v>
      </c>
      <c r="J575" s="45">
        <v>-53.5</v>
      </c>
      <c r="K575" s="11">
        <f t="shared" si="2661"/>
        <v>1384.9</v>
      </c>
      <c r="L575" s="11"/>
      <c r="M575" s="11"/>
      <c r="N575" s="33"/>
      <c r="O575" s="11"/>
      <c r="P575" s="45">
        <v>-53.5</v>
      </c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37"/>
      <c r="AD575" s="37"/>
      <c r="AE575" s="71" t="str">
        <f t="shared" si="3325"/>
        <v>EUR/USD</v>
      </c>
      <c r="AF575" s="45">
        <f t="shared" si="3326"/>
        <v>-53.5</v>
      </c>
      <c r="AG575" s="5">
        <f t="shared" si="3327"/>
        <v>0</v>
      </c>
      <c r="AH575" s="11">
        <f t="shared" si="3328"/>
        <v>0</v>
      </c>
      <c r="AI575" s="11">
        <f t="shared" si="3329"/>
        <v>0</v>
      </c>
      <c r="AJ575" s="13">
        <f t="shared" si="3330"/>
        <v>-53.5</v>
      </c>
      <c r="AK575" s="13"/>
      <c r="AL575" s="5">
        <f t="shared" si="3331"/>
        <v>0</v>
      </c>
      <c r="AM575" s="5">
        <f t="shared" si="3332"/>
        <v>0</v>
      </c>
      <c r="AN575" s="11">
        <f t="shared" si="3333"/>
        <v>0</v>
      </c>
      <c r="AO575" s="11">
        <f t="shared" si="3334"/>
        <v>0</v>
      </c>
      <c r="AP575" s="5">
        <f t="shared" si="3335"/>
        <v>0</v>
      </c>
      <c r="AQ575" s="5">
        <f t="shared" si="3336"/>
        <v>0</v>
      </c>
      <c r="AR575" s="5">
        <f t="shared" si="3337"/>
        <v>0</v>
      </c>
      <c r="AS575" s="5">
        <f t="shared" si="3338"/>
        <v>0</v>
      </c>
      <c r="AT575" s="5">
        <f t="shared" si="3339"/>
        <v>0</v>
      </c>
      <c r="AU575" s="5">
        <f t="shared" si="3340"/>
        <v>0</v>
      </c>
      <c r="AV575" s="5">
        <f t="shared" si="3341"/>
        <v>0</v>
      </c>
      <c r="AW575" s="5">
        <f t="shared" si="3342"/>
        <v>0</v>
      </c>
      <c r="AX575" s="5">
        <f t="shared" si="3343"/>
        <v>0</v>
      </c>
      <c r="AY575" s="5">
        <f t="shared" si="3344"/>
        <v>0</v>
      </c>
      <c r="AZ575" s="5">
        <f t="shared" si="3345"/>
        <v>0</v>
      </c>
      <c r="BA575" s="5">
        <f t="shared" si="3346"/>
        <v>0</v>
      </c>
      <c r="BB575" s="46">
        <f t="shared" si="3347"/>
        <v>-53.5</v>
      </c>
      <c r="BC575" s="5">
        <f t="shared" si="3348"/>
        <v>0</v>
      </c>
      <c r="BD575" s="5">
        <f t="shared" si="3349"/>
        <v>0</v>
      </c>
      <c r="BE575" s="5">
        <f t="shared" si="3350"/>
        <v>0</v>
      </c>
      <c r="BF575" s="5">
        <f t="shared" si="3351"/>
        <v>0</v>
      </c>
      <c r="BG575" s="5">
        <f t="shared" si="3352"/>
        <v>0</v>
      </c>
      <c r="BH575" s="5">
        <f t="shared" si="3353"/>
        <v>0</v>
      </c>
      <c r="BI575" s="11">
        <f t="shared" si="3354"/>
        <v>0</v>
      </c>
      <c r="BJ575" s="5">
        <f t="shared" si="3355"/>
        <v>0</v>
      </c>
      <c r="BK575" s="5">
        <f t="shared" si="3356"/>
        <v>0</v>
      </c>
      <c r="BL575" s="5">
        <f t="shared" si="3357"/>
        <v>0</v>
      </c>
      <c r="BM575" s="5">
        <f t="shared" si="3358"/>
        <v>0</v>
      </c>
      <c r="BN575" s="5">
        <f t="shared" si="3359"/>
        <v>0</v>
      </c>
      <c r="BO575" s="5">
        <f t="shared" si="3360"/>
        <v>0</v>
      </c>
      <c r="BP575" s="5">
        <f t="shared" si="3361"/>
        <v>0</v>
      </c>
      <c r="BQ575" s="5">
        <f t="shared" si="3362"/>
        <v>0</v>
      </c>
      <c r="BR575" s="5">
        <f t="shared" si="3363"/>
        <v>0</v>
      </c>
      <c r="BS575" s="5">
        <f t="shared" si="3364"/>
        <v>0</v>
      </c>
      <c r="BT575" s="11">
        <f t="shared" si="3365"/>
        <v>0</v>
      </c>
      <c r="BU575" s="11">
        <f t="shared" si="3366"/>
        <v>0</v>
      </c>
      <c r="BV575" s="5">
        <f t="shared" si="3367"/>
        <v>0</v>
      </c>
      <c r="BW575" s="5">
        <f t="shared" si="3368"/>
        <v>0</v>
      </c>
      <c r="BX575" s="5">
        <f t="shared" si="3369"/>
        <v>0</v>
      </c>
      <c r="BY575" s="5">
        <f t="shared" si="3370"/>
        <v>0</v>
      </c>
      <c r="BZ575" s="5">
        <f t="shared" si="3371"/>
        <v>0</v>
      </c>
      <c r="CA575" s="5">
        <f t="shared" si="3372"/>
        <v>0</v>
      </c>
      <c r="CB575" s="5">
        <f t="shared" si="3373"/>
        <v>0</v>
      </c>
      <c r="CC575" s="5">
        <f t="shared" si="3374"/>
        <v>0</v>
      </c>
      <c r="CD575" s="5">
        <f t="shared" si="3375"/>
        <v>0</v>
      </c>
      <c r="CE575" s="5">
        <f t="shared" si="3376"/>
        <v>0</v>
      </c>
      <c r="CF575" s="5">
        <f t="shared" si="3377"/>
        <v>0</v>
      </c>
      <c r="CG575" s="5">
        <f t="shared" si="3378"/>
        <v>0</v>
      </c>
      <c r="CH575" s="5">
        <f t="shared" si="3379"/>
        <v>0</v>
      </c>
      <c r="CI575" s="5">
        <f t="shared" si="3380"/>
        <v>0</v>
      </c>
      <c r="CJ575" s="5">
        <f t="shared" si="3381"/>
        <v>0</v>
      </c>
      <c r="CK575" s="5">
        <f t="shared" si="3382"/>
        <v>0</v>
      </c>
      <c r="CL575" s="5">
        <f t="shared" si="3383"/>
        <v>0</v>
      </c>
      <c r="CM575" s="5">
        <f t="shared" si="3384"/>
        <v>0</v>
      </c>
      <c r="CN575" s="5">
        <f t="shared" si="3385"/>
        <v>0</v>
      </c>
      <c r="CO575" s="5">
        <f t="shared" si="3386"/>
        <v>0</v>
      </c>
      <c r="CP575" s="5">
        <f t="shared" si="3387"/>
        <v>0</v>
      </c>
      <c r="CQ575" s="5">
        <f t="shared" si="3388"/>
        <v>0</v>
      </c>
      <c r="CR575" s="5">
        <f t="shared" si="3389"/>
        <v>0</v>
      </c>
      <c r="CS575" s="5">
        <f t="shared" si="3390"/>
        <v>0</v>
      </c>
      <c r="CT575" s="11">
        <f t="shared" si="3391"/>
        <v>0</v>
      </c>
      <c r="CU575" s="5">
        <f t="shared" si="3392"/>
        <v>0</v>
      </c>
      <c r="CV575" s="5">
        <f t="shared" si="3393"/>
        <v>0</v>
      </c>
      <c r="CW575" s="5">
        <f t="shared" si="3394"/>
        <v>0</v>
      </c>
      <c r="CX575" s="41">
        <f t="shared" si="3395"/>
        <v>0</v>
      </c>
      <c r="CY575" s="41">
        <f t="shared" si="3396"/>
        <v>0</v>
      </c>
      <c r="CZ575" s="41">
        <f t="shared" si="3397"/>
        <v>0</v>
      </c>
      <c r="DA575" s="41">
        <f t="shared" si="3398"/>
        <v>0</v>
      </c>
      <c r="DB575" s="28"/>
    </row>
    <row r="576" spans="1:106" s="16" customFormat="1" ht="29.25" customHeight="1" thickTop="1" thickBot="1" x14ac:dyDescent="0.35">
      <c r="A576" s="3">
        <v>44857</v>
      </c>
      <c r="B576" s="4" t="s">
        <v>7</v>
      </c>
      <c r="C576" s="4" t="s">
        <v>70</v>
      </c>
      <c r="D576" s="8" t="s">
        <v>10</v>
      </c>
      <c r="E576" s="4" t="s">
        <v>110</v>
      </c>
      <c r="F576" s="4" t="s">
        <v>104</v>
      </c>
      <c r="G576" s="18" t="s">
        <v>687</v>
      </c>
      <c r="H576" s="25">
        <v>53.5</v>
      </c>
      <c r="I576" s="33">
        <v>53.5</v>
      </c>
      <c r="J576" s="11">
        <v>51.5</v>
      </c>
      <c r="K576" s="11">
        <f t="shared" si="2661"/>
        <v>1436.4</v>
      </c>
      <c r="L576" s="11"/>
      <c r="M576" s="11"/>
      <c r="N576" s="33"/>
      <c r="O576" s="11"/>
      <c r="P576" s="11"/>
      <c r="Q576" s="11"/>
      <c r="R576" s="47">
        <v>51.5</v>
      </c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37"/>
      <c r="AD576" s="37"/>
      <c r="AE576" s="71" t="str">
        <f t="shared" si="3325"/>
        <v>GBP/USD</v>
      </c>
      <c r="AF576" s="11">
        <f t="shared" si="3326"/>
        <v>0</v>
      </c>
      <c r="AG576" s="5">
        <f t="shared" si="3327"/>
        <v>0</v>
      </c>
      <c r="AH576" s="11">
        <f t="shared" si="3328"/>
        <v>0</v>
      </c>
      <c r="AI576" s="47">
        <f t="shared" si="3329"/>
        <v>51.5</v>
      </c>
      <c r="AJ576" s="13">
        <f t="shared" si="3330"/>
        <v>51.5</v>
      </c>
      <c r="AK576" s="13"/>
      <c r="AL576" s="5">
        <f t="shared" si="3331"/>
        <v>0</v>
      </c>
      <c r="AM576" s="5">
        <f t="shared" si="3332"/>
        <v>0</v>
      </c>
      <c r="AN576" s="11">
        <f t="shared" si="3333"/>
        <v>0</v>
      </c>
      <c r="AO576" s="11">
        <f t="shared" si="3334"/>
        <v>0</v>
      </c>
      <c r="AP576" s="5">
        <f t="shared" si="3335"/>
        <v>0</v>
      </c>
      <c r="AQ576" s="5">
        <f t="shared" si="3336"/>
        <v>0</v>
      </c>
      <c r="AR576" s="5">
        <f t="shared" si="3337"/>
        <v>0</v>
      </c>
      <c r="AS576" s="5">
        <f t="shared" si="3338"/>
        <v>0</v>
      </c>
      <c r="AT576" s="5">
        <f t="shared" si="3339"/>
        <v>0</v>
      </c>
      <c r="AU576" s="5">
        <f t="shared" si="3340"/>
        <v>0</v>
      </c>
      <c r="AV576" s="5">
        <f t="shared" si="3341"/>
        <v>0</v>
      </c>
      <c r="AW576" s="5">
        <f t="shared" si="3342"/>
        <v>0</v>
      </c>
      <c r="AX576" s="5">
        <f t="shared" si="3343"/>
        <v>0</v>
      </c>
      <c r="AY576" s="5">
        <f t="shared" si="3344"/>
        <v>0</v>
      </c>
      <c r="AZ576" s="5">
        <f t="shared" si="3345"/>
        <v>0</v>
      </c>
      <c r="BA576" s="5">
        <f t="shared" si="3346"/>
        <v>0</v>
      </c>
      <c r="BB576" s="5">
        <f t="shared" si="3347"/>
        <v>0</v>
      </c>
      <c r="BC576" s="5">
        <f t="shared" si="3348"/>
        <v>0</v>
      </c>
      <c r="BD576" s="5">
        <f t="shared" si="3349"/>
        <v>0</v>
      </c>
      <c r="BE576" s="5">
        <f t="shared" si="3350"/>
        <v>0</v>
      </c>
      <c r="BF576" s="5">
        <f t="shared" si="3351"/>
        <v>0</v>
      </c>
      <c r="BG576" s="5">
        <f t="shared" si="3352"/>
        <v>0</v>
      </c>
      <c r="BH576" s="5">
        <f t="shared" si="3353"/>
        <v>0</v>
      </c>
      <c r="BI576" s="11">
        <f t="shared" si="3354"/>
        <v>0</v>
      </c>
      <c r="BJ576" s="5">
        <f t="shared" si="3355"/>
        <v>0</v>
      </c>
      <c r="BK576" s="5">
        <f t="shared" si="3356"/>
        <v>0</v>
      </c>
      <c r="BL576" s="5">
        <f t="shared" si="3357"/>
        <v>0</v>
      </c>
      <c r="BM576" s="48">
        <f t="shared" si="3358"/>
        <v>51.5</v>
      </c>
      <c r="BN576" s="5">
        <f t="shared" si="3359"/>
        <v>0</v>
      </c>
      <c r="BO576" s="5">
        <f t="shared" si="3360"/>
        <v>0</v>
      </c>
      <c r="BP576" s="5">
        <f t="shared" si="3361"/>
        <v>0</v>
      </c>
      <c r="BQ576" s="5">
        <f t="shared" si="3362"/>
        <v>0</v>
      </c>
      <c r="BR576" s="5">
        <f t="shared" si="3363"/>
        <v>0</v>
      </c>
      <c r="BS576" s="5">
        <f t="shared" si="3364"/>
        <v>0</v>
      </c>
      <c r="BT576" s="11">
        <f t="shared" si="3365"/>
        <v>0</v>
      </c>
      <c r="BU576" s="11">
        <f t="shared" si="3366"/>
        <v>0</v>
      </c>
      <c r="BV576" s="5">
        <f t="shared" si="3367"/>
        <v>0</v>
      </c>
      <c r="BW576" s="5">
        <f t="shared" si="3368"/>
        <v>0</v>
      </c>
      <c r="BX576" s="5">
        <f t="shared" si="3369"/>
        <v>0</v>
      </c>
      <c r="BY576" s="5">
        <f t="shared" si="3370"/>
        <v>0</v>
      </c>
      <c r="BZ576" s="5">
        <f t="shared" si="3371"/>
        <v>0</v>
      </c>
      <c r="CA576" s="5">
        <f t="shared" si="3372"/>
        <v>0</v>
      </c>
      <c r="CB576" s="5">
        <f t="shared" si="3373"/>
        <v>0</v>
      </c>
      <c r="CC576" s="5">
        <f t="shared" si="3374"/>
        <v>0</v>
      </c>
      <c r="CD576" s="5">
        <f t="shared" si="3375"/>
        <v>0</v>
      </c>
      <c r="CE576" s="5">
        <f t="shared" si="3376"/>
        <v>0</v>
      </c>
      <c r="CF576" s="5">
        <f t="shared" si="3377"/>
        <v>0</v>
      </c>
      <c r="CG576" s="5">
        <f t="shared" si="3378"/>
        <v>0</v>
      </c>
      <c r="CH576" s="5">
        <f t="shared" si="3379"/>
        <v>0</v>
      </c>
      <c r="CI576" s="5">
        <f t="shared" si="3380"/>
        <v>0</v>
      </c>
      <c r="CJ576" s="5">
        <f t="shared" si="3381"/>
        <v>0</v>
      </c>
      <c r="CK576" s="5">
        <f t="shared" si="3382"/>
        <v>0</v>
      </c>
      <c r="CL576" s="5">
        <f t="shared" si="3383"/>
        <v>0</v>
      </c>
      <c r="CM576" s="5">
        <f t="shared" si="3384"/>
        <v>0</v>
      </c>
      <c r="CN576" s="5">
        <f t="shared" si="3385"/>
        <v>0</v>
      </c>
      <c r="CO576" s="5">
        <f t="shared" si="3386"/>
        <v>0</v>
      </c>
      <c r="CP576" s="5">
        <f t="shared" si="3387"/>
        <v>0</v>
      </c>
      <c r="CQ576" s="5">
        <f t="shared" si="3388"/>
        <v>0</v>
      </c>
      <c r="CR576" s="5">
        <f t="shared" si="3389"/>
        <v>0</v>
      </c>
      <c r="CS576" s="5">
        <f t="shared" si="3390"/>
        <v>0</v>
      </c>
      <c r="CT576" s="11">
        <f t="shared" si="3391"/>
        <v>0</v>
      </c>
      <c r="CU576" s="5">
        <f t="shared" si="3392"/>
        <v>0</v>
      </c>
      <c r="CV576" s="5">
        <f t="shared" si="3393"/>
        <v>0</v>
      </c>
      <c r="CW576" s="5">
        <f t="shared" si="3394"/>
        <v>0</v>
      </c>
      <c r="CX576" s="41">
        <f t="shared" si="3395"/>
        <v>0</v>
      </c>
      <c r="CY576" s="41">
        <f t="shared" si="3396"/>
        <v>0</v>
      </c>
      <c r="CZ576" s="41">
        <f t="shared" si="3397"/>
        <v>0</v>
      </c>
      <c r="DA576" s="41">
        <f t="shared" si="3398"/>
        <v>0</v>
      </c>
      <c r="DB576" s="28"/>
    </row>
    <row r="577" spans="1:106" s="16" customFormat="1" ht="29.25" customHeight="1" thickTop="1" thickBot="1" x14ac:dyDescent="0.35">
      <c r="A577" s="3">
        <v>44857</v>
      </c>
      <c r="B577" s="4" t="s">
        <v>9</v>
      </c>
      <c r="C577" s="4" t="s">
        <v>70</v>
      </c>
      <c r="D577" s="8" t="s">
        <v>10</v>
      </c>
      <c r="E577" s="4" t="s">
        <v>110</v>
      </c>
      <c r="F577" s="4" t="s">
        <v>24</v>
      </c>
      <c r="G577" s="18" t="s">
        <v>691</v>
      </c>
      <c r="H577" s="25">
        <v>55.5</v>
      </c>
      <c r="I577" s="33">
        <v>55.5</v>
      </c>
      <c r="J577" s="11">
        <v>53.5</v>
      </c>
      <c r="K577" s="11">
        <f t="shared" si="2661"/>
        <v>1489.9</v>
      </c>
      <c r="L577" s="11"/>
      <c r="M577" s="11"/>
      <c r="N577" s="33"/>
      <c r="O577" s="11"/>
      <c r="P577" s="11"/>
      <c r="Q577" s="11"/>
      <c r="R577" s="11"/>
      <c r="S577" s="11"/>
      <c r="T577" s="47">
        <v>53.5</v>
      </c>
      <c r="U577" s="11"/>
      <c r="V577" s="11"/>
      <c r="W577" s="11"/>
      <c r="X577" s="11"/>
      <c r="Y577" s="11"/>
      <c r="Z577" s="11"/>
      <c r="AA577" s="11"/>
      <c r="AB577" s="11"/>
      <c r="AC577" s="37"/>
      <c r="AD577" s="37"/>
      <c r="AE577" s="71" t="str">
        <f t="shared" si="3325"/>
        <v>USD/CHF</v>
      </c>
      <c r="AF577" s="11">
        <f t="shared" si="3326"/>
        <v>0</v>
      </c>
      <c r="AG577" s="5">
        <f t="shared" si="3327"/>
        <v>0</v>
      </c>
      <c r="AH577" s="11">
        <f t="shared" si="3328"/>
        <v>0</v>
      </c>
      <c r="AI577" s="47">
        <f t="shared" si="3329"/>
        <v>53.5</v>
      </c>
      <c r="AJ577" s="13">
        <f t="shared" si="3330"/>
        <v>53.5</v>
      </c>
      <c r="AK577" s="13"/>
      <c r="AL577" s="5">
        <f t="shared" si="3331"/>
        <v>0</v>
      </c>
      <c r="AM577" s="5">
        <f t="shared" si="3332"/>
        <v>0</v>
      </c>
      <c r="AN577" s="11">
        <f t="shared" si="3333"/>
        <v>0</v>
      </c>
      <c r="AO577" s="11">
        <f t="shared" si="3334"/>
        <v>0</v>
      </c>
      <c r="AP577" s="5">
        <f t="shared" si="3335"/>
        <v>0</v>
      </c>
      <c r="AQ577" s="5">
        <f t="shared" si="3336"/>
        <v>0</v>
      </c>
      <c r="AR577" s="5">
        <f t="shared" si="3337"/>
        <v>0</v>
      </c>
      <c r="AS577" s="5">
        <f t="shared" si="3338"/>
        <v>0</v>
      </c>
      <c r="AT577" s="5">
        <f t="shared" si="3339"/>
        <v>0</v>
      </c>
      <c r="AU577" s="5">
        <f t="shared" si="3340"/>
        <v>0</v>
      </c>
      <c r="AV577" s="5">
        <f t="shared" si="3341"/>
        <v>0</v>
      </c>
      <c r="AW577" s="5">
        <f t="shared" si="3342"/>
        <v>0</v>
      </c>
      <c r="AX577" s="5">
        <f t="shared" si="3343"/>
        <v>0</v>
      </c>
      <c r="AY577" s="5">
        <f t="shared" si="3344"/>
        <v>0</v>
      </c>
      <c r="AZ577" s="5">
        <f t="shared" si="3345"/>
        <v>0</v>
      </c>
      <c r="BA577" s="5">
        <f t="shared" si="3346"/>
        <v>0</v>
      </c>
      <c r="BB577" s="5">
        <f t="shared" si="3347"/>
        <v>0</v>
      </c>
      <c r="BC577" s="5">
        <f t="shared" si="3348"/>
        <v>0</v>
      </c>
      <c r="BD577" s="5">
        <f t="shared" si="3349"/>
        <v>0</v>
      </c>
      <c r="BE577" s="5">
        <f t="shared" si="3350"/>
        <v>0</v>
      </c>
      <c r="BF577" s="5">
        <f t="shared" si="3351"/>
        <v>0</v>
      </c>
      <c r="BG577" s="5">
        <f t="shared" si="3352"/>
        <v>0</v>
      </c>
      <c r="BH577" s="5">
        <f t="shared" si="3353"/>
        <v>0</v>
      </c>
      <c r="BI577" s="11">
        <f t="shared" si="3354"/>
        <v>0</v>
      </c>
      <c r="BJ577" s="5">
        <f t="shared" si="3355"/>
        <v>0</v>
      </c>
      <c r="BK577" s="5">
        <f t="shared" si="3356"/>
        <v>0</v>
      </c>
      <c r="BL577" s="5">
        <f t="shared" si="3357"/>
        <v>0</v>
      </c>
      <c r="BM577" s="5">
        <f t="shared" si="3358"/>
        <v>0</v>
      </c>
      <c r="BN577" s="5">
        <f t="shared" si="3359"/>
        <v>0</v>
      </c>
      <c r="BO577" s="5">
        <f t="shared" si="3360"/>
        <v>0</v>
      </c>
      <c r="BP577" s="5">
        <f t="shared" si="3361"/>
        <v>0</v>
      </c>
      <c r="BQ577" s="5">
        <f t="shared" si="3362"/>
        <v>0</v>
      </c>
      <c r="BR577" s="5">
        <f t="shared" si="3363"/>
        <v>0</v>
      </c>
      <c r="BS577" s="5">
        <f t="shared" si="3364"/>
        <v>0</v>
      </c>
      <c r="BT577" s="11">
        <f t="shared" si="3365"/>
        <v>0</v>
      </c>
      <c r="BU577" s="47">
        <f t="shared" si="3366"/>
        <v>53.5</v>
      </c>
      <c r="BV577" s="5">
        <f t="shared" si="3367"/>
        <v>0</v>
      </c>
      <c r="BW577" s="5">
        <f t="shared" si="3368"/>
        <v>0</v>
      </c>
      <c r="BX577" s="5">
        <f t="shared" si="3369"/>
        <v>0</v>
      </c>
      <c r="BY577" s="5">
        <f t="shared" si="3370"/>
        <v>0</v>
      </c>
      <c r="BZ577" s="5">
        <f t="shared" si="3371"/>
        <v>0</v>
      </c>
      <c r="CA577" s="5">
        <f t="shared" si="3372"/>
        <v>0</v>
      </c>
      <c r="CB577" s="5">
        <f t="shared" si="3373"/>
        <v>0</v>
      </c>
      <c r="CC577" s="5">
        <f t="shared" si="3374"/>
        <v>0</v>
      </c>
      <c r="CD577" s="5">
        <f t="shared" si="3375"/>
        <v>0</v>
      </c>
      <c r="CE577" s="5">
        <f t="shared" si="3376"/>
        <v>0</v>
      </c>
      <c r="CF577" s="5">
        <f t="shared" si="3377"/>
        <v>0</v>
      </c>
      <c r="CG577" s="5">
        <f t="shared" si="3378"/>
        <v>0</v>
      </c>
      <c r="CH577" s="5">
        <f t="shared" si="3379"/>
        <v>0</v>
      </c>
      <c r="CI577" s="5">
        <f t="shared" si="3380"/>
        <v>0</v>
      </c>
      <c r="CJ577" s="5">
        <f t="shared" si="3381"/>
        <v>0</v>
      </c>
      <c r="CK577" s="5">
        <f t="shared" si="3382"/>
        <v>0</v>
      </c>
      <c r="CL577" s="5">
        <f t="shared" si="3383"/>
        <v>0</v>
      </c>
      <c r="CM577" s="5">
        <f t="shared" si="3384"/>
        <v>0</v>
      </c>
      <c r="CN577" s="5">
        <f t="shared" si="3385"/>
        <v>0</v>
      </c>
      <c r="CO577" s="5">
        <f t="shared" si="3386"/>
        <v>0</v>
      </c>
      <c r="CP577" s="5">
        <f t="shared" si="3387"/>
        <v>0</v>
      </c>
      <c r="CQ577" s="5">
        <f t="shared" si="3388"/>
        <v>0</v>
      </c>
      <c r="CR577" s="5">
        <f t="shared" si="3389"/>
        <v>0</v>
      </c>
      <c r="CS577" s="5">
        <f t="shared" si="3390"/>
        <v>0</v>
      </c>
      <c r="CT577" s="11">
        <f t="shared" si="3391"/>
        <v>0</v>
      </c>
      <c r="CU577" s="5">
        <f t="shared" si="3392"/>
        <v>0</v>
      </c>
      <c r="CV577" s="5">
        <f t="shared" si="3393"/>
        <v>0</v>
      </c>
      <c r="CW577" s="5">
        <f t="shared" si="3394"/>
        <v>0</v>
      </c>
      <c r="CX577" s="41">
        <f t="shared" si="3395"/>
        <v>0</v>
      </c>
      <c r="CY577" s="41">
        <f t="shared" si="3396"/>
        <v>0</v>
      </c>
      <c r="CZ577" s="41">
        <f t="shared" si="3397"/>
        <v>0</v>
      </c>
      <c r="DA577" s="41">
        <f t="shared" si="3398"/>
        <v>0</v>
      </c>
      <c r="DB577" s="28"/>
    </row>
    <row r="578" spans="1:106" s="16" customFormat="1" ht="29.25" customHeight="1" thickTop="1" thickBot="1" x14ac:dyDescent="0.35">
      <c r="A578" s="3">
        <v>44858</v>
      </c>
      <c r="B578" s="4" t="s">
        <v>85</v>
      </c>
      <c r="C578" s="4" t="s">
        <v>25</v>
      </c>
      <c r="D578" s="8" t="s">
        <v>10</v>
      </c>
      <c r="E578" s="4" t="s">
        <v>102</v>
      </c>
      <c r="F578" s="4" t="s">
        <v>24</v>
      </c>
      <c r="G578" s="18" t="s">
        <v>692</v>
      </c>
      <c r="H578" s="25">
        <v>52.5</v>
      </c>
      <c r="I578" s="33">
        <v>47.5</v>
      </c>
      <c r="J578" s="11">
        <v>45.5</v>
      </c>
      <c r="K578" s="11">
        <f t="shared" si="2661"/>
        <v>1535.4</v>
      </c>
      <c r="L578" s="11"/>
      <c r="M578" s="11"/>
      <c r="N578" s="33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47">
        <v>45.5</v>
      </c>
      <c r="AA578" s="11"/>
      <c r="AB578" s="11"/>
      <c r="AC578" s="37"/>
      <c r="AD578" s="37"/>
      <c r="AE578" s="71" t="str">
        <f t="shared" si="3325"/>
        <v>SMALLCAP 2000</v>
      </c>
      <c r="AF578" s="11">
        <f t="shared" si="3326"/>
        <v>0</v>
      </c>
      <c r="AG578" s="48">
        <f t="shared" si="3327"/>
        <v>45.5</v>
      </c>
      <c r="AH578" s="11">
        <f t="shared" si="3328"/>
        <v>0</v>
      </c>
      <c r="AI578" s="11">
        <f t="shared" si="3329"/>
        <v>0</v>
      </c>
      <c r="AJ578" s="13">
        <f t="shared" si="3330"/>
        <v>45.5</v>
      </c>
      <c r="AK578" s="13"/>
      <c r="AL578" s="5">
        <f t="shared" si="3331"/>
        <v>0</v>
      </c>
      <c r="AM578" s="5">
        <f t="shared" si="3332"/>
        <v>0</v>
      </c>
      <c r="AN578" s="11">
        <f t="shared" si="3333"/>
        <v>0</v>
      </c>
      <c r="AO578" s="11">
        <f t="shared" si="3334"/>
        <v>0</v>
      </c>
      <c r="AP578" s="5">
        <f t="shared" si="3335"/>
        <v>0</v>
      </c>
      <c r="AQ578" s="5">
        <f t="shared" si="3336"/>
        <v>0</v>
      </c>
      <c r="AR578" s="5">
        <f t="shared" si="3337"/>
        <v>0</v>
      </c>
      <c r="AS578" s="5">
        <f t="shared" si="3338"/>
        <v>0</v>
      </c>
      <c r="AT578" s="5">
        <f t="shared" si="3339"/>
        <v>0</v>
      </c>
      <c r="AU578" s="5">
        <f t="shared" si="3340"/>
        <v>0</v>
      </c>
      <c r="AV578" s="5">
        <f t="shared" si="3341"/>
        <v>0</v>
      </c>
      <c r="AW578" s="5">
        <f t="shared" si="3342"/>
        <v>0</v>
      </c>
      <c r="AX578" s="5">
        <f t="shared" si="3343"/>
        <v>0</v>
      </c>
      <c r="AY578" s="5">
        <f t="shared" si="3344"/>
        <v>0</v>
      </c>
      <c r="AZ578" s="5">
        <f t="shared" si="3345"/>
        <v>0</v>
      </c>
      <c r="BA578" s="5">
        <f t="shared" si="3346"/>
        <v>0</v>
      </c>
      <c r="BB578" s="5">
        <f t="shared" si="3347"/>
        <v>0</v>
      </c>
      <c r="BC578" s="5">
        <f t="shared" si="3348"/>
        <v>0</v>
      </c>
      <c r="BD578" s="5">
        <f t="shared" si="3349"/>
        <v>0</v>
      </c>
      <c r="BE578" s="5">
        <f t="shared" si="3350"/>
        <v>0</v>
      </c>
      <c r="BF578" s="5">
        <f t="shared" si="3351"/>
        <v>0</v>
      </c>
      <c r="BG578" s="5">
        <f t="shared" si="3352"/>
        <v>0</v>
      </c>
      <c r="BH578" s="5">
        <f t="shared" si="3353"/>
        <v>0</v>
      </c>
      <c r="BI578" s="11">
        <f t="shared" si="3354"/>
        <v>0</v>
      </c>
      <c r="BJ578" s="5">
        <f t="shared" si="3355"/>
        <v>0</v>
      </c>
      <c r="BK578" s="5">
        <f t="shared" si="3356"/>
        <v>0</v>
      </c>
      <c r="BL578" s="5">
        <f t="shared" si="3357"/>
        <v>0</v>
      </c>
      <c r="BM578" s="5">
        <f t="shared" si="3358"/>
        <v>0</v>
      </c>
      <c r="BN578" s="5">
        <f t="shared" si="3359"/>
        <v>0</v>
      </c>
      <c r="BO578" s="5">
        <f t="shared" si="3360"/>
        <v>0</v>
      </c>
      <c r="BP578" s="5">
        <f t="shared" si="3361"/>
        <v>0</v>
      </c>
      <c r="BQ578" s="5">
        <f t="shared" si="3362"/>
        <v>0</v>
      </c>
      <c r="BR578" s="5">
        <f t="shared" si="3363"/>
        <v>0</v>
      </c>
      <c r="BS578" s="5">
        <f t="shared" si="3364"/>
        <v>0</v>
      </c>
      <c r="BT578" s="11">
        <f t="shared" si="3365"/>
        <v>0</v>
      </c>
      <c r="BU578" s="11">
        <f t="shared" si="3366"/>
        <v>0</v>
      </c>
      <c r="BV578" s="5">
        <f t="shared" si="3367"/>
        <v>0</v>
      </c>
      <c r="BW578" s="5">
        <f t="shared" si="3368"/>
        <v>0</v>
      </c>
      <c r="BX578" s="5">
        <f t="shared" si="3369"/>
        <v>0</v>
      </c>
      <c r="BY578" s="5">
        <f t="shared" si="3370"/>
        <v>0</v>
      </c>
      <c r="BZ578" s="5">
        <f t="shared" si="3371"/>
        <v>0</v>
      </c>
      <c r="CA578" s="5">
        <f t="shared" si="3372"/>
        <v>0</v>
      </c>
      <c r="CB578" s="5">
        <f t="shared" si="3373"/>
        <v>0</v>
      </c>
      <c r="CC578" s="5">
        <f t="shared" si="3374"/>
        <v>0</v>
      </c>
      <c r="CD578" s="5">
        <f t="shared" si="3375"/>
        <v>0</v>
      </c>
      <c r="CE578" s="5">
        <f t="shared" si="3376"/>
        <v>0</v>
      </c>
      <c r="CF578" s="5">
        <f t="shared" si="3377"/>
        <v>0</v>
      </c>
      <c r="CG578" s="5">
        <f t="shared" si="3378"/>
        <v>0</v>
      </c>
      <c r="CH578" s="5">
        <f t="shared" si="3379"/>
        <v>0</v>
      </c>
      <c r="CI578" s="5">
        <f t="shared" si="3380"/>
        <v>0</v>
      </c>
      <c r="CJ578" s="5">
        <f t="shared" si="3381"/>
        <v>0</v>
      </c>
      <c r="CK578" s="5">
        <f t="shared" si="3382"/>
        <v>0</v>
      </c>
      <c r="CL578" s="5">
        <f t="shared" si="3383"/>
        <v>0</v>
      </c>
      <c r="CM578" s="5">
        <f t="shared" si="3384"/>
        <v>0</v>
      </c>
      <c r="CN578" s="5">
        <f t="shared" si="3385"/>
        <v>0</v>
      </c>
      <c r="CO578" s="5">
        <f t="shared" si="3386"/>
        <v>0</v>
      </c>
      <c r="CP578" s="5">
        <f t="shared" si="3387"/>
        <v>0</v>
      </c>
      <c r="CQ578" s="48">
        <f t="shared" si="3388"/>
        <v>45.5</v>
      </c>
      <c r="CR578" s="5">
        <f t="shared" si="3389"/>
        <v>0</v>
      </c>
      <c r="CS578" s="5">
        <f t="shared" si="3390"/>
        <v>0</v>
      </c>
      <c r="CT578" s="11">
        <f t="shared" si="3391"/>
        <v>0</v>
      </c>
      <c r="CU578" s="5">
        <f t="shared" si="3392"/>
        <v>0</v>
      </c>
      <c r="CV578" s="5">
        <f t="shared" si="3393"/>
        <v>0</v>
      </c>
      <c r="CW578" s="5">
        <f t="shared" si="3394"/>
        <v>0</v>
      </c>
      <c r="CX578" s="41">
        <f t="shared" si="3395"/>
        <v>0</v>
      </c>
      <c r="CY578" s="41">
        <f t="shared" si="3396"/>
        <v>0</v>
      </c>
      <c r="CZ578" s="41">
        <f t="shared" si="3397"/>
        <v>0</v>
      </c>
      <c r="DA578" s="41">
        <f t="shared" si="3398"/>
        <v>0</v>
      </c>
      <c r="DB578" s="28"/>
    </row>
    <row r="579" spans="1:106" s="16" customFormat="1" ht="29.25" customHeight="1" thickTop="1" thickBot="1" x14ac:dyDescent="0.35">
      <c r="A579" s="3">
        <v>44858</v>
      </c>
      <c r="B579" s="4" t="s">
        <v>2</v>
      </c>
      <c r="C579" s="4" t="s">
        <v>23</v>
      </c>
      <c r="D579" s="8" t="s">
        <v>10</v>
      </c>
      <c r="E579" s="4" t="s">
        <v>110</v>
      </c>
      <c r="F579" s="4" t="s">
        <v>24</v>
      </c>
      <c r="G579" s="18" t="s">
        <v>693</v>
      </c>
      <c r="H579" s="25">
        <v>55.25</v>
      </c>
      <c r="I579" s="33">
        <v>44.75</v>
      </c>
      <c r="J579" s="11">
        <v>42.75</v>
      </c>
      <c r="K579" s="11">
        <f t="shared" ref="K579:K642" si="3399">+SUM(K578+J579)</f>
        <v>1578.15</v>
      </c>
      <c r="L579" s="47">
        <v>42.75</v>
      </c>
      <c r="M579" s="11"/>
      <c r="N579" s="33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37"/>
      <c r="AD579" s="37"/>
      <c r="AE579" s="71" t="str">
        <f t="shared" si="3325"/>
        <v>AUD/JPY</v>
      </c>
      <c r="AF579" s="47">
        <f t="shared" si="3326"/>
        <v>42.75</v>
      </c>
      <c r="AG579" s="5">
        <f t="shared" si="3327"/>
        <v>0</v>
      </c>
      <c r="AH579" s="11">
        <f t="shared" si="3328"/>
        <v>0</v>
      </c>
      <c r="AI579" s="11">
        <f t="shared" si="3329"/>
        <v>0</v>
      </c>
      <c r="AJ579" s="13">
        <f t="shared" si="3330"/>
        <v>42.75</v>
      </c>
      <c r="AK579" s="13"/>
      <c r="AL579" s="48">
        <f t="shared" si="3331"/>
        <v>42.75</v>
      </c>
      <c r="AM579" s="5">
        <f t="shared" si="3332"/>
        <v>0</v>
      </c>
      <c r="AN579" s="11">
        <f t="shared" si="3333"/>
        <v>0</v>
      </c>
      <c r="AO579" s="11">
        <f t="shared" si="3334"/>
        <v>0</v>
      </c>
      <c r="AP579" s="5">
        <f t="shared" si="3335"/>
        <v>0</v>
      </c>
      <c r="AQ579" s="5">
        <f t="shared" si="3336"/>
        <v>0</v>
      </c>
      <c r="AR579" s="5">
        <f t="shared" si="3337"/>
        <v>0</v>
      </c>
      <c r="AS579" s="5">
        <f t="shared" si="3338"/>
        <v>0</v>
      </c>
      <c r="AT579" s="5">
        <f t="shared" si="3339"/>
        <v>0</v>
      </c>
      <c r="AU579" s="5">
        <f t="shared" si="3340"/>
        <v>0</v>
      </c>
      <c r="AV579" s="5">
        <f t="shared" si="3341"/>
        <v>0</v>
      </c>
      <c r="AW579" s="5">
        <f t="shared" si="3342"/>
        <v>0</v>
      </c>
      <c r="AX579" s="5">
        <f t="shared" si="3343"/>
        <v>0</v>
      </c>
      <c r="AY579" s="5">
        <f t="shared" si="3344"/>
        <v>0</v>
      </c>
      <c r="AZ579" s="5">
        <f t="shared" si="3345"/>
        <v>0</v>
      </c>
      <c r="BA579" s="5">
        <f t="shared" si="3346"/>
        <v>0</v>
      </c>
      <c r="BB579" s="5">
        <f t="shared" si="3347"/>
        <v>0</v>
      </c>
      <c r="BC579" s="5">
        <f t="shared" si="3348"/>
        <v>0</v>
      </c>
      <c r="BD579" s="5">
        <f t="shared" si="3349"/>
        <v>0</v>
      </c>
      <c r="BE579" s="5">
        <f t="shared" si="3350"/>
        <v>0</v>
      </c>
      <c r="BF579" s="5">
        <f t="shared" si="3351"/>
        <v>0</v>
      </c>
      <c r="BG579" s="5">
        <f t="shared" si="3352"/>
        <v>0</v>
      </c>
      <c r="BH579" s="5">
        <f t="shared" si="3353"/>
        <v>0</v>
      </c>
      <c r="BI579" s="11">
        <f t="shared" si="3354"/>
        <v>0</v>
      </c>
      <c r="BJ579" s="5">
        <f t="shared" si="3355"/>
        <v>0</v>
      </c>
      <c r="BK579" s="5">
        <f t="shared" si="3356"/>
        <v>0</v>
      </c>
      <c r="BL579" s="5">
        <f t="shared" si="3357"/>
        <v>0</v>
      </c>
      <c r="BM579" s="5">
        <f t="shared" si="3358"/>
        <v>0</v>
      </c>
      <c r="BN579" s="5">
        <f t="shared" si="3359"/>
        <v>0</v>
      </c>
      <c r="BO579" s="5">
        <f t="shared" si="3360"/>
        <v>0</v>
      </c>
      <c r="BP579" s="5">
        <f t="shared" si="3361"/>
        <v>0</v>
      </c>
      <c r="BQ579" s="5">
        <f t="shared" si="3362"/>
        <v>0</v>
      </c>
      <c r="BR579" s="5">
        <f t="shared" si="3363"/>
        <v>0</v>
      </c>
      <c r="BS579" s="5">
        <f t="shared" si="3364"/>
        <v>0</v>
      </c>
      <c r="BT579" s="11">
        <f t="shared" si="3365"/>
        <v>0</v>
      </c>
      <c r="BU579" s="11">
        <f t="shared" si="3366"/>
        <v>0</v>
      </c>
      <c r="BV579" s="5">
        <f t="shared" si="3367"/>
        <v>0</v>
      </c>
      <c r="BW579" s="5">
        <f t="shared" si="3368"/>
        <v>0</v>
      </c>
      <c r="BX579" s="5">
        <f t="shared" si="3369"/>
        <v>0</v>
      </c>
      <c r="BY579" s="5">
        <f t="shared" si="3370"/>
        <v>0</v>
      </c>
      <c r="BZ579" s="5">
        <f t="shared" si="3371"/>
        <v>0</v>
      </c>
      <c r="CA579" s="5">
        <f t="shared" si="3372"/>
        <v>0</v>
      </c>
      <c r="CB579" s="5">
        <f t="shared" si="3373"/>
        <v>0</v>
      </c>
      <c r="CC579" s="5">
        <f t="shared" si="3374"/>
        <v>0</v>
      </c>
      <c r="CD579" s="5">
        <f t="shared" si="3375"/>
        <v>0</v>
      </c>
      <c r="CE579" s="5">
        <f t="shared" si="3376"/>
        <v>0</v>
      </c>
      <c r="CF579" s="5">
        <f t="shared" si="3377"/>
        <v>0</v>
      </c>
      <c r="CG579" s="5">
        <f t="shared" si="3378"/>
        <v>0</v>
      </c>
      <c r="CH579" s="5">
        <f t="shared" si="3379"/>
        <v>0</v>
      </c>
      <c r="CI579" s="5">
        <f t="shared" si="3380"/>
        <v>0</v>
      </c>
      <c r="CJ579" s="5">
        <f t="shared" si="3381"/>
        <v>0</v>
      </c>
      <c r="CK579" s="5">
        <f t="shared" si="3382"/>
        <v>0</v>
      </c>
      <c r="CL579" s="5">
        <f t="shared" si="3383"/>
        <v>0</v>
      </c>
      <c r="CM579" s="5">
        <f t="shared" si="3384"/>
        <v>0</v>
      </c>
      <c r="CN579" s="5">
        <f t="shared" si="3385"/>
        <v>0</v>
      </c>
      <c r="CO579" s="5">
        <f t="shared" si="3386"/>
        <v>0</v>
      </c>
      <c r="CP579" s="5">
        <f t="shared" si="3387"/>
        <v>0</v>
      </c>
      <c r="CQ579" s="5">
        <f t="shared" si="3388"/>
        <v>0</v>
      </c>
      <c r="CR579" s="5">
        <f t="shared" si="3389"/>
        <v>0</v>
      </c>
      <c r="CS579" s="5">
        <f t="shared" si="3390"/>
        <v>0</v>
      </c>
      <c r="CT579" s="11">
        <f t="shared" si="3391"/>
        <v>0</v>
      </c>
      <c r="CU579" s="5">
        <f t="shared" si="3392"/>
        <v>0</v>
      </c>
      <c r="CV579" s="5">
        <f t="shared" si="3393"/>
        <v>0</v>
      </c>
      <c r="CW579" s="5">
        <f t="shared" si="3394"/>
        <v>0</v>
      </c>
      <c r="CX579" s="41">
        <f t="shared" si="3395"/>
        <v>0</v>
      </c>
      <c r="CY579" s="41">
        <f t="shared" si="3396"/>
        <v>0</v>
      </c>
      <c r="CZ579" s="41">
        <f t="shared" si="3397"/>
        <v>0</v>
      </c>
      <c r="DA579" s="41">
        <f t="shared" si="3398"/>
        <v>0</v>
      </c>
      <c r="DB579" s="28"/>
    </row>
    <row r="580" spans="1:106" s="16" customFormat="1" ht="29.25" customHeight="1" thickTop="1" thickBot="1" x14ac:dyDescent="0.35">
      <c r="A580" s="3">
        <v>44858</v>
      </c>
      <c r="B580" s="4" t="s">
        <v>6</v>
      </c>
      <c r="C580" s="4" t="s">
        <v>23</v>
      </c>
      <c r="D580" s="8" t="s">
        <v>10</v>
      </c>
      <c r="E580" s="4" t="s">
        <v>110</v>
      </c>
      <c r="F580" s="4" t="s">
        <v>24</v>
      </c>
      <c r="G580" s="18" t="s">
        <v>694</v>
      </c>
      <c r="H580" s="25">
        <v>50</v>
      </c>
      <c r="I580" s="33">
        <v>50</v>
      </c>
      <c r="J580" s="11">
        <v>48</v>
      </c>
      <c r="K580" s="11">
        <f t="shared" si="3399"/>
        <v>1626.15</v>
      </c>
      <c r="L580" s="11"/>
      <c r="M580" s="11"/>
      <c r="N580" s="33"/>
      <c r="O580" s="11"/>
      <c r="P580" s="11"/>
      <c r="Q580" s="47">
        <v>48</v>
      </c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37"/>
      <c r="AD580" s="37"/>
      <c r="AE580" s="71" t="str">
        <f t="shared" si="3325"/>
        <v>GBP/JPY</v>
      </c>
      <c r="AF580" s="47">
        <f t="shared" si="3326"/>
        <v>48</v>
      </c>
      <c r="AG580" s="5">
        <f t="shared" si="3327"/>
        <v>0</v>
      </c>
      <c r="AH580" s="11">
        <f t="shared" si="3328"/>
        <v>0</v>
      </c>
      <c r="AI580" s="11">
        <f t="shared" si="3329"/>
        <v>0</v>
      </c>
      <c r="AJ580" s="13">
        <f t="shared" si="3330"/>
        <v>48</v>
      </c>
      <c r="AK580" s="13"/>
      <c r="AL580" s="5">
        <f t="shared" si="3331"/>
        <v>0</v>
      </c>
      <c r="AM580" s="5">
        <f t="shared" si="3332"/>
        <v>0</v>
      </c>
      <c r="AN580" s="11">
        <f t="shared" si="3333"/>
        <v>0</v>
      </c>
      <c r="AO580" s="11">
        <f t="shared" si="3334"/>
        <v>0</v>
      </c>
      <c r="AP580" s="5">
        <f t="shared" si="3335"/>
        <v>0</v>
      </c>
      <c r="AQ580" s="5">
        <f t="shared" si="3336"/>
        <v>0</v>
      </c>
      <c r="AR580" s="5">
        <f t="shared" si="3337"/>
        <v>0</v>
      </c>
      <c r="AS580" s="5">
        <f t="shared" si="3338"/>
        <v>0</v>
      </c>
      <c r="AT580" s="5">
        <f t="shared" si="3339"/>
        <v>0</v>
      </c>
      <c r="AU580" s="5">
        <f t="shared" si="3340"/>
        <v>0</v>
      </c>
      <c r="AV580" s="5">
        <f t="shared" si="3341"/>
        <v>0</v>
      </c>
      <c r="AW580" s="5">
        <f t="shared" si="3342"/>
        <v>0</v>
      </c>
      <c r="AX580" s="5">
        <f t="shared" si="3343"/>
        <v>0</v>
      </c>
      <c r="AY580" s="5">
        <f t="shared" si="3344"/>
        <v>0</v>
      </c>
      <c r="AZ580" s="5">
        <f t="shared" si="3345"/>
        <v>0</v>
      </c>
      <c r="BA580" s="5">
        <f t="shared" si="3346"/>
        <v>0</v>
      </c>
      <c r="BB580" s="5">
        <f t="shared" si="3347"/>
        <v>0</v>
      </c>
      <c r="BC580" s="5">
        <f t="shared" si="3348"/>
        <v>0</v>
      </c>
      <c r="BD580" s="5">
        <f t="shared" si="3349"/>
        <v>0</v>
      </c>
      <c r="BE580" s="5">
        <f t="shared" si="3350"/>
        <v>0</v>
      </c>
      <c r="BF580" s="48">
        <f t="shared" si="3351"/>
        <v>48</v>
      </c>
      <c r="BG580" s="5">
        <f t="shared" si="3352"/>
        <v>0</v>
      </c>
      <c r="BH580" s="5">
        <f t="shared" si="3353"/>
        <v>0</v>
      </c>
      <c r="BI580" s="11">
        <f t="shared" si="3354"/>
        <v>0</v>
      </c>
      <c r="BJ580" s="5">
        <f t="shared" si="3355"/>
        <v>0</v>
      </c>
      <c r="BK580" s="5">
        <f t="shared" si="3356"/>
        <v>0</v>
      </c>
      <c r="BL580" s="5">
        <f t="shared" si="3357"/>
        <v>0</v>
      </c>
      <c r="BM580" s="5">
        <f t="shared" si="3358"/>
        <v>0</v>
      </c>
      <c r="BN580" s="5">
        <f t="shared" si="3359"/>
        <v>0</v>
      </c>
      <c r="BO580" s="5">
        <f t="shared" si="3360"/>
        <v>0</v>
      </c>
      <c r="BP580" s="5">
        <f t="shared" si="3361"/>
        <v>0</v>
      </c>
      <c r="BQ580" s="5">
        <f t="shared" si="3362"/>
        <v>0</v>
      </c>
      <c r="BR580" s="5">
        <f t="shared" si="3363"/>
        <v>0</v>
      </c>
      <c r="BS580" s="5">
        <f t="shared" si="3364"/>
        <v>0</v>
      </c>
      <c r="BT580" s="11">
        <f t="shared" si="3365"/>
        <v>0</v>
      </c>
      <c r="BU580" s="11">
        <f t="shared" si="3366"/>
        <v>0</v>
      </c>
      <c r="BV580" s="5">
        <f t="shared" si="3367"/>
        <v>0</v>
      </c>
      <c r="BW580" s="5">
        <f t="shared" si="3368"/>
        <v>0</v>
      </c>
      <c r="BX580" s="5">
        <f t="shared" si="3369"/>
        <v>0</v>
      </c>
      <c r="BY580" s="5">
        <f t="shared" si="3370"/>
        <v>0</v>
      </c>
      <c r="BZ580" s="5">
        <f t="shared" si="3371"/>
        <v>0</v>
      </c>
      <c r="CA580" s="5">
        <f t="shared" si="3372"/>
        <v>0</v>
      </c>
      <c r="CB580" s="5">
        <f t="shared" si="3373"/>
        <v>0</v>
      </c>
      <c r="CC580" s="5">
        <f t="shared" si="3374"/>
        <v>0</v>
      </c>
      <c r="CD580" s="5">
        <f t="shared" si="3375"/>
        <v>0</v>
      </c>
      <c r="CE580" s="5">
        <f t="shared" si="3376"/>
        <v>0</v>
      </c>
      <c r="CF580" s="5">
        <f t="shared" si="3377"/>
        <v>0</v>
      </c>
      <c r="CG580" s="5">
        <f t="shared" si="3378"/>
        <v>0</v>
      </c>
      <c r="CH580" s="5">
        <f t="shared" si="3379"/>
        <v>0</v>
      </c>
      <c r="CI580" s="5">
        <f t="shared" si="3380"/>
        <v>0</v>
      </c>
      <c r="CJ580" s="5">
        <f t="shared" si="3381"/>
        <v>0</v>
      </c>
      <c r="CK580" s="5">
        <f t="shared" si="3382"/>
        <v>0</v>
      </c>
      <c r="CL580" s="5">
        <f t="shared" si="3383"/>
        <v>0</v>
      </c>
      <c r="CM580" s="5">
        <f t="shared" si="3384"/>
        <v>0</v>
      </c>
      <c r="CN580" s="5">
        <f t="shared" si="3385"/>
        <v>0</v>
      </c>
      <c r="CO580" s="5">
        <f t="shared" si="3386"/>
        <v>0</v>
      </c>
      <c r="CP580" s="5">
        <f t="shared" si="3387"/>
        <v>0</v>
      </c>
      <c r="CQ580" s="5">
        <f t="shared" si="3388"/>
        <v>0</v>
      </c>
      <c r="CR580" s="5">
        <f t="shared" si="3389"/>
        <v>0</v>
      </c>
      <c r="CS580" s="5">
        <f t="shared" si="3390"/>
        <v>0</v>
      </c>
      <c r="CT580" s="11">
        <f t="shared" si="3391"/>
        <v>0</v>
      </c>
      <c r="CU580" s="5">
        <f t="shared" si="3392"/>
        <v>0</v>
      </c>
      <c r="CV580" s="5">
        <f t="shared" si="3393"/>
        <v>0</v>
      </c>
      <c r="CW580" s="5">
        <f t="shared" si="3394"/>
        <v>0</v>
      </c>
      <c r="CX580" s="41">
        <f t="shared" si="3395"/>
        <v>0</v>
      </c>
      <c r="CY580" s="41">
        <f t="shared" si="3396"/>
        <v>0</v>
      </c>
      <c r="CZ580" s="41">
        <f t="shared" si="3397"/>
        <v>0</v>
      </c>
      <c r="DA580" s="41">
        <f t="shared" si="3398"/>
        <v>0</v>
      </c>
      <c r="DB580" s="28"/>
    </row>
    <row r="581" spans="1:106" s="16" customFormat="1" ht="29.25" customHeight="1" thickTop="1" thickBot="1" x14ac:dyDescent="0.35">
      <c r="A581" s="3">
        <v>44858</v>
      </c>
      <c r="B581" s="4" t="s">
        <v>7</v>
      </c>
      <c r="C581" s="4" t="s">
        <v>26</v>
      </c>
      <c r="D581" s="8" t="s">
        <v>10</v>
      </c>
      <c r="E581" s="4" t="s">
        <v>110</v>
      </c>
      <c r="F581" s="4" t="s">
        <v>24</v>
      </c>
      <c r="G581" s="18" t="s">
        <v>695</v>
      </c>
      <c r="H581" s="25">
        <v>51.75</v>
      </c>
      <c r="I581" s="33">
        <v>48.25</v>
      </c>
      <c r="J581" s="11">
        <v>46.25</v>
      </c>
      <c r="K581" s="11">
        <f t="shared" si="3399"/>
        <v>1672.4</v>
      </c>
      <c r="L581" s="11"/>
      <c r="M581" s="11"/>
      <c r="N581" s="33"/>
      <c r="O581" s="11"/>
      <c r="P581" s="11"/>
      <c r="Q581" s="11"/>
      <c r="R581" s="47">
        <v>46.25</v>
      </c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37"/>
      <c r="AD581" s="37"/>
      <c r="AE581" s="71" t="str">
        <f t="shared" si="3325"/>
        <v>GBP/USD</v>
      </c>
      <c r="AF581" s="11">
        <f t="shared" si="3326"/>
        <v>0</v>
      </c>
      <c r="AG581" s="5">
        <f t="shared" si="3327"/>
        <v>0</v>
      </c>
      <c r="AH581" s="47">
        <f t="shared" si="3328"/>
        <v>46.25</v>
      </c>
      <c r="AI581" s="11">
        <f t="shared" si="3329"/>
        <v>0</v>
      </c>
      <c r="AJ581" s="13">
        <f t="shared" si="3330"/>
        <v>46.25</v>
      </c>
      <c r="AK581" s="13"/>
      <c r="AL581" s="5">
        <f t="shared" si="3331"/>
        <v>0</v>
      </c>
      <c r="AM581" s="5">
        <f t="shared" si="3332"/>
        <v>0</v>
      </c>
      <c r="AN581" s="11">
        <f t="shared" si="3333"/>
        <v>0</v>
      </c>
      <c r="AO581" s="11">
        <f t="shared" si="3334"/>
        <v>0</v>
      </c>
      <c r="AP581" s="5">
        <f t="shared" si="3335"/>
        <v>0</v>
      </c>
      <c r="AQ581" s="5">
        <f t="shared" si="3336"/>
        <v>0</v>
      </c>
      <c r="AR581" s="5">
        <f t="shared" si="3337"/>
        <v>0</v>
      </c>
      <c r="AS581" s="5">
        <f t="shared" si="3338"/>
        <v>0</v>
      </c>
      <c r="AT581" s="5">
        <f t="shared" si="3339"/>
        <v>0</v>
      </c>
      <c r="AU581" s="5">
        <f t="shared" si="3340"/>
        <v>0</v>
      </c>
      <c r="AV581" s="5">
        <f t="shared" si="3341"/>
        <v>0</v>
      </c>
      <c r="AW581" s="5">
        <f t="shared" si="3342"/>
        <v>0</v>
      </c>
      <c r="AX581" s="5">
        <f t="shared" si="3343"/>
        <v>0</v>
      </c>
      <c r="AY581" s="5">
        <f t="shared" si="3344"/>
        <v>0</v>
      </c>
      <c r="AZ581" s="5">
        <f t="shared" si="3345"/>
        <v>0</v>
      </c>
      <c r="BA581" s="5">
        <f t="shared" si="3346"/>
        <v>0</v>
      </c>
      <c r="BB581" s="5">
        <f t="shared" si="3347"/>
        <v>0</v>
      </c>
      <c r="BC581" s="5">
        <f t="shared" si="3348"/>
        <v>0</v>
      </c>
      <c r="BD581" s="5">
        <f t="shared" si="3349"/>
        <v>0</v>
      </c>
      <c r="BE581" s="5">
        <f t="shared" si="3350"/>
        <v>0</v>
      </c>
      <c r="BF581" s="5">
        <f t="shared" si="3351"/>
        <v>0</v>
      </c>
      <c r="BG581" s="5">
        <f t="shared" si="3352"/>
        <v>0</v>
      </c>
      <c r="BH581" s="5">
        <f t="shared" si="3353"/>
        <v>0</v>
      </c>
      <c r="BI581" s="11">
        <f t="shared" si="3354"/>
        <v>0</v>
      </c>
      <c r="BJ581" s="5">
        <f t="shared" si="3355"/>
        <v>0</v>
      </c>
      <c r="BK581" s="5">
        <f t="shared" si="3356"/>
        <v>0</v>
      </c>
      <c r="BL581" s="48">
        <f t="shared" si="3357"/>
        <v>46.25</v>
      </c>
      <c r="BM581" s="5">
        <f t="shared" si="3358"/>
        <v>0</v>
      </c>
      <c r="BN581" s="5">
        <f t="shared" si="3359"/>
        <v>0</v>
      </c>
      <c r="BO581" s="5">
        <f t="shared" si="3360"/>
        <v>0</v>
      </c>
      <c r="BP581" s="5">
        <f t="shared" si="3361"/>
        <v>0</v>
      </c>
      <c r="BQ581" s="5">
        <f t="shared" si="3362"/>
        <v>0</v>
      </c>
      <c r="BR581" s="5">
        <f t="shared" si="3363"/>
        <v>0</v>
      </c>
      <c r="BS581" s="5">
        <f t="shared" si="3364"/>
        <v>0</v>
      </c>
      <c r="BT581" s="11">
        <f t="shared" si="3365"/>
        <v>0</v>
      </c>
      <c r="BU581" s="11">
        <f t="shared" si="3366"/>
        <v>0</v>
      </c>
      <c r="BV581" s="5">
        <f t="shared" si="3367"/>
        <v>0</v>
      </c>
      <c r="BW581" s="5">
        <f t="shared" si="3368"/>
        <v>0</v>
      </c>
      <c r="BX581" s="5">
        <f t="shared" si="3369"/>
        <v>0</v>
      </c>
      <c r="BY581" s="5">
        <f t="shared" si="3370"/>
        <v>0</v>
      </c>
      <c r="BZ581" s="5">
        <f t="shared" si="3371"/>
        <v>0</v>
      </c>
      <c r="CA581" s="5">
        <f t="shared" si="3372"/>
        <v>0</v>
      </c>
      <c r="CB581" s="5">
        <f t="shared" si="3373"/>
        <v>0</v>
      </c>
      <c r="CC581" s="5">
        <f t="shared" si="3374"/>
        <v>0</v>
      </c>
      <c r="CD581" s="5">
        <f t="shared" si="3375"/>
        <v>0</v>
      </c>
      <c r="CE581" s="5">
        <f t="shared" si="3376"/>
        <v>0</v>
      </c>
      <c r="CF581" s="5">
        <f t="shared" si="3377"/>
        <v>0</v>
      </c>
      <c r="CG581" s="5">
        <f t="shared" si="3378"/>
        <v>0</v>
      </c>
      <c r="CH581" s="5">
        <f t="shared" si="3379"/>
        <v>0</v>
      </c>
      <c r="CI581" s="5">
        <f t="shared" si="3380"/>
        <v>0</v>
      </c>
      <c r="CJ581" s="5">
        <f t="shared" si="3381"/>
        <v>0</v>
      </c>
      <c r="CK581" s="5">
        <f t="shared" si="3382"/>
        <v>0</v>
      </c>
      <c r="CL581" s="5">
        <f t="shared" si="3383"/>
        <v>0</v>
      </c>
      <c r="CM581" s="5">
        <f t="shared" si="3384"/>
        <v>0</v>
      </c>
      <c r="CN581" s="5">
        <f t="shared" si="3385"/>
        <v>0</v>
      </c>
      <c r="CO581" s="5">
        <f t="shared" si="3386"/>
        <v>0</v>
      </c>
      <c r="CP581" s="5">
        <f t="shared" si="3387"/>
        <v>0</v>
      </c>
      <c r="CQ581" s="5">
        <f t="shared" si="3388"/>
        <v>0</v>
      </c>
      <c r="CR581" s="5">
        <f t="shared" si="3389"/>
        <v>0</v>
      </c>
      <c r="CS581" s="5">
        <f t="shared" si="3390"/>
        <v>0</v>
      </c>
      <c r="CT581" s="11">
        <f t="shared" si="3391"/>
        <v>0</v>
      </c>
      <c r="CU581" s="5">
        <f t="shared" si="3392"/>
        <v>0</v>
      </c>
      <c r="CV581" s="5">
        <f t="shared" si="3393"/>
        <v>0</v>
      </c>
      <c r="CW581" s="5">
        <f t="shared" si="3394"/>
        <v>0</v>
      </c>
      <c r="CX581" s="41">
        <f t="shared" si="3395"/>
        <v>0</v>
      </c>
      <c r="CY581" s="41">
        <f t="shared" si="3396"/>
        <v>0</v>
      </c>
      <c r="CZ581" s="41">
        <f t="shared" si="3397"/>
        <v>0</v>
      </c>
      <c r="DA581" s="41">
        <f t="shared" si="3398"/>
        <v>0</v>
      </c>
      <c r="DB581" s="28"/>
    </row>
    <row r="582" spans="1:106" s="16" customFormat="1" ht="29.25" customHeight="1" thickTop="1" thickBot="1" x14ac:dyDescent="0.35">
      <c r="A582" s="3">
        <v>44858</v>
      </c>
      <c r="B582" s="4" t="s">
        <v>9</v>
      </c>
      <c r="C582" s="4" t="s">
        <v>26</v>
      </c>
      <c r="D582" s="8" t="s">
        <v>10</v>
      </c>
      <c r="E582" s="4" t="s">
        <v>110</v>
      </c>
      <c r="F582" s="4" t="s">
        <v>104</v>
      </c>
      <c r="G582" s="18" t="s">
        <v>696</v>
      </c>
      <c r="H582" s="25">
        <v>51</v>
      </c>
      <c r="I582" s="33">
        <v>49</v>
      </c>
      <c r="J582" s="11">
        <v>47</v>
      </c>
      <c r="K582" s="11">
        <f t="shared" si="3399"/>
        <v>1719.4</v>
      </c>
      <c r="L582" s="11"/>
      <c r="M582" s="11"/>
      <c r="N582" s="33"/>
      <c r="O582" s="11"/>
      <c r="P582" s="11"/>
      <c r="Q582" s="11"/>
      <c r="R582" s="11"/>
      <c r="S582" s="11"/>
      <c r="T582" s="47">
        <v>47</v>
      </c>
      <c r="U582" s="11"/>
      <c r="V582" s="11"/>
      <c r="W582" s="11"/>
      <c r="X582" s="11"/>
      <c r="Y582" s="11"/>
      <c r="Z582" s="11"/>
      <c r="AA582" s="11"/>
      <c r="AB582" s="11"/>
      <c r="AC582" s="37"/>
      <c r="AD582" s="37"/>
      <c r="AE582" s="71" t="str">
        <f t="shared" si="3325"/>
        <v>USD/CHF</v>
      </c>
      <c r="AF582" s="11">
        <f t="shared" si="3326"/>
        <v>0</v>
      </c>
      <c r="AG582" s="5">
        <f t="shared" si="3327"/>
        <v>0</v>
      </c>
      <c r="AH582" s="47">
        <f t="shared" si="3328"/>
        <v>47</v>
      </c>
      <c r="AI582" s="11">
        <f t="shared" si="3329"/>
        <v>0</v>
      </c>
      <c r="AJ582" s="13">
        <f t="shared" si="3330"/>
        <v>47</v>
      </c>
      <c r="AK582" s="13"/>
      <c r="AL582" s="5">
        <f t="shared" si="3331"/>
        <v>0</v>
      </c>
      <c r="AM582" s="5">
        <f t="shared" si="3332"/>
        <v>0</v>
      </c>
      <c r="AN582" s="11">
        <f t="shared" si="3333"/>
        <v>0</v>
      </c>
      <c r="AO582" s="11">
        <f t="shared" si="3334"/>
        <v>0</v>
      </c>
      <c r="AP582" s="5">
        <f t="shared" si="3335"/>
        <v>0</v>
      </c>
      <c r="AQ582" s="5">
        <f t="shared" si="3336"/>
        <v>0</v>
      </c>
      <c r="AR582" s="5">
        <f t="shared" si="3337"/>
        <v>0</v>
      </c>
      <c r="AS582" s="5">
        <f t="shared" si="3338"/>
        <v>0</v>
      </c>
      <c r="AT582" s="5">
        <f t="shared" si="3339"/>
        <v>0</v>
      </c>
      <c r="AU582" s="5">
        <f t="shared" si="3340"/>
        <v>0</v>
      </c>
      <c r="AV582" s="5">
        <f t="shared" si="3341"/>
        <v>0</v>
      </c>
      <c r="AW582" s="5">
        <f t="shared" si="3342"/>
        <v>0</v>
      </c>
      <c r="AX582" s="5">
        <f t="shared" si="3343"/>
        <v>0</v>
      </c>
      <c r="AY582" s="5">
        <f t="shared" si="3344"/>
        <v>0</v>
      </c>
      <c r="AZ582" s="5">
        <f t="shared" si="3345"/>
        <v>0</v>
      </c>
      <c r="BA582" s="5">
        <f t="shared" si="3346"/>
        <v>0</v>
      </c>
      <c r="BB582" s="5">
        <f t="shared" si="3347"/>
        <v>0</v>
      </c>
      <c r="BC582" s="5">
        <f t="shared" si="3348"/>
        <v>0</v>
      </c>
      <c r="BD582" s="5">
        <f t="shared" si="3349"/>
        <v>0</v>
      </c>
      <c r="BE582" s="5">
        <f t="shared" si="3350"/>
        <v>0</v>
      </c>
      <c r="BF582" s="5">
        <f t="shared" si="3351"/>
        <v>0</v>
      </c>
      <c r="BG582" s="5">
        <f t="shared" si="3352"/>
        <v>0</v>
      </c>
      <c r="BH582" s="5">
        <f t="shared" si="3353"/>
        <v>0</v>
      </c>
      <c r="BI582" s="11">
        <f t="shared" si="3354"/>
        <v>0</v>
      </c>
      <c r="BJ582" s="5">
        <f t="shared" si="3355"/>
        <v>0</v>
      </c>
      <c r="BK582" s="5">
        <f t="shared" si="3356"/>
        <v>0</v>
      </c>
      <c r="BL582" s="5">
        <f t="shared" si="3357"/>
        <v>0</v>
      </c>
      <c r="BM582" s="5">
        <f t="shared" si="3358"/>
        <v>0</v>
      </c>
      <c r="BN582" s="5">
        <f t="shared" si="3359"/>
        <v>0</v>
      </c>
      <c r="BO582" s="5">
        <f t="shared" si="3360"/>
        <v>0</v>
      </c>
      <c r="BP582" s="5">
        <f t="shared" si="3361"/>
        <v>0</v>
      </c>
      <c r="BQ582" s="5">
        <f t="shared" si="3362"/>
        <v>0</v>
      </c>
      <c r="BR582" s="5">
        <f t="shared" si="3363"/>
        <v>0</v>
      </c>
      <c r="BS582" s="5">
        <f t="shared" si="3364"/>
        <v>0</v>
      </c>
      <c r="BT582" s="47">
        <f t="shared" si="3365"/>
        <v>47</v>
      </c>
      <c r="BU582" s="11">
        <f t="shared" si="3366"/>
        <v>0</v>
      </c>
      <c r="BV582" s="5">
        <f t="shared" si="3367"/>
        <v>0</v>
      </c>
      <c r="BW582" s="5">
        <f t="shared" si="3368"/>
        <v>0</v>
      </c>
      <c r="BX582" s="5">
        <f t="shared" si="3369"/>
        <v>0</v>
      </c>
      <c r="BY582" s="5">
        <f t="shared" si="3370"/>
        <v>0</v>
      </c>
      <c r="BZ582" s="5">
        <f t="shared" si="3371"/>
        <v>0</v>
      </c>
      <c r="CA582" s="5">
        <f t="shared" si="3372"/>
        <v>0</v>
      </c>
      <c r="CB582" s="5">
        <f t="shared" si="3373"/>
        <v>0</v>
      </c>
      <c r="CC582" s="5">
        <f t="shared" si="3374"/>
        <v>0</v>
      </c>
      <c r="CD582" s="5">
        <f t="shared" si="3375"/>
        <v>0</v>
      </c>
      <c r="CE582" s="5">
        <f t="shared" si="3376"/>
        <v>0</v>
      </c>
      <c r="CF582" s="5">
        <f t="shared" si="3377"/>
        <v>0</v>
      </c>
      <c r="CG582" s="5">
        <f t="shared" si="3378"/>
        <v>0</v>
      </c>
      <c r="CH582" s="5">
        <f t="shared" si="3379"/>
        <v>0</v>
      </c>
      <c r="CI582" s="5">
        <f t="shared" si="3380"/>
        <v>0</v>
      </c>
      <c r="CJ582" s="5">
        <f t="shared" si="3381"/>
        <v>0</v>
      </c>
      <c r="CK582" s="5">
        <f t="shared" si="3382"/>
        <v>0</v>
      </c>
      <c r="CL582" s="5">
        <f t="shared" si="3383"/>
        <v>0</v>
      </c>
      <c r="CM582" s="5">
        <f t="shared" si="3384"/>
        <v>0</v>
      </c>
      <c r="CN582" s="5">
        <f t="shared" si="3385"/>
        <v>0</v>
      </c>
      <c r="CO582" s="5">
        <f t="shared" si="3386"/>
        <v>0</v>
      </c>
      <c r="CP582" s="5">
        <f t="shared" si="3387"/>
        <v>0</v>
      </c>
      <c r="CQ582" s="5">
        <f t="shared" si="3388"/>
        <v>0</v>
      </c>
      <c r="CR582" s="5">
        <f t="shared" si="3389"/>
        <v>0</v>
      </c>
      <c r="CS582" s="5">
        <f t="shared" si="3390"/>
        <v>0</v>
      </c>
      <c r="CT582" s="11">
        <f t="shared" si="3391"/>
        <v>0</v>
      </c>
      <c r="CU582" s="5">
        <f t="shared" si="3392"/>
        <v>0</v>
      </c>
      <c r="CV582" s="5">
        <f t="shared" si="3393"/>
        <v>0</v>
      </c>
      <c r="CW582" s="5">
        <f t="shared" si="3394"/>
        <v>0</v>
      </c>
      <c r="CX582" s="41">
        <f t="shared" si="3395"/>
        <v>0</v>
      </c>
      <c r="CY582" s="41">
        <f t="shared" si="3396"/>
        <v>0</v>
      </c>
      <c r="CZ582" s="41">
        <f t="shared" si="3397"/>
        <v>0</v>
      </c>
      <c r="DA582" s="41">
        <f t="shared" si="3398"/>
        <v>0</v>
      </c>
      <c r="DB582" s="28"/>
    </row>
    <row r="583" spans="1:106" s="16" customFormat="1" ht="29.25" customHeight="1" thickTop="1" thickBot="1" x14ac:dyDescent="0.35">
      <c r="A583" s="3">
        <v>44859</v>
      </c>
      <c r="B583" s="4" t="s">
        <v>3</v>
      </c>
      <c r="C583" s="4" t="s">
        <v>23</v>
      </c>
      <c r="D583" s="8" t="s">
        <v>10</v>
      </c>
      <c r="E583" s="4" t="s">
        <v>110</v>
      </c>
      <c r="F583" s="4" t="s">
        <v>24</v>
      </c>
      <c r="G583" s="18" t="s">
        <v>697</v>
      </c>
      <c r="H583" s="25">
        <v>53</v>
      </c>
      <c r="I583" s="44">
        <v>-53</v>
      </c>
      <c r="J583" s="45">
        <v>-54</v>
      </c>
      <c r="K583" s="11">
        <f t="shared" si="3399"/>
        <v>1665.4</v>
      </c>
      <c r="L583" s="11"/>
      <c r="M583" s="11"/>
      <c r="N583" s="45">
        <v>-54</v>
      </c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37"/>
      <c r="AD583" s="37"/>
      <c r="AE583" s="71" t="str">
        <f t="shared" ref="AE583:AE588" si="3400">IF(B583&gt;0,B583)</f>
        <v>EUR/GBP</v>
      </c>
      <c r="AF583" s="45">
        <f t="shared" ref="AF583:AF588" si="3401">IF(C583="HF",J583,0)</f>
        <v>-54</v>
      </c>
      <c r="AG583" s="5">
        <f t="shared" ref="AG583:AG588" si="3402">IF(C583="HF2",J583,0)</f>
        <v>0</v>
      </c>
      <c r="AH583" s="11">
        <f t="shared" ref="AH583:AH588" si="3403">IF(C583="HF3",J583,0)</f>
        <v>0</v>
      </c>
      <c r="AI583" s="11">
        <f t="shared" ref="AI583:AI588" si="3404">IF(C583="DP",J583,0)</f>
        <v>0</v>
      </c>
      <c r="AJ583" s="13">
        <f t="shared" ref="AJ583:AJ588" si="3405">+SUM(AF583+AG583+AH583+AI583)</f>
        <v>-54</v>
      </c>
      <c r="AK583" s="13"/>
      <c r="AL583" s="5">
        <f t="shared" ref="AL583:AL588" si="3406">IF(B583="AUD/JPY",AF583,0)</f>
        <v>0</v>
      </c>
      <c r="AM583" s="5">
        <f t="shared" ref="AM583:AM588" si="3407">IF(B583="AUD/JPY",AG583,0)</f>
        <v>0</v>
      </c>
      <c r="AN583" s="11">
        <f t="shared" ref="AN583:AN588" si="3408">IF(B583="AUD/JPY",AH583,0)</f>
        <v>0</v>
      </c>
      <c r="AO583" s="11">
        <f t="shared" ref="AO583:AO588" si="3409">IF(B583="AUD/JPY",AI583,0)</f>
        <v>0</v>
      </c>
      <c r="AP583" s="5">
        <f t="shared" ref="AP583:AP588" si="3410">IF(B583="AUD/USD",AF583,0)</f>
        <v>0</v>
      </c>
      <c r="AQ583" s="5">
        <f t="shared" ref="AQ583:AQ588" si="3411">IF(B583="AUD/USD",AG583,0)</f>
        <v>0</v>
      </c>
      <c r="AR583" s="5">
        <f t="shared" ref="AR583:AR588" si="3412">IF(B583="AUD/USD",AH583,0)</f>
        <v>0</v>
      </c>
      <c r="AS583" s="5">
        <f t="shared" ref="AS583:AS588" si="3413">IF(B583="AUD/USD",AI583,0)</f>
        <v>0</v>
      </c>
      <c r="AT583" s="46">
        <f t="shared" ref="AT583:AT588" si="3414">IF(B583="EUR/GBP",AF583,0)</f>
        <v>-54</v>
      </c>
      <c r="AU583" s="5">
        <f t="shared" ref="AU583:AU588" si="3415">IF(B583="EUR/GBP",AG583,0)</f>
        <v>0</v>
      </c>
      <c r="AV583" s="5">
        <f t="shared" ref="AV583:AV588" si="3416">IF(B583="EUR/GBP",AH583,0)</f>
        <v>0</v>
      </c>
      <c r="AW583" s="5">
        <f t="shared" ref="AW583:AW588" si="3417">IF(B583="EUR/GBP",AI583,0)</f>
        <v>0</v>
      </c>
      <c r="AX583" s="5">
        <f t="shared" ref="AX583:AX588" si="3418">IF(B583="EUR/JPY",AF583,0)</f>
        <v>0</v>
      </c>
      <c r="AY583" s="5">
        <f t="shared" ref="AY583:AY588" si="3419">IF(B583="EUR/JPY",AG583,0)</f>
        <v>0</v>
      </c>
      <c r="AZ583" s="5">
        <f t="shared" ref="AZ583:AZ588" si="3420">IF(B583="EUR/JPY",AH583,0)</f>
        <v>0</v>
      </c>
      <c r="BA583" s="5">
        <f t="shared" ref="BA583:BA588" si="3421">IF(B583="EUR/JPY",AI583,0)</f>
        <v>0</v>
      </c>
      <c r="BB583" s="5">
        <f t="shared" ref="BB583:BB588" si="3422">IF(B583="EUR/USD",AF583,0)</f>
        <v>0</v>
      </c>
      <c r="BC583" s="5">
        <f t="shared" ref="BC583:BC588" si="3423">IF(B583="EUR/USD",AG583,0)</f>
        <v>0</v>
      </c>
      <c r="BD583" s="5">
        <f t="shared" ref="BD583:BD588" si="3424">IF(B583="EUR/USD",AH583,0)</f>
        <v>0</v>
      </c>
      <c r="BE583" s="5">
        <f t="shared" ref="BE583:BE588" si="3425">IF(B583="EUR/USD",AI583,0)</f>
        <v>0</v>
      </c>
      <c r="BF583" s="5">
        <f t="shared" ref="BF583:BF588" si="3426">IF(B583="GBP/JPY",AF583,0)</f>
        <v>0</v>
      </c>
      <c r="BG583" s="5">
        <f t="shared" ref="BG583:BG588" si="3427">IF(B583="GBP/JPY",AG583,0)</f>
        <v>0</v>
      </c>
      <c r="BH583" s="5">
        <f t="shared" ref="BH583:BH588" si="3428">IF(B583="GBP/JPY",AH583,0)</f>
        <v>0</v>
      </c>
      <c r="BI583" s="11">
        <f t="shared" ref="BI583:BI588" si="3429">IF(B583="GBP/JPY",AI583,0)</f>
        <v>0</v>
      </c>
      <c r="BJ583" s="5">
        <f t="shared" ref="BJ583:BJ588" si="3430">IF(B583="GBP/USD",AF583,0)</f>
        <v>0</v>
      </c>
      <c r="BK583" s="5">
        <f t="shared" ref="BK583:BK588" si="3431">IF(B583="GBP/USD",AG583,0)</f>
        <v>0</v>
      </c>
      <c r="BL583" s="5">
        <f t="shared" ref="BL583:BL588" si="3432">IF(B583="GBP/USD",AH583,0)</f>
        <v>0</v>
      </c>
      <c r="BM583" s="5">
        <f t="shared" ref="BM583:BM588" si="3433">IF(B583="GBP/USD",AI583,0)</f>
        <v>0</v>
      </c>
      <c r="BN583" s="5">
        <f t="shared" ref="BN583:BN588" si="3434">IF(B583="USD/CAD",AF583,0)</f>
        <v>0</v>
      </c>
      <c r="BO583" s="5">
        <f t="shared" ref="BO583:BO588" si="3435">IF(B583="USD/CAD",AG583,0)</f>
        <v>0</v>
      </c>
      <c r="BP583" s="5">
        <f t="shared" ref="BP583:BP588" si="3436">IF(B583="USD/CAD",AH583,0)</f>
        <v>0</v>
      </c>
      <c r="BQ583" s="5">
        <f t="shared" ref="BQ583:BQ588" si="3437">IF(B583="USD/CAD",AI583,0)</f>
        <v>0</v>
      </c>
      <c r="BR583" s="5">
        <f t="shared" ref="BR583:BR588" si="3438">IF(B583="USD/CHF",AF583,0)</f>
        <v>0</v>
      </c>
      <c r="BS583" s="5">
        <f t="shared" ref="BS583:BS588" si="3439">IF(B583="USD/CHF",AG583,0)</f>
        <v>0</v>
      </c>
      <c r="BT583" s="11">
        <f t="shared" ref="BT583:BT588" si="3440">IF(B583="USD/CHF",AH583,0)</f>
        <v>0</v>
      </c>
      <c r="BU583" s="11">
        <f t="shared" ref="BU583:BU588" si="3441">IF(B583="USD/CHF",AI583,0)</f>
        <v>0</v>
      </c>
      <c r="BV583" s="5">
        <f t="shared" ref="BV583:BV588" si="3442">IF(B583="USD/JPY",AF583,0)</f>
        <v>0</v>
      </c>
      <c r="BW583" s="5">
        <f t="shared" ref="BW583:BW588" si="3443">IF(B583="USD/JPY",AG583,0)</f>
        <v>0</v>
      </c>
      <c r="BX583" s="5">
        <f t="shared" ref="BX583:BX588" si="3444">IF(B583="USD/JPY",AH583,0)</f>
        <v>0</v>
      </c>
      <c r="BY583" s="5">
        <f t="shared" ref="BY583:BY588" si="3445">IF(B583="USD/JPY",AI583,0)</f>
        <v>0</v>
      </c>
      <c r="BZ583" s="5">
        <f t="shared" ref="BZ583:BZ588" si="3446">IF(B583="CRUDE",AF583,0)</f>
        <v>0</v>
      </c>
      <c r="CA583" s="5">
        <f t="shared" ref="CA583:CA588" si="3447">IF(B583="CRUDE",AG583,0)</f>
        <v>0</v>
      </c>
      <c r="CB583" s="5">
        <f t="shared" ref="CB583:CB588" si="3448">IF(B583="CRUDE",AH583,0)</f>
        <v>0</v>
      </c>
      <c r="CC583" s="5">
        <f t="shared" ref="CC583:CC588" si="3449">IF(B583="CRUDE",AI583,0)</f>
        <v>0</v>
      </c>
      <c r="CD583" s="5">
        <f t="shared" ref="CD583:CD588" si="3450">IF(B583="GOLD",AF583,0)</f>
        <v>0</v>
      </c>
      <c r="CE583" s="5">
        <f t="shared" ref="CE583:CE588" si="3451">IF(B583="GOLD",AG583,0)</f>
        <v>0</v>
      </c>
      <c r="CF583" s="5">
        <f t="shared" ref="CF583:CF588" si="3452">IF(B583="GOLD",AH583,0)</f>
        <v>0</v>
      </c>
      <c r="CG583" s="5">
        <f t="shared" ref="CG583:CG588" si="3453">IF(B583="GOLD",AI583,0)</f>
        <v>0</v>
      </c>
      <c r="CH583" s="5">
        <f t="shared" ref="CH583:CH588" si="3454">IF(B583="US 500",AF583,0)</f>
        <v>0</v>
      </c>
      <c r="CI583" s="5">
        <f t="shared" ref="CI583:CI588" si="3455">IF(B583="US 500",AG583,0)</f>
        <v>0</v>
      </c>
      <c r="CJ583" s="5">
        <f t="shared" ref="CJ583:CJ588" si="3456">IF(B583="US 500",AH583,0)</f>
        <v>0</v>
      </c>
      <c r="CK583" s="5">
        <f t="shared" ref="CK583:CK588" si="3457">IF(B583="US 500",AI583,0)</f>
        <v>0</v>
      </c>
      <c r="CL583" s="5">
        <f t="shared" ref="CL583:CL588" si="3458">IF(B583="N GAS",AF583,0)</f>
        <v>0</v>
      </c>
      <c r="CM583" s="5">
        <f t="shared" ref="CM583:CM588" si="3459">IF(B583="N GAS",AG583,0)</f>
        <v>0</v>
      </c>
      <c r="CN583" s="5">
        <f t="shared" ref="CN583:CN588" si="3460">IF(B583="N GAS",AH583,0)</f>
        <v>0</v>
      </c>
      <c r="CO583" s="5">
        <f t="shared" ref="CO583:CO588" si="3461">IF(B583="N GAS",AI583,0)</f>
        <v>0</v>
      </c>
      <c r="CP583" s="5">
        <f t="shared" ref="CP583:CP588" si="3462">IF(B583="SMALLCAP 2000",AF583,0)</f>
        <v>0</v>
      </c>
      <c r="CQ583" s="5">
        <f t="shared" ref="CQ583:CQ588" si="3463">IF(B583="SMALLCAP 2000",AG583,0)</f>
        <v>0</v>
      </c>
      <c r="CR583" s="5">
        <f t="shared" ref="CR583:CR588" si="3464">IF(B583="SMALLCAP 2000",AH583,0)</f>
        <v>0</v>
      </c>
      <c r="CS583" s="5">
        <f t="shared" ref="CS583:CS588" si="3465">IF(B583="SMALLCAP 2000",AI583,0)</f>
        <v>0</v>
      </c>
      <c r="CT583" s="11">
        <f t="shared" ref="CT583:CT588" si="3466">IF(B583="US TECH",AF583,0)</f>
        <v>0</v>
      </c>
      <c r="CU583" s="5">
        <f t="shared" ref="CU583:CU588" si="3467">IF(B583="US TECH",AG583,0)</f>
        <v>0</v>
      </c>
      <c r="CV583" s="5">
        <f t="shared" ref="CV583:CV588" si="3468">IF(B583="US TECH",AH583,0)</f>
        <v>0</v>
      </c>
      <c r="CW583" s="5">
        <f t="shared" ref="CW583:CW588" si="3469">IF(B583="US TECH",AI583,0)</f>
        <v>0</v>
      </c>
      <c r="CX583" s="41">
        <f t="shared" ref="CX583:CX588" si="3470">IF(B583="WALL ST 30",AF583,0)</f>
        <v>0</v>
      </c>
      <c r="CY583" s="41">
        <f t="shared" ref="CY583:CY588" si="3471">IF(B583="WALL ST 30",AG583,0)</f>
        <v>0</v>
      </c>
      <c r="CZ583" s="41">
        <f t="shared" ref="CZ583:CZ588" si="3472">IF(B583="WALL ST 30",AH583,0)</f>
        <v>0</v>
      </c>
      <c r="DA583" s="41">
        <f t="shared" ref="DA583:DA588" si="3473">IF(B583="WALL ST 30",AI583,0)</f>
        <v>0</v>
      </c>
      <c r="DB583" s="28"/>
    </row>
    <row r="584" spans="1:106" s="16" customFormat="1" ht="29.25" customHeight="1" thickTop="1" thickBot="1" x14ac:dyDescent="0.35">
      <c r="A584" s="3">
        <v>44859</v>
      </c>
      <c r="B584" s="4" t="s">
        <v>4</v>
      </c>
      <c r="C584" s="4" t="s">
        <v>25</v>
      </c>
      <c r="D584" s="8" t="s">
        <v>10</v>
      </c>
      <c r="E584" s="4" t="s">
        <v>110</v>
      </c>
      <c r="F584" s="4" t="s">
        <v>24</v>
      </c>
      <c r="G584" s="18" t="s">
        <v>698</v>
      </c>
      <c r="H584" s="25">
        <v>52.25</v>
      </c>
      <c r="I584" s="44">
        <v>-52.25</v>
      </c>
      <c r="J584" s="45">
        <v>-53.25</v>
      </c>
      <c r="K584" s="11">
        <f t="shared" si="3399"/>
        <v>1612.15</v>
      </c>
      <c r="L584" s="11"/>
      <c r="M584" s="11"/>
      <c r="N584" s="33"/>
      <c r="O584" s="45">
        <v>-53.25</v>
      </c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37"/>
      <c r="AD584" s="37"/>
      <c r="AE584" s="71" t="str">
        <f t="shared" si="3400"/>
        <v>EUR/JPY</v>
      </c>
      <c r="AF584" s="11">
        <f t="shared" si="3401"/>
        <v>0</v>
      </c>
      <c r="AG584" s="46">
        <f t="shared" si="3402"/>
        <v>-53.25</v>
      </c>
      <c r="AH584" s="11">
        <f t="shared" si="3403"/>
        <v>0</v>
      </c>
      <c r="AI584" s="11">
        <f t="shared" si="3404"/>
        <v>0</v>
      </c>
      <c r="AJ584" s="13">
        <f t="shared" si="3405"/>
        <v>-53.25</v>
      </c>
      <c r="AK584" s="13"/>
      <c r="AL584" s="5">
        <f t="shared" si="3406"/>
        <v>0</v>
      </c>
      <c r="AM584" s="5">
        <f t="shared" si="3407"/>
        <v>0</v>
      </c>
      <c r="AN584" s="11">
        <f t="shared" si="3408"/>
        <v>0</v>
      </c>
      <c r="AO584" s="11">
        <f t="shared" si="3409"/>
        <v>0</v>
      </c>
      <c r="AP584" s="5">
        <f t="shared" si="3410"/>
        <v>0</v>
      </c>
      <c r="AQ584" s="5">
        <f t="shared" si="3411"/>
        <v>0</v>
      </c>
      <c r="AR584" s="5">
        <f t="shared" si="3412"/>
        <v>0</v>
      </c>
      <c r="AS584" s="5">
        <f t="shared" si="3413"/>
        <v>0</v>
      </c>
      <c r="AT584" s="5">
        <f t="shared" si="3414"/>
        <v>0</v>
      </c>
      <c r="AU584" s="5">
        <f t="shared" si="3415"/>
        <v>0</v>
      </c>
      <c r="AV584" s="5">
        <f t="shared" si="3416"/>
        <v>0</v>
      </c>
      <c r="AW584" s="5">
        <f t="shared" si="3417"/>
        <v>0</v>
      </c>
      <c r="AX584" s="5">
        <f t="shared" si="3418"/>
        <v>0</v>
      </c>
      <c r="AY584" s="46">
        <f t="shared" si="3419"/>
        <v>-53.25</v>
      </c>
      <c r="AZ584" s="5">
        <f t="shared" si="3420"/>
        <v>0</v>
      </c>
      <c r="BA584" s="5">
        <f t="shared" si="3421"/>
        <v>0</v>
      </c>
      <c r="BB584" s="5">
        <f t="shared" si="3422"/>
        <v>0</v>
      </c>
      <c r="BC584" s="5">
        <f t="shared" si="3423"/>
        <v>0</v>
      </c>
      <c r="BD584" s="5">
        <f t="shared" si="3424"/>
        <v>0</v>
      </c>
      <c r="BE584" s="5">
        <f t="shared" si="3425"/>
        <v>0</v>
      </c>
      <c r="BF584" s="5">
        <f t="shared" si="3426"/>
        <v>0</v>
      </c>
      <c r="BG584" s="5">
        <f t="shared" si="3427"/>
        <v>0</v>
      </c>
      <c r="BH584" s="5">
        <f t="shared" si="3428"/>
        <v>0</v>
      </c>
      <c r="BI584" s="11">
        <f t="shared" si="3429"/>
        <v>0</v>
      </c>
      <c r="BJ584" s="5">
        <f t="shared" si="3430"/>
        <v>0</v>
      </c>
      <c r="BK584" s="5">
        <f t="shared" si="3431"/>
        <v>0</v>
      </c>
      <c r="BL584" s="5">
        <f t="shared" si="3432"/>
        <v>0</v>
      </c>
      <c r="BM584" s="5">
        <f t="shared" si="3433"/>
        <v>0</v>
      </c>
      <c r="BN584" s="5">
        <f t="shared" si="3434"/>
        <v>0</v>
      </c>
      <c r="BO584" s="5">
        <f t="shared" si="3435"/>
        <v>0</v>
      </c>
      <c r="BP584" s="5">
        <f t="shared" si="3436"/>
        <v>0</v>
      </c>
      <c r="BQ584" s="5">
        <f t="shared" si="3437"/>
        <v>0</v>
      </c>
      <c r="BR584" s="5">
        <f t="shared" si="3438"/>
        <v>0</v>
      </c>
      <c r="BS584" s="5">
        <f t="shared" si="3439"/>
        <v>0</v>
      </c>
      <c r="BT584" s="11">
        <f t="shared" si="3440"/>
        <v>0</v>
      </c>
      <c r="BU584" s="11">
        <f t="shared" si="3441"/>
        <v>0</v>
      </c>
      <c r="BV584" s="5">
        <f t="shared" si="3442"/>
        <v>0</v>
      </c>
      <c r="BW584" s="5">
        <f t="shared" si="3443"/>
        <v>0</v>
      </c>
      <c r="BX584" s="5">
        <f t="shared" si="3444"/>
        <v>0</v>
      </c>
      <c r="BY584" s="5">
        <f t="shared" si="3445"/>
        <v>0</v>
      </c>
      <c r="BZ584" s="5">
        <f t="shared" si="3446"/>
        <v>0</v>
      </c>
      <c r="CA584" s="5">
        <f t="shared" si="3447"/>
        <v>0</v>
      </c>
      <c r="CB584" s="5">
        <f t="shared" si="3448"/>
        <v>0</v>
      </c>
      <c r="CC584" s="5">
        <f t="shared" si="3449"/>
        <v>0</v>
      </c>
      <c r="CD584" s="5">
        <f t="shared" si="3450"/>
        <v>0</v>
      </c>
      <c r="CE584" s="5">
        <f t="shared" si="3451"/>
        <v>0</v>
      </c>
      <c r="CF584" s="5">
        <f t="shared" si="3452"/>
        <v>0</v>
      </c>
      <c r="CG584" s="5">
        <f t="shared" si="3453"/>
        <v>0</v>
      </c>
      <c r="CH584" s="5">
        <f t="shared" si="3454"/>
        <v>0</v>
      </c>
      <c r="CI584" s="5">
        <f t="shared" si="3455"/>
        <v>0</v>
      </c>
      <c r="CJ584" s="5">
        <f t="shared" si="3456"/>
        <v>0</v>
      </c>
      <c r="CK584" s="5">
        <f t="shared" si="3457"/>
        <v>0</v>
      </c>
      <c r="CL584" s="5">
        <f t="shared" si="3458"/>
        <v>0</v>
      </c>
      <c r="CM584" s="5">
        <f t="shared" si="3459"/>
        <v>0</v>
      </c>
      <c r="CN584" s="5">
        <f t="shared" si="3460"/>
        <v>0</v>
      </c>
      <c r="CO584" s="5">
        <f t="shared" si="3461"/>
        <v>0</v>
      </c>
      <c r="CP584" s="5">
        <f t="shared" si="3462"/>
        <v>0</v>
      </c>
      <c r="CQ584" s="5">
        <f t="shared" si="3463"/>
        <v>0</v>
      </c>
      <c r="CR584" s="5">
        <f t="shared" si="3464"/>
        <v>0</v>
      </c>
      <c r="CS584" s="5">
        <f t="shared" si="3465"/>
        <v>0</v>
      </c>
      <c r="CT584" s="11">
        <f t="shared" si="3466"/>
        <v>0</v>
      </c>
      <c r="CU584" s="5">
        <f t="shared" si="3467"/>
        <v>0</v>
      </c>
      <c r="CV584" s="5">
        <f t="shared" si="3468"/>
        <v>0</v>
      </c>
      <c r="CW584" s="5">
        <f t="shared" si="3469"/>
        <v>0</v>
      </c>
      <c r="CX584" s="41">
        <f t="shared" si="3470"/>
        <v>0</v>
      </c>
      <c r="CY584" s="41">
        <f t="shared" si="3471"/>
        <v>0</v>
      </c>
      <c r="CZ584" s="41">
        <f t="shared" si="3472"/>
        <v>0</v>
      </c>
      <c r="DA584" s="41">
        <f t="shared" si="3473"/>
        <v>0</v>
      </c>
      <c r="DB584" s="28"/>
    </row>
    <row r="585" spans="1:106" s="16" customFormat="1" ht="29.25" customHeight="1" thickTop="1" thickBot="1" x14ac:dyDescent="0.35">
      <c r="A585" s="3">
        <v>44860</v>
      </c>
      <c r="B585" s="4" t="s">
        <v>18</v>
      </c>
      <c r="C585" s="4" t="s">
        <v>26</v>
      </c>
      <c r="D585" s="8" t="s">
        <v>10</v>
      </c>
      <c r="E585" s="4" t="s">
        <v>103</v>
      </c>
      <c r="F585" s="4" t="s">
        <v>24</v>
      </c>
      <c r="G585" s="18" t="s">
        <v>700</v>
      </c>
      <c r="H585" s="25">
        <v>51.25</v>
      </c>
      <c r="I585" s="33">
        <v>48.75</v>
      </c>
      <c r="J585" s="11">
        <v>46.75</v>
      </c>
      <c r="K585" s="11">
        <f t="shared" si="3399"/>
        <v>1658.9</v>
      </c>
      <c r="L585" s="11"/>
      <c r="M585" s="11"/>
      <c r="N585" s="33"/>
      <c r="O585" s="11"/>
      <c r="P585" s="11"/>
      <c r="Q585" s="11"/>
      <c r="R585" s="11"/>
      <c r="S585" s="11"/>
      <c r="T585" s="11"/>
      <c r="U585" s="11"/>
      <c r="V585" s="47">
        <v>46.75</v>
      </c>
      <c r="W585" s="11"/>
      <c r="X585" s="11"/>
      <c r="Y585" s="11"/>
      <c r="Z585" s="11"/>
      <c r="AA585" s="11"/>
      <c r="AB585" s="11"/>
      <c r="AC585" s="37"/>
      <c r="AD585" s="37"/>
      <c r="AE585" s="71" t="str">
        <f t="shared" si="3400"/>
        <v>CRUDE</v>
      </c>
      <c r="AF585" s="11">
        <f t="shared" si="3401"/>
        <v>0</v>
      </c>
      <c r="AG585" s="5">
        <f t="shared" si="3402"/>
        <v>0</v>
      </c>
      <c r="AH585" s="47">
        <f t="shared" si="3403"/>
        <v>46.75</v>
      </c>
      <c r="AI585" s="11">
        <f t="shared" si="3404"/>
        <v>0</v>
      </c>
      <c r="AJ585" s="13">
        <f t="shared" si="3405"/>
        <v>46.75</v>
      </c>
      <c r="AK585" s="13"/>
      <c r="AL585" s="5">
        <f t="shared" si="3406"/>
        <v>0</v>
      </c>
      <c r="AM585" s="5">
        <f t="shared" si="3407"/>
        <v>0</v>
      </c>
      <c r="AN585" s="11">
        <f t="shared" si="3408"/>
        <v>0</v>
      </c>
      <c r="AO585" s="11">
        <f t="shared" si="3409"/>
        <v>0</v>
      </c>
      <c r="AP585" s="5">
        <f t="shared" si="3410"/>
        <v>0</v>
      </c>
      <c r="AQ585" s="5">
        <f t="shared" si="3411"/>
        <v>0</v>
      </c>
      <c r="AR585" s="5">
        <f t="shared" si="3412"/>
        <v>0</v>
      </c>
      <c r="AS585" s="5">
        <f t="shared" si="3413"/>
        <v>0</v>
      </c>
      <c r="AT585" s="5">
        <f t="shared" si="3414"/>
        <v>0</v>
      </c>
      <c r="AU585" s="5">
        <f t="shared" si="3415"/>
        <v>0</v>
      </c>
      <c r="AV585" s="5">
        <f t="shared" si="3416"/>
        <v>0</v>
      </c>
      <c r="AW585" s="5">
        <f t="shared" si="3417"/>
        <v>0</v>
      </c>
      <c r="AX585" s="5">
        <f t="shared" si="3418"/>
        <v>0</v>
      </c>
      <c r="AY585" s="5">
        <f t="shared" si="3419"/>
        <v>0</v>
      </c>
      <c r="AZ585" s="5">
        <f t="shared" si="3420"/>
        <v>0</v>
      </c>
      <c r="BA585" s="5">
        <f t="shared" si="3421"/>
        <v>0</v>
      </c>
      <c r="BB585" s="5">
        <f t="shared" si="3422"/>
        <v>0</v>
      </c>
      <c r="BC585" s="5">
        <f t="shared" si="3423"/>
        <v>0</v>
      </c>
      <c r="BD585" s="5">
        <f t="shared" si="3424"/>
        <v>0</v>
      </c>
      <c r="BE585" s="5">
        <f t="shared" si="3425"/>
        <v>0</v>
      </c>
      <c r="BF585" s="5">
        <f t="shared" si="3426"/>
        <v>0</v>
      </c>
      <c r="BG585" s="5">
        <f t="shared" si="3427"/>
        <v>0</v>
      </c>
      <c r="BH585" s="5">
        <f t="shared" si="3428"/>
        <v>0</v>
      </c>
      <c r="BI585" s="11">
        <f t="shared" si="3429"/>
        <v>0</v>
      </c>
      <c r="BJ585" s="5">
        <f t="shared" si="3430"/>
        <v>0</v>
      </c>
      <c r="BK585" s="5">
        <f t="shared" si="3431"/>
        <v>0</v>
      </c>
      <c r="BL585" s="5">
        <f t="shared" si="3432"/>
        <v>0</v>
      </c>
      <c r="BM585" s="5">
        <f t="shared" si="3433"/>
        <v>0</v>
      </c>
      <c r="BN585" s="5">
        <f t="shared" si="3434"/>
        <v>0</v>
      </c>
      <c r="BO585" s="5">
        <f t="shared" si="3435"/>
        <v>0</v>
      </c>
      <c r="BP585" s="5">
        <f t="shared" si="3436"/>
        <v>0</v>
      </c>
      <c r="BQ585" s="5">
        <f t="shared" si="3437"/>
        <v>0</v>
      </c>
      <c r="BR585" s="5">
        <f t="shared" si="3438"/>
        <v>0</v>
      </c>
      <c r="BS585" s="5">
        <f t="shared" si="3439"/>
        <v>0</v>
      </c>
      <c r="BT585" s="11">
        <f t="shared" si="3440"/>
        <v>0</v>
      </c>
      <c r="BU585" s="11">
        <f t="shared" si="3441"/>
        <v>0</v>
      </c>
      <c r="BV585" s="5">
        <f t="shared" si="3442"/>
        <v>0</v>
      </c>
      <c r="BW585" s="5">
        <f t="shared" si="3443"/>
        <v>0</v>
      </c>
      <c r="BX585" s="5">
        <f t="shared" si="3444"/>
        <v>0</v>
      </c>
      <c r="BY585" s="5">
        <f t="shared" si="3445"/>
        <v>0</v>
      </c>
      <c r="BZ585" s="5">
        <f t="shared" si="3446"/>
        <v>0</v>
      </c>
      <c r="CA585" s="5">
        <f t="shared" si="3447"/>
        <v>0</v>
      </c>
      <c r="CB585" s="48">
        <f t="shared" si="3448"/>
        <v>46.75</v>
      </c>
      <c r="CC585" s="5">
        <f t="shared" si="3449"/>
        <v>0</v>
      </c>
      <c r="CD585" s="5">
        <f t="shared" si="3450"/>
        <v>0</v>
      </c>
      <c r="CE585" s="5">
        <f t="shared" si="3451"/>
        <v>0</v>
      </c>
      <c r="CF585" s="5">
        <f t="shared" si="3452"/>
        <v>0</v>
      </c>
      <c r="CG585" s="5">
        <f t="shared" si="3453"/>
        <v>0</v>
      </c>
      <c r="CH585" s="5">
        <f t="shared" si="3454"/>
        <v>0</v>
      </c>
      <c r="CI585" s="5">
        <f t="shared" si="3455"/>
        <v>0</v>
      </c>
      <c r="CJ585" s="5">
        <f t="shared" si="3456"/>
        <v>0</v>
      </c>
      <c r="CK585" s="5">
        <f t="shared" si="3457"/>
        <v>0</v>
      </c>
      <c r="CL585" s="5">
        <f t="shared" si="3458"/>
        <v>0</v>
      </c>
      <c r="CM585" s="5">
        <f t="shared" si="3459"/>
        <v>0</v>
      </c>
      <c r="CN585" s="5">
        <f t="shared" si="3460"/>
        <v>0</v>
      </c>
      <c r="CO585" s="5">
        <f t="shared" si="3461"/>
        <v>0</v>
      </c>
      <c r="CP585" s="5">
        <f t="shared" si="3462"/>
        <v>0</v>
      </c>
      <c r="CQ585" s="5">
        <f t="shared" si="3463"/>
        <v>0</v>
      </c>
      <c r="CR585" s="5">
        <f t="shared" si="3464"/>
        <v>0</v>
      </c>
      <c r="CS585" s="5">
        <f t="shared" si="3465"/>
        <v>0</v>
      </c>
      <c r="CT585" s="11">
        <f t="shared" si="3466"/>
        <v>0</v>
      </c>
      <c r="CU585" s="5">
        <f t="shared" si="3467"/>
        <v>0</v>
      </c>
      <c r="CV585" s="5">
        <f t="shared" si="3468"/>
        <v>0</v>
      </c>
      <c r="CW585" s="5">
        <f t="shared" si="3469"/>
        <v>0</v>
      </c>
      <c r="CX585" s="41">
        <f t="shared" si="3470"/>
        <v>0</v>
      </c>
      <c r="CY585" s="41">
        <f t="shared" si="3471"/>
        <v>0</v>
      </c>
      <c r="CZ585" s="41">
        <f t="shared" si="3472"/>
        <v>0</v>
      </c>
      <c r="DA585" s="41">
        <f t="shared" si="3473"/>
        <v>0</v>
      </c>
      <c r="DB585" s="28"/>
    </row>
    <row r="586" spans="1:106" s="16" customFormat="1" ht="29.25" customHeight="1" thickTop="1" thickBot="1" x14ac:dyDescent="0.35">
      <c r="A586" s="3">
        <v>44860</v>
      </c>
      <c r="B586" s="4" t="s">
        <v>3</v>
      </c>
      <c r="C586" s="4" t="s">
        <v>23</v>
      </c>
      <c r="D586" s="8" t="s">
        <v>10</v>
      </c>
      <c r="E586" s="4" t="s">
        <v>110</v>
      </c>
      <c r="F586" s="4" t="s">
        <v>104</v>
      </c>
      <c r="G586" s="18" t="s">
        <v>699</v>
      </c>
      <c r="H586" s="25">
        <v>50.25</v>
      </c>
      <c r="I586" s="33">
        <v>50.25</v>
      </c>
      <c r="J586" s="11">
        <v>48.25</v>
      </c>
      <c r="K586" s="11">
        <f t="shared" si="3399"/>
        <v>1707.15</v>
      </c>
      <c r="L586" s="11"/>
      <c r="M586" s="11"/>
      <c r="N586" s="47">
        <v>48.25</v>
      </c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37"/>
      <c r="AD586" s="37"/>
      <c r="AE586" s="71" t="str">
        <f t="shared" si="3400"/>
        <v>EUR/GBP</v>
      </c>
      <c r="AF586" s="47">
        <f t="shared" si="3401"/>
        <v>48.25</v>
      </c>
      <c r="AG586" s="5">
        <f t="shared" si="3402"/>
        <v>0</v>
      </c>
      <c r="AH586" s="11">
        <f t="shared" si="3403"/>
        <v>0</v>
      </c>
      <c r="AI586" s="11">
        <f t="shared" si="3404"/>
        <v>0</v>
      </c>
      <c r="AJ586" s="13">
        <f t="shared" si="3405"/>
        <v>48.25</v>
      </c>
      <c r="AK586" s="13"/>
      <c r="AL586" s="5">
        <f t="shared" si="3406"/>
        <v>0</v>
      </c>
      <c r="AM586" s="5">
        <f t="shared" si="3407"/>
        <v>0</v>
      </c>
      <c r="AN586" s="11">
        <f t="shared" si="3408"/>
        <v>0</v>
      </c>
      <c r="AO586" s="11">
        <f t="shared" si="3409"/>
        <v>0</v>
      </c>
      <c r="AP586" s="5">
        <f t="shared" si="3410"/>
        <v>0</v>
      </c>
      <c r="AQ586" s="5">
        <f t="shared" si="3411"/>
        <v>0</v>
      </c>
      <c r="AR586" s="5">
        <f t="shared" si="3412"/>
        <v>0</v>
      </c>
      <c r="AS586" s="5">
        <f t="shared" si="3413"/>
        <v>0</v>
      </c>
      <c r="AT586" s="48">
        <f t="shared" si="3414"/>
        <v>48.25</v>
      </c>
      <c r="AU586" s="5">
        <f t="shared" si="3415"/>
        <v>0</v>
      </c>
      <c r="AV586" s="5">
        <f t="shared" si="3416"/>
        <v>0</v>
      </c>
      <c r="AW586" s="5">
        <f t="shared" si="3417"/>
        <v>0</v>
      </c>
      <c r="AX586" s="5">
        <f t="shared" si="3418"/>
        <v>0</v>
      </c>
      <c r="AY586" s="5">
        <f t="shared" si="3419"/>
        <v>0</v>
      </c>
      <c r="AZ586" s="5">
        <f t="shared" si="3420"/>
        <v>0</v>
      </c>
      <c r="BA586" s="5">
        <f t="shared" si="3421"/>
        <v>0</v>
      </c>
      <c r="BB586" s="5">
        <f t="shared" si="3422"/>
        <v>0</v>
      </c>
      <c r="BC586" s="5">
        <f t="shared" si="3423"/>
        <v>0</v>
      </c>
      <c r="BD586" s="5">
        <f t="shared" si="3424"/>
        <v>0</v>
      </c>
      <c r="BE586" s="5">
        <f t="shared" si="3425"/>
        <v>0</v>
      </c>
      <c r="BF586" s="5">
        <f t="shared" si="3426"/>
        <v>0</v>
      </c>
      <c r="BG586" s="5">
        <f t="shared" si="3427"/>
        <v>0</v>
      </c>
      <c r="BH586" s="5">
        <f t="shared" si="3428"/>
        <v>0</v>
      </c>
      <c r="BI586" s="11">
        <f t="shared" si="3429"/>
        <v>0</v>
      </c>
      <c r="BJ586" s="5">
        <f t="shared" si="3430"/>
        <v>0</v>
      </c>
      <c r="BK586" s="5">
        <f t="shared" si="3431"/>
        <v>0</v>
      </c>
      <c r="BL586" s="5">
        <f t="shared" si="3432"/>
        <v>0</v>
      </c>
      <c r="BM586" s="5">
        <f t="shared" si="3433"/>
        <v>0</v>
      </c>
      <c r="BN586" s="5">
        <f t="shared" si="3434"/>
        <v>0</v>
      </c>
      <c r="BO586" s="5">
        <f t="shared" si="3435"/>
        <v>0</v>
      </c>
      <c r="BP586" s="5">
        <f t="shared" si="3436"/>
        <v>0</v>
      </c>
      <c r="BQ586" s="5">
        <f t="shared" si="3437"/>
        <v>0</v>
      </c>
      <c r="BR586" s="5">
        <f t="shared" si="3438"/>
        <v>0</v>
      </c>
      <c r="BS586" s="5">
        <f t="shared" si="3439"/>
        <v>0</v>
      </c>
      <c r="BT586" s="11">
        <f t="shared" si="3440"/>
        <v>0</v>
      </c>
      <c r="BU586" s="11">
        <f t="shared" si="3441"/>
        <v>0</v>
      </c>
      <c r="BV586" s="5">
        <f t="shared" si="3442"/>
        <v>0</v>
      </c>
      <c r="BW586" s="5">
        <f t="shared" si="3443"/>
        <v>0</v>
      </c>
      <c r="BX586" s="5">
        <f t="shared" si="3444"/>
        <v>0</v>
      </c>
      <c r="BY586" s="5">
        <f t="shared" si="3445"/>
        <v>0</v>
      </c>
      <c r="BZ586" s="5">
        <f t="shared" si="3446"/>
        <v>0</v>
      </c>
      <c r="CA586" s="5">
        <f t="shared" si="3447"/>
        <v>0</v>
      </c>
      <c r="CB586" s="5">
        <f t="shared" si="3448"/>
        <v>0</v>
      </c>
      <c r="CC586" s="5">
        <f t="shared" si="3449"/>
        <v>0</v>
      </c>
      <c r="CD586" s="5">
        <f t="shared" si="3450"/>
        <v>0</v>
      </c>
      <c r="CE586" s="5">
        <f t="shared" si="3451"/>
        <v>0</v>
      </c>
      <c r="CF586" s="5">
        <f t="shared" si="3452"/>
        <v>0</v>
      </c>
      <c r="CG586" s="5">
        <f t="shared" si="3453"/>
        <v>0</v>
      </c>
      <c r="CH586" s="5">
        <f t="shared" si="3454"/>
        <v>0</v>
      </c>
      <c r="CI586" s="5">
        <f t="shared" si="3455"/>
        <v>0</v>
      </c>
      <c r="CJ586" s="5">
        <f t="shared" si="3456"/>
        <v>0</v>
      </c>
      <c r="CK586" s="5">
        <f t="shared" si="3457"/>
        <v>0</v>
      </c>
      <c r="CL586" s="5">
        <f t="shared" si="3458"/>
        <v>0</v>
      </c>
      <c r="CM586" s="5">
        <f t="shared" si="3459"/>
        <v>0</v>
      </c>
      <c r="CN586" s="5">
        <f t="shared" si="3460"/>
        <v>0</v>
      </c>
      <c r="CO586" s="5">
        <f t="shared" si="3461"/>
        <v>0</v>
      </c>
      <c r="CP586" s="5">
        <f t="shared" si="3462"/>
        <v>0</v>
      </c>
      <c r="CQ586" s="5">
        <f t="shared" si="3463"/>
        <v>0</v>
      </c>
      <c r="CR586" s="5">
        <f t="shared" si="3464"/>
        <v>0</v>
      </c>
      <c r="CS586" s="5">
        <f t="shared" si="3465"/>
        <v>0</v>
      </c>
      <c r="CT586" s="11">
        <f t="shared" si="3466"/>
        <v>0</v>
      </c>
      <c r="CU586" s="5">
        <f t="shared" si="3467"/>
        <v>0</v>
      </c>
      <c r="CV586" s="5">
        <f t="shared" si="3468"/>
        <v>0</v>
      </c>
      <c r="CW586" s="5">
        <f t="shared" si="3469"/>
        <v>0</v>
      </c>
      <c r="CX586" s="41">
        <f t="shared" si="3470"/>
        <v>0</v>
      </c>
      <c r="CY586" s="41">
        <f t="shared" si="3471"/>
        <v>0</v>
      </c>
      <c r="CZ586" s="41">
        <f t="shared" si="3472"/>
        <v>0</v>
      </c>
      <c r="DA586" s="41">
        <f t="shared" si="3473"/>
        <v>0</v>
      </c>
      <c r="DB586" s="28"/>
    </row>
    <row r="587" spans="1:106" s="16" customFormat="1" ht="29.25" customHeight="1" thickTop="1" thickBot="1" x14ac:dyDescent="0.35">
      <c r="A587" s="3">
        <v>44861</v>
      </c>
      <c r="B587" s="4" t="s">
        <v>4</v>
      </c>
      <c r="C587" s="4" t="s">
        <v>25</v>
      </c>
      <c r="D587" s="8" t="s">
        <v>10</v>
      </c>
      <c r="E587" s="4" t="s">
        <v>110</v>
      </c>
      <c r="F587" s="4" t="s">
        <v>104</v>
      </c>
      <c r="G587" s="18" t="s">
        <v>701</v>
      </c>
      <c r="H587" s="25">
        <v>49.25</v>
      </c>
      <c r="I587" s="44">
        <v>-50.75</v>
      </c>
      <c r="J587" s="45">
        <v>-51.75</v>
      </c>
      <c r="K587" s="11">
        <f t="shared" si="3399"/>
        <v>1655.4</v>
      </c>
      <c r="L587" s="11"/>
      <c r="M587" s="11"/>
      <c r="N587" s="33"/>
      <c r="O587" s="45">
        <v>-51.75</v>
      </c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37"/>
      <c r="AD587" s="37"/>
      <c r="AE587" s="71" t="str">
        <f t="shared" si="3400"/>
        <v>EUR/JPY</v>
      </c>
      <c r="AF587" s="11">
        <f t="shared" si="3401"/>
        <v>0</v>
      </c>
      <c r="AG587" s="46">
        <f t="shared" si="3402"/>
        <v>-51.75</v>
      </c>
      <c r="AH587" s="11">
        <f t="shared" si="3403"/>
        <v>0</v>
      </c>
      <c r="AI587" s="11">
        <f t="shared" si="3404"/>
        <v>0</v>
      </c>
      <c r="AJ587" s="13">
        <f t="shared" si="3405"/>
        <v>-51.75</v>
      </c>
      <c r="AK587" s="13"/>
      <c r="AL587" s="5">
        <f t="shared" si="3406"/>
        <v>0</v>
      </c>
      <c r="AM587" s="5">
        <f t="shared" si="3407"/>
        <v>0</v>
      </c>
      <c r="AN587" s="11">
        <f t="shared" si="3408"/>
        <v>0</v>
      </c>
      <c r="AO587" s="11">
        <f t="shared" si="3409"/>
        <v>0</v>
      </c>
      <c r="AP587" s="5">
        <f t="shared" si="3410"/>
        <v>0</v>
      </c>
      <c r="AQ587" s="5">
        <f t="shared" si="3411"/>
        <v>0</v>
      </c>
      <c r="AR587" s="5">
        <f t="shared" si="3412"/>
        <v>0</v>
      </c>
      <c r="AS587" s="5">
        <f t="shared" si="3413"/>
        <v>0</v>
      </c>
      <c r="AT587" s="5">
        <f t="shared" si="3414"/>
        <v>0</v>
      </c>
      <c r="AU587" s="5">
        <f t="shared" si="3415"/>
        <v>0</v>
      </c>
      <c r="AV587" s="5">
        <f t="shared" si="3416"/>
        <v>0</v>
      </c>
      <c r="AW587" s="5">
        <f t="shared" si="3417"/>
        <v>0</v>
      </c>
      <c r="AX587" s="5">
        <f t="shared" si="3418"/>
        <v>0</v>
      </c>
      <c r="AY587" s="46">
        <f t="shared" si="3419"/>
        <v>-51.75</v>
      </c>
      <c r="AZ587" s="5">
        <f t="shared" si="3420"/>
        <v>0</v>
      </c>
      <c r="BA587" s="5">
        <f t="shared" si="3421"/>
        <v>0</v>
      </c>
      <c r="BB587" s="5">
        <f t="shared" si="3422"/>
        <v>0</v>
      </c>
      <c r="BC587" s="5">
        <f t="shared" si="3423"/>
        <v>0</v>
      </c>
      <c r="BD587" s="5">
        <f t="shared" si="3424"/>
        <v>0</v>
      </c>
      <c r="BE587" s="5">
        <f t="shared" si="3425"/>
        <v>0</v>
      </c>
      <c r="BF587" s="5">
        <f t="shared" si="3426"/>
        <v>0</v>
      </c>
      <c r="BG587" s="5">
        <f t="shared" si="3427"/>
        <v>0</v>
      </c>
      <c r="BH587" s="5">
        <f t="shared" si="3428"/>
        <v>0</v>
      </c>
      <c r="BI587" s="11">
        <f t="shared" si="3429"/>
        <v>0</v>
      </c>
      <c r="BJ587" s="5">
        <f t="shared" si="3430"/>
        <v>0</v>
      </c>
      <c r="BK587" s="5">
        <f t="shared" si="3431"/>
        <v>0</v>
      </c>
      <c r="BL587" s="5">
        <f t="shared" si="3432"/>
        <v>0</v>
      </c>
      <c r="BM587" s="5">
        <f t="shared" si="3433"/>
        <v>0</v>
      </c>
      <c r="BN587" s="5">
        <f t="shared" si="3434"/>
        <v>0</v>
      </c>
      <c r="BO587" s="5">
        <f t="shared" si="3435"/>
        <v>0</v>
      </c>
      <c r="BP587" s="5">
        <f t="shared" si="3436"/>
        <v>0</v>
      </c>
      <c r="BQ587" s="5">
        <f t="shared" si="3437"/>
        <v>0</v>
      </c>
      <c r="BR587" s="5">
        <f t="shared" si="3438"/>
        <v>0</v>
      </c>
      <c r="BS587" s="5">
        <f t="shared" si="3439"/>
        <v>0</v>
      </c>
      <c r="BT587" s="11">
        <f t="shared" si="3440"/>
        <v>0</v>
      </c>
      <c r="BU587" s="11">
        <f t="shared" si="3441"/>
        <v>0</v>
      </c>
      <c r="BV587" s="5">
        <f t="shared" si="3442"/>
        <v>0</v>
      </c>
      <c r="BW587" s="5">
        <f t="shared" si="3443"/>
        <v>0</v>
      </c>
      <c r="BX587" s="5">
        <f t="shared" si="3444"/>
        <v>0</v>
      </c>
      <c r="BY587" s="5">
        <f t="shared" si="3445"/>
        <v>0</v>
      </c>
      <c r="BZ587" s="5">
        <f t="shared" si="3446"/>
        <v>0</v>
      </c>
      <c r="CA587" s="5">
        <f t="shared" si="3447"/>
        <v>0</v>
      </c>
      <c r="CB587" s="5">
        <f t="shared" si="3448"/>
        <v>0</v>
      </c>
      <c r="CC587" s="5">
        <f t="shared" si="3449"/>
        <v>0</v>
      </c>
      <c r="CD587" s="5">
        <f t="shared" si="3450"/>
        <v>0</v>
      </c>
      <c r="CE587" s="5">
        <f t="shared" si="3451"/>
        <v>0</v>
      </c>
      <c r="CF587" s="5">
        <f t="shared" si="3452"/>
        <v>0</v>
      </c>
      <c r="CG587" s="5">
        <f t="shared" si="3453"/>
        <v>0</v>
      </c>
      <c r="CH587" s="5">
        <f t="shared" si="3454"/>
        <v>0</v>
      </c>
      <c r="CI587" s="5">
        <f t="shared" si="3455"/>
        <v>0</v>
      </c>
      <c r="CJ587" s="5">
        <f t="shared" si="3456"/>
        <v>0</v>
      </c>
      <c r="CK587" s="5">
        <f t="shared" si="3457"/>
        <v>0</v>
      </c>
      <c r="CL587" s="5">
        <f t="shared" si="3458"/>
        <v>0</v>
      </c>
      <c r="CM587" s="5">
        <f t="shared" si="3459"/>
        <v>0</v>
      </c>
      <c r="CN587" s="5">
        <f t="shared" si="3460"/>
        <v>0</v>
      </c>
      <c r="CO587" s="5">
        <f t="shared" si="3461"/>
        <v>0</v>
      </c>
      <c r="CP587" s="5">
        <f t="shared" si="3462"/>
        <v>0</v>
      </c>
      <c r="CQ587" s="5">
        <f t="shared" si="3463"/>
        <v>0</v>
      </c>
      <c r="CR587" s="5">
        <f t="shared" si="3464"/>
        <v>0</v>
      </c>
      <c r="CS587" s="5">
        <f t="shared" si="3465"/>
        <v>0</v>
      </c>
      <c r="CT587" s="11">
        <f t="shared" si="3466"/>
        <v>0</v>
      </c>
      <c r="CU587" s="5">
        <f t="shared" si="3467"/>
        <v>0</v>
      </c>
      <c r="CV587" s="5">
        <f t="shared" si="3468"/>
        <v>0</v>
      </c>
      <c r="CW587" s="5">
        <f t="shared" si="3469"/>
        <v>0</v>
      </c>
      <c r="CX587" s="41">
        <f t="shared" si="3470"/>
        <v>0</v>
      </c>
      <c r="CY587" s="41">
        <f t="shared" si="3471"/>
        <v>0</v>
      </c>
      <c r="CZ587" s="41">
        <f t="shared" si="3472"/>
        <v>0</v>
      </c>
      <c r="DA587" s="41">
        <f t="shared" si="3473"/>
        <v>0</v>
      </c>
      <c r="DB587" s="28"/>
    </row>
    <row r="588" spans="1:106" s="16" customFormat="1" ht="29.25" customHeight="1" thickTop="1" thickBot="1" x14ac:dyDescent="0.35">
      <c r="A588" s="3">
        <v>44864</v>
      </c>
      <c r="B588" s="4" t="s">
        <v>22</v>
      </c>
      <c r="C588" s="4" t="s">
        <v>23</v>
      </c>
      <c r="D588" s="8" t="s">
        <v>10</v>
      </c>
      <c r="E588" s="4" t="s">
        <v>102</v>
      </c>
      <c r="F588" s="4" t="s">
        <v>24</v>
      </c>
      <c r="G588" s="18" t="s">
        <v>702</v>
      </c>
      <c r="H588" s="25">
        <v>54.75</v>
      </c>
      <c r="I588" s="44">
        <v>-54.75</v>
      </c>
      <c r="J588" s="45">
        <v>-55.75</v>
      </c>
      <c r="K588" s="11">
        <f t="shared" si="3399"/>
        <v>1599.65</v>
      </c>
      <c r="L588" s="11"/>
      <c r="M588" s="11"/>
      <c r="N588" s="33"/>
      <c r="O588" s="11"/>
      <c r="P588" s="11"/>
      <c r="Q588" s="11"/>
      <c r="R588" s="11"/>
      <c r="S588" s="11"/>
      <c r="T588" s="11"/>
      <c r="U588" s="11"/>
      <c r="V588" s="11"/>
      <c r="W588" s="11"/>
      <c r="X588" s="45">
        <v>-55.75</v>
      </c>
      <c r="Y588" s="11"/>
      <c r="Z588" s="11"/>
      <c r="AA588" s="11"/>
      <c r="AB588" s="11"/>
      <c r="AC588" s="37"/>
      <c r="AD588" s="37"/>
      <c r="AE588" s="71" t="str">
        <f t="shared" si="3400"/>
        <v>US 500</v>
      </c>
      <c r="AF588" s="45">
        <f t="shared" si="3401"/>
        <v>-55.75</v>
      </c>
      <c r="AG588" s="5">
        <f t="shared" si="3402"/>
        <v>0</v>
      </c>
      <c r="AH588" s="11">
        <f t="shared" si="3403"/>
        <v>0</v>
      </c>
      <c r="AI588" s="11">
        <f t="shared" si="3404"/>
        <v>0</v>
      </c>
      <c r="AJ588" s="13">
        <f t="shared" si="3405"/>
        <v>-55.75</v>
      </c>
      <c r="AK588" s="13"/>
      <c r="AL588" s="5">
        <f t="shared" si="3406"/>
        <v>0</v>
      </c>
      <c r="AM588" s="5">
        <f t="shared" si="3407"/>
        <v>0</v>
      </c>
      <c r="AN588" s="11">
        <f t="shared" si="3408"/>
        <v>0</v>
      </c>
      <c r="AO588" s="11">
        <f t="shared" si="3409"/>
        <v>0</v>
      </c>
      <c r="AP588" s="5">
        <f t="shared" si="3410"/>
        <v>0</v>
      </c>
      <c r="AQ588" s="5">
        <f t="shared" si="3411"/>
        <v>0</v>
      </c>
      <c r="AR588" s="5">
        <f t="shared" si="3412"/>
        <v>0</v>
      </c>
      <c r="AS588" s="5">
        <f t="shared" si="3413"/>
        <v>0</v>
      </c>
      <c r="AT588" s="5">
        <f t="shared" si="3414"/>
        <v>0</v>
      </c>
      <c r="AU588" s="5">
        <f t="shared" si="3415"/>
        <v>0</v>
      </c>
      <c r="AV588" s="5">
        <f t="shared" si="3416"/>
        <v>0</v>
      </c>
      <c r="AW588" s="5">
        <f t="shared" si="3417"/>
        <v>0</v>
      </c>
      <c r="AX588" s="5">
        <f t="shared" si="3418"/>
        <v>0</v>
      </c>
      <c r="AY588" s="5">
        <f t="shared" si="3419"/>
        <v>0</v>
      </c>
      <c r="AZ588" s="5">
        <f t="shared" si="3420"/>
        <v>0</v>
      </c>
      <c r="BA588" s="5">
        <f t="shared" si="3421"/>
        <v>0</v>
      </c>
      <c r="BB588" s="5">
        <f t="shared" si="3422"/>
        <v>0</v>
      </c>
      <c r="BC588" s="5">
        <f t="shared" si="3423"/>
        <v>0</v>
      </c>
      <c r="BD588" s="5">
        <f t="shared" si="3424"/>
        <v>0</v>
      </c>
      <c r="BE588" s="5">
        <f t="shared" si="3425"/>
        <v>0</v>
      </c>
      <c r="BF588" s="5">
        <f t="shared" si="3426"/>
        <v>0</v>
      </c>
      <c r="BG588" s="5">
        <f t="shared" si="3427"/>
        <v>0</v>
      </c>
      <c r="BH588" s="5">
        <f t="shared" si="3428"/>
        <v>0</v>
      </c>
      <c r="BI588" s="11">
        <f t="shared" si="3429"/>
        <v>0</v>
      </c>
      <c r="BJ588" s="5">
        <f t="shared" si="3430"/>
        <v>0</v>
      </c>
      <c r="BK588" s="5">
        <f t="shared" si="3431"/>
        <v>0</v>
      </c>
      <c r="BL588" s="5">
        <f t="shared" si="3432"/>
        <v>0</v>
      </c>
      <c r="BM588" s="5">
        <f t="shared" si="3433"/>
        <v>0</v>
      </c>
      <c r="BN588" s="5">
        <f t="shared" si="3434"/>
        <v>0</v>
      </c>
      <c r="BO588" s="5">
        <f t="shared" si="3435"/>
        <v>0</v>
      </c>
      <c r="BP588" s="5">
        <f t="shared" si="3436"/>
        <v>0</v>
      </c>
      <c r="BQ588" s="5">
        <f t="shared" si="3437"/>
        <v>0</v>
      </c>
      <c r="BR588" s="5">
        <f t="shared" si="3438"/>
        <v>0</v>
      </c>
      <c r="BS588" s="5">
        <f t="shared" si="3439"/>
        <v>0</v>
      </c>
      <c r="BT588" s="11">
        <f t="shared" si="3440"/>
        <v>0</v>
      </c>
      <c r="BU588" s="11">
        <f t="shared" si="3441"/>
        <v>0</v>
      </c>
      <c r="BV588" s="5">
        <f t="shared" si="3442"/>
        <v>0</v>
      </c>
      <c r="BW588" s="5">
        <f t="shared" si="3443"/>
        <v>0</v>
      </c>
      <c r="BX588" s="5">
        <f t="shared" si="3444"/>
        <v>0</v>
      </c>
      <c r="BY588" s="5">
        <f t="shared" si="3445"/>
        <v>0</v>
      </c>
      <c r="BZ588" s="5">
        <f t="shared" si="3446"/>
        <v>0</v>
      </c>
      <c r="CA588" s="5">
        <f t="shared" si="3447"/>
        <v>0</v>
      </c>
      <c r="CB588" s="5">
        <f t="shared" si="3448"/>
        <v>0</v>
      </c>
      <c r="CC588" s="5">
        <f t="shared" si="3449"/>
        <v>0</v>
      </c>
      <c r="CD588" s="5">
        <f t="shared" si="3450"/>
        <v>0</v>
      </c>
      <c r="CE588" s="5">
        <f t="shared" si="3451"/>
        <v>0</v>
      </c>
      <c r="CF588" s="5">
        <f t="shared" si="3452"/>
        <v>0</v>
      </c>
      <c r="CG588" s="5">
        <f t="shared" si="3453"/>
        <v>0</v>
      </c>
      <c r="CH588" s="46">
        <f t="shared" si="3454"/>
        <v>-55.75</v>
      </c>
      <c r="CI588" s="5">
        <f t="shared" si="3455"/>
        <v>0</v>
      </c>
      <c r="CJ588" s="5">
        <f t="shared" si="3456"/>
        <v>0</v>
      </c>
      <c r="CK588" s="5">
        <f t="shared" si="3457"/>
        <v>0</v>
      </c>
      <c r="CL588" s="5">
        <f t="shared" si="3458"/>
        <v>0</v>
      </c>
      <c r="CM588" s="5">
        <f t="shared" si="3459"/>
        <v>0</v>
      </c>
      <c r="CN588" s="5">
        <f t="shared" si="3460"/>
        <v>0</v>
      </c>
      <c r="CO588" s="5">
        <f t="shared" si="3461"/>
        <v>0</v>
      </c>
      <c r="CP588" s="5">
        <f t="shared" si="3462"/>
        <v>0</v>
      </c>
      <c r="CQ588" s="5">
        <f t="shared" si="3463"/>
        <v>0</v>
      </c>
      <c r="CR588" s="5">
        <f t="shared" si="3464"/>
        <v>0</v>
      </c>
      <c r="CS588" s="5">
        <f t="shared" si="3465"/>
        <v>0</v>
      </c>
      <c r="CT588" s="11">
        <f t="shared" si="3466"/>
        <v>0</v>
      </c>
      <c r="CU588" s="5">
        <f t="shared" si="3467"/>
        <v>0</v>
      </c>
      <c r="CV588" s="5">
        <f t="shared" si="3468"/>
        <v>0</v>
      </c>
      <c r="CW588" s="5">
        <f t="shared" si="3469"/>
        <v>0</v>
      </c>
      <c r="CX588" s="41">
        <f t="shared" si="3470"/>
        <v>0</v>
      </c>
      <c r="CY588" s="41">
        <f t="shared" si="3471"/>
        <v>0</v>
      </c>
      <c r="CZ588" s="41">
        <f t="shared" si="3472"/>
        <v>0</v>
      </c>
      <c r="DA588" s="41">
        <f t="shared" si="3473"/>
        <v>0</v>
      </c>
      <c r="DB588" s="28"/>
    </row>
    <row r="589" spans="1:106" s="16" customFormat="1" ht="29.25" customHeight="1" thickTop="1" thickBot="1" x14ac:dyDescent="0.35">
      <c r="A589" s="3">
        <v>44864</v>
      </c>
      <c r="B589" s="4" t="s">
        <v>90</v>
      </c>
      <c r="C589" s="4" t="s">
        <v>23</v>
      </c>
      <c r="D589" s="8" t="s">
        <v>10</v>
      </c>
      <c r="E589" s="4" t="s">
        <v>102</v>
      </c>
      <c r="F589" s="4" t="s">
        <v>24</v>
      </c>
      <c r="G589" s="18" t="s">
        <v>703</v>
      </c>
      <c r="H589" s="25">
        <v>54.25</v>
      </c>
      <c r="I589" s="44">
        <v>-54.25</v>
      </c>
      <c r="J589" s="45">
        <v>-55.25</v>
      </c>
      <c r="K589" s="11">
        <f t="shared" si="3399"/>
        <v>1544.4</v>
      </c>
      <c r="L589" s="11"/>
      <c r="M589" s="11"/>
      <c r="N589" s="33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45">
        <v>-55.25</v>
      </c>
      <c r="AB589" s="11"/>
      <c r="AC589" s="37"/>
      <c r="AD589" s="37"/>
      <c r="AE589" s="71" t="str">
        <f t="shared" ref="AE589:AE592" si="3474">IF(B589&gt;0,B589)</f>
        <v>US TECH</v>
      </c>
      <c r="AF589" s="45">
        <f t="shared" ref="AF589:AF592" si="3475">IF(C589="HF",J589,0)</f>
        <v>-55.25</v>
      </c>
      <c r="AG589" s="5">
        <f t="shared" ref="AG589:AG592" si="3476">IF(C589="HF2",J589,0)</f>
        <v>0</v>
      </c>
      <c r="AH589" s="11">
        <f t="shared" ref="AH589:AH592" si="3477">IF(C589="HF3",J589,0)</f>
        <v>0</v>
      </c>
      <c r="AI589" s="11">
        <f t="shared" ref="AI589:AI592" si="3478">IF(C589="DP",J589,0)</f>
        <v>0</v>
      </c>
      <c r="AJ589" s="13">
        <f t="shared" ref="AJ589:AJ592" si="3479">+SUM(AF589+AG589+AH589+AI589)</f>
        <v>-55.25</v>
      </c>
      <c r="AK589" s="13"/>
      <c r="AL589" s="5">
        <f t="shared" ref="AL589:AL592" si="3480">IF(B589="AUD/JPY",AF589,0)</f>
        <v>0</v>
      </c>
      <c r="AM589" s="5">
        <f t="shared" ref="AM589:AM592" si="3481">IF(B589="AUD/JPY",AG589,0)</f>
        <v>0</v>
      </c>
      <c r="AN589" s="11">
        <f t="shared" ref="AN589:AN592" si="3482">IF(B589="AUD/JPY",AH589,0)</f>
        <v>0</v>
      </c>
      <c r="AO589" s="11">
        <f t="shared" ref="AO589:AO592" si="3483">IF(B589="AUD/JPY",AI589,0)</f>
        <v>0</v>
      </c>
      <c r="AP589" s="5">
        <f t="shared" ref="AP589:AP592" si="3484">IF(B589="AUD/USD",AF589,0)</f>
        <v>0</v>
      </c>
      <c r="AQ589" s="5">
        <f t="shared" ref="AQ589:AQ592" si="3485">IF(B589="AUD/USD",AG589,0)</f>
        <v>0</v>
      </c>
      <c r="AR589" s="5">
        <f t="shared" ref="AR589:AR592" si="3486">IF(B589="AUD/USD",AH589,0)</f>
        <v>0</v>
      </c>
      <c r="AS589" s="5">
        <f t="shared" ref="AS589:AS592" si="3487">IF(B589="AUD/USD",AI589,0)</f>
        <v>0</v>
      </c>
      <c r="AT589" s="5">
        <f t="shared" ref="AT589:AT592" si="3488">IF(B589="EUR/GBP",AF589,0)</f>
        <v>0</v>
      </c>
      <c r="AU589" s="5">
        <f t="shared" ref="AU589:AU592" si="3489">IF(B589="EUR/GBP",AG589,0)</f>
        <v>0</v>
      </c>
      <c r="AV589" s="5">
        <f t="shared" ref="AV589:AV592" si="3490">IF(B589="EUR/GBP",AH589,0)</f>
        <v>0</v>
      </c>
      <c r="AW589" s="5">
        <f t="shared" ref="AW589:AW592" si="3491">IF(B589="EUR/GBP",AI589,0)</f>
        <v>0</v>
      </c>
      <c r="AX589" s="5">
        <f t="shared" ref="AX589:AX592" si="3492">IF(B589="EUR/JPY",AF589,0)</f>
        <v>0</v>
      </c>
      <c r="AY589" s="5">
        <f t="shared" ref="AY589:AY592" si="3493">IF(B589="EUR/JPY",AG589,0)</f>
        <v>0</v>
      </c>
      <c r="AZ589" s="5">
        <f t="shared" ref="AZ589:AZ592" si="3494">IF(B589="EUR/JPY",AH589,0)</f>
        <v>0</v>
      </c>
      <c r="BA589" s="5">
        <f t="shared" ref="BA589:BA592" si="3495">IF(B589="EUR/JPY",AI589,0)</f>
        <v>0</v>
      </c>
      <c r="BB589" s="5">
        <f t="shared" ref="BB589:BB592" si="3496">IF(B589="EUR/USD",AF589,0)</f>
        <v>0</v>
      </c>
      <c r="BC589" s="5">
        <f t="shared" ref="BC589:BC592" si="3497">IF(B589="EUR/USD",AG589,0)</f>
        <v>0</v>
      </c>
      <c r="BD589" s="5">
        <f t="shared" ref="BD589:BD592" si="3498">IF(B589="EUR/USD",AH589,0)</f>
        <v>0</v>
      </c>
      <c r="BE589" s="5">
        <f t="shared" ref="BE589:BE592" si="3499">IF(B589="EUR/USD",AI589,0)</f>
        <v>0</v>
      </c>
      <c r="BF589" s="5">
        <f t="shared" ref="BF589:BF592" si="3500">IF(B589="GBP/JPY",AF589,0)</f>
        <v>0</v>
      </c>
      <c r="BG589" s="5">
        <f t="shared" ref="BG589:BG592" si="3501">IF(B589="GBP/JPY",AG589,0)</f>
        <v>0</v>
      </c>
      <c r="BH589" s="5">
        <f t="shared" ref="BH589:BH592" si="3502">IF(B589="GBP/JPY",AH589,0)</f>
        <v>0</v>
      </c>
      <c r="BI589" s="11">
        <f t="shared" ref="BI589:BI592" si="3503">IF(B589="GBP/JPY",AI589,0)</f>
        <v>0</v>
      </c>
      <c r="BJ589" s="5">
        <f t="shared" ref="BJ589:BJ592" si="3504">IF(B589="GBP/USD",AF589,0)</f>
        <v>0</v>
      </c>
      <c r="BK589" s="5">
        <f t="shared" ref="BK589:BK592" si="3505">IF(B589="GBP/USD",AG589,0)</f>
        <v>0</v>
      </c>
      <c r="BL589" s="5">
        <f t="shared" ref="BL589:BL592" si="3506">IF(B589="GBP/USD",AH589,0)</f>
        <v>0</v>
      </c>
      <c r="BM589" s="5">
        <f t="shared" ref="BM589:BM592" si="3507">IF(B589="GBP/USD",AI589,0)</f>
        <v>0</v>
      </c>
      <c r="BN589" s="5">
        <f t="shared" ref="BN589:BN592" si="3508">IF(B589="USD/CAD",AF589,0)</f>
        <v>0</v>
      </c>
      <c r="BO589" s="5">
        <f t="shared" ref="BO589:BO592" si="3509">IF(B589="USD/CAD",AG589,0)</f>
        <v>0</v>
      </c>
      <c r="BP589" s="5">
        <f t="shared" ref="BP589:BP592" si="3510">IF(B589="USD/CAD",AH589,0)</f>
        <v>0</v>
      </c>
      <c r="BQ589" s="5">
        <f t="shared" ref="BQ589:BQ592" si="3511">IF(B589="USD/CAD",AI589,0)</f>
        <v>0</v>
      </c>
      <c r="BR589" s="5">
        <f t="shared" ref="BR589:BR592" si="3512">IF(B589="USD/CHF",AF589,0)</f>
        <v>0</v>
      </c>
      <c r="BS589" s="5">
        <f t="shared" ref="BS589:BS592" si="3513">IF(B589="USD/CHF",AG589,0)</f>
        <v>0</v>
      </c>
      <c r="BT589" s="11">
        <f t="shared" ref="BT589:BT592" si="3514">IF(B589="USD/CHF",AH589,0)</f>
        <v>0</v>
      </c>
      <c r="BU589" s="11">
        <f t="shared" ref="BU589:BU592" si="3515">IF(B589="USD/CHF",AI589,0)</f>
        <v>0</v>
      </c>
      <c r="BV589" s="5">
        <f t="shared" ref="BV589:BV592" si="3516">IF(B589="USD/JPY",AF589,0)</f>
        <v>0</v>
      </c>
      <c r="BW589" s="5">
        <f t="shared" ref="BW589:BW592" si="3517">IF(B589="USD/JPY",AG589,0)</f>
        <v>0</v>
      </c>
      <c r="BX589" s="5">
        <f t="shared" ref="BX589:BX592" si="3518">IF(B589="USD/JPY",AH589,0)</f>
        <v>0</v>
      </c>
      <c r="BY589" s="5">
        <f t="shared" ref="BY589:BY592" si="3519">IF(B589="USD/JPY",AI589,0)</f>
        <v>0</v>
      </c>
      <c r="BZ589" s="5">
        <f t="shared" ref="BZ589:BZ592" si="3520">IF(B589="CRUDE",AF589,0)</f>
        <v>0</v>
      </c>
      <c r="CA589" s="5">
        <f t="shared" ref="CA589:CA592" si="3521">IF(B589="CRUDE",AG589,0)</f>
        <v>0</v>
      </c>
      <c r="CB589" s="5">
        <f t="shared" ref="CB589:CB592" si="3522">IF(B589="CRUDE",AH589,0)</f>
        <v>0</v>
      </c>
      <c r="CC589" s="5">
        <f t="shared" ref="CC589:CC592" si="3523">IF(B589="CRUDE",AI589,0)</f>
        <v>0</v>
      </c>
      <c r="CD589" s="5">
        <f t="shared" ref="CD589:CD592" si="3524">IF(B589="GOLD",AF589,0)</f>
        <v>0</v>
      </c>
      <c r="CE589" s="5">
        <f t="shared" ref="CE589:CE592" si="3525">IF(B589="GOLD",AG589,0)</f>
        <v>0</v>
      </c>
      <c r="CF589" s="5">
        <f t="shared" ref="CF589:CF592" si="3526">IF(B589="GOLD",AH589,0)</f>
        <v>0</v>
      </c>
      <c r="CG589" s="5">
        <f t="shared" ref="CG589:CG592" si="3527">IF(B589="GOLD",AI589,0)</f>
        <v>0</v>
      </c>
      <c r="CH589" s="5">
        <f t="shared" ref="CH589:CH592" si="3528">IF(B589="US 500",AF589,0)</f>
        <v>0</v>
      </c>
      <c r="CI589" s="5">
        <f t="shared" ref="CI589:CI592" si="3529">IF(B589="US 500",AG589,0)</f>
        <v>0</v>
      </c>
      <c r="CJ589" s="5">
        <f t="shared" ref="CJ589:CJ592" si="3530">IF(B589="US 500",AH589,0)</f>
        <v>0</v>
      </c>
      <c r="CK589" s="5">
        <f t="shared" ref="CK589:CK592" si="3531">IF(B589="US 500",AI589,0)</f>
        <v>0</v>
      </c>
      <c r="CL589" s="5">
        <f t="shared" ref="CL589:CL592" si="3532">IF(B589="N GAS",AF589,0)</f>
        <v>0</v>
      </c>
      <c r="CM589" s="5">
        <f t="shared" ref="CM589:CM592" si="3533">IF(B589="N GAS",AG589,0)</f>
        <v>0</v>
      </c>
      <c r="CN589" s="5">
        <f t="shared" ref="CN589:CN592" si="3534">IF(B589="N GAS",AH589,0)</f>
        <v>0</v>
      </c>
      <c r="CO589" s="5">
        <f t="shared" ref="CO589:CO592" si="3535">IF(B589="N GAS",AI589,0)</f>
        <v>0</v>
      </c>
      <c r="CP589" s="5">
        <f t="shared" ref="CP589:CP592" si="3536">IF(B589="SMALLCAP 2000",AF589,0)</f>
        <v>0</v>
      </c>
      <c r="CQ589" s="5">
        <f t="shared" ref="CQ589:CQ592" si="3537">IF(B589="SMALLCAP 2000",AG589,0)</f>
        <v>0</v>
      </c>
      <c r="CR589" s="5">
        <f t="shared" ref="CR589:CR592" si="3538">IF(B589="SMALLCAP 2000",AH589,0)</f>
        <v>0</v>
      </c>
      <c r="CS589" s="5">
        <f t="shared" ref="CS589:CS592" si="3539">IF(B589="SMALLCAP 2000",AI589,0)</f>
        <v>0</v>
      </c>
      <c r="CT589" s="45">
        <f t="shared" ref="CT589:CT592" si="3540">IF(B589="US TECH",AF589,0)</f>
        <v>-55.25</v>
      </c>
      <c r="CU589" s="5">
        <f t="shared" ref="CU589:CU592" si="3541">IF(B589="US TECH",AG589,0)</f>
        <v>0</v>
      </c>
      <c r="CV589" s="5">
        <f t="shared" ref="CV589:CV592" si="3542">IF(B589="US TECH",AH589,0)</f>
        <v>0</v>
      </c>
      <c r="CW589" s="5">
        <f t="shared" ref="CW589:CW592" si="3543">IF(B589="US TECH",AI589,0)</f>
        <v>0</v>
      </c>
      <c r="CX589" s="41">
        <f t="shared" ref="CX589:CX592" si="3544">IF(B589="WALL ST 30",AF589,0)</f>
        <v>0</v>
      </c>
      <c r="CY589" s="41">
        <f t="shared" ref="CY589:CY592" si="3545">IF(B589="WALL ST 30",AG589,0)</f>
        <v>0</v>
      </c>
      <c r="CZ589" s="41">
        <f t="shared" ref="CZ589:CZ592" si="3546">IF(B589="WALL ST 30",AH589,0)</f>
        <v>0</v>
      </c>
      <c r="DA589" s="41">
        <f t="shared" ref="DA589:DA592" si="3547">IF(B589="WALL ST 30",AI589,0)</f>
        <v>0</v>
      </c>
      <c r="DB589" s="28"/>
    </row>
    <row r="590" spans="1:106" s="16" customFormat="1" ht="29.25" customHeight="1" thickTop="1" thickBot="1" x14ac:dyDescent="0.35">
      <c r="A590" s="3">
        <v>44864</v>
      </c>
      <c r="B590" s="4" t="s">
        <v>1</v>
      </c>
      <c r="C590" s="4" t="s">
        <v>70</v>
      </c>
      <c r="D590" s="8" t="s">
        <v>10</v>
      </c>
      <c r="E590" s="4" t="s">
        <v>110</v>
      </c>
      <c r="F590" s="4" t="s">
        <v>24</v>
      </c>
      <c r="G590" s="18" t="s">
        <v>704</v>
      </c>
      <c r="H590" s="25">
        <v>54</v>
      </c>
      <c r="I590" s="44">
        <v>-54</v>
      </c>
      <c r="J590" s="45">
        <v>-55</v>
      </c>
      <c r="K590" s="11">
        <f t="shared" si="3399"/>
        <v>1489.4</v>
      </c>
      <c r="L590" s="11"/>
      <c r="M590" s="45">
        <v>-55</v>
      </c>
      <c r="N590" s="33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37"/>
      <c r="AD590" s="37"/>
      <c r="AE590" s="71" t="str">
        <f t="shared" si="3474"/>
        <v>AUD/USD</v>
      </c>
      <c r="AF590" s="11">
        <f t="shared" si="3475"/>
        <v>0</v>
      </c>
      <c r="AG590" s="5">
        <f t="shared" si="3476"/>
        <v>0</v>
      </c>
      <c r="AH590" s="11">
        <f t="shared" si="3477"/>
        <v>0</v>
      </c>
      <c r="AI590" s="45">
        <f t="shared" si="3478"/>
        <v>-55</v>
      </c>
      <c r="AJ590" s="13">
        <f t="shared" si="3479"/>
        <v>-55</v>
      </c>
      <c r="AK590" s="13"/>
      <c r="AL590" s="5">
        <f t="shared" si="3480"/>
        <v>0</v>
      </c>
      <c r="AM590" s="5">
        <f t="shared" si="3481"/>
        <v>0</v>
      </c>
      <c r="AN590" s="11">
        <f t="shared" si="3482"/>
        <v>0</v>
      </c>
      <c r="AO590" s="11">
        <f t="shared" si="3483"/>
        <v>0</v>
      </c>
      <c r="AP590" s="5">
        <f t="shared" si="3484"/>
        <v>0</v>
      </c>
      <c r="AQ590" s="5">
        <f t="shared" si="3485"/>
        <v>0</v>
      </c>
      <c r="AR590" s="5">
        <f t="shared" si="3486"/>
        <v>0</v>
      </c>
      <c r="AS590" s="46">
        <f t="shared" si="3487"/>
        <v>-55</v>
      </c>
      <c r="AT590" s="5">
        <f t="shared" si="3488"/>
        <v>0</v>
      </c>
      <c r="AU590" s="5">
        <f t="shared" si="3489"/>
        <v>0</v>
      </c>
      <c r="AV590" s="5">
        <f t="shared" si="3490"/>
        <v>0</v>
      </c>
      <c r="AW590" s="5">
        <f t="shared" si="3491"/>
        <v>0</v>
      </c>
      <c r="AX590" s="5">
        <f t="shared" si="3492"/>
        <v>0</v>
      </c>
      <c r="AY590" s="5">
        <f t="shared" si="3493"/>
        <v>0</v>
      </c>
      <c r="AZ590" s="5">
        <f t="shared" si="3494"/>
        <v>0</v>
      </c>
      <c r="BA590" s="5">
        <f t="shared" si="3495"/>
        <v>0</v>
      </c>
      <c r="BB590" s="5">
        <f t="shared" si="3496"/>
        <v>0</v>
      </c>
      <c r="BC590" s="5">
        <f t="shared" si="3497"/>
        <v>0</v>
      </c>
      <c r="BD590" s="5">
        <f t="shared" si="3498"/>
        <v>0</v>
      </c>
      <c r="BE590" s="5">
        <f t="shared" si="3499"/>
        <v>0</v>
      </c>
      <c r="BF590" s="5">
        <f t="shared" si="3500"/>
        <v>0</v>
      </c>
      <c r="BG590" s="5">
        <f t="shared" si="3501"/>
        <v>0</v>
      </c>
      <c r="BH590" s="5">
        <f t="shared" si="3502"/>
        <v>0</v>
      </c>
      <c r="BI590" s="11">
        <f t="shared" si="3503"/>
        <v>0</v>
      </c>
      <c r="BJ590" s="5">
        <f t="shared" si="3504"/>
        <v>0</v>
      </c>
      <c r="BK590" s="5">
        <f t="shared" si="3505"/>
        <v>0</v>
      </c>
      <c r="BL590" s="5">
        <f t="shared" si="3506"/>
        <v>0</v>
      </c>
      <c r="BM590" s="5">
        <f t="shared" si="3507"/>
        <v>0</v>
      </c>
      <c r="BN590" s="5">
        <f t="shared" si="3508"/>
        <v>0</v>
      </c>
      <c r="BO590" s="5">
        <f t="shared" si="3509"/>
        <v>0</v>
      </c>
      <c r="BP590" s="5">
        <f t="shared" si="3510"/>
        <v>0</v>
      </c>
      <c r="BQ590" s="5">
        <f t="shared" si="3511"/>
        <v>0</v>
      </c>
      <c r="BR590" s="5">
        <f t="shared" si="3512"/>
        <v>0</v>
      </c>
      <c r="BS590" s="5">
        <f t="shared" si="3513"/>
        <v>0</v>
      </c>
      <c r="BT590" s="11">
        <f t="shared" si="3514"/>
        <v>0</v>
      </c>
      <c r="BU590" s="11">
        <f t="shared" si="3515"/>
        <v>0</v>
      </c>
      <c r="BV590" s="5">
        <f t="shared" si="3516"/>
        <v>0</v>
      </c>
      <c r="BW590" s="5">
        <f t="shared" si="3517"/>
        <v>0</v>
      </c>
      <c r="BX590" s="5">
        <f t="shared" si="3518"/>
        <v>0</v>
      </c>
      <c r="BY590" s="5">
        <f t="shared" si="3519"/>
        <v>0</v>
      </c>
      <c r="BZ590" s="5">
        <f t="shared" si="3520"/>
        <v>0</v>
      </c>
      <c r="CA590" s="5">
        <f t="shared" si="3521"/>
        <v>0</v>
      </c>
      <c r="CB590" s="5">
        <f t="shared" si="3522"/>
        <v>0</v>
      </c>
      <c r="CC590" s="5">
        <f t="shared" si="3523"/>
        <v>0</v>
      </c>
      <c r="CD590" s="5">
        <f t="shared" si="3524"/>
        <v>0</v>
      </c>
      <c r="CE590" s="5">
        <f t="shared" si="3525"/>
        <v>0</v>
      </c>
      <c r="CF590" s="5">
        <f t="shared" si="3526"/>
        <v>0</v>
      </c>
      <c r="CG590" s="5">
        <f t="shared" si="3527"/>
        <v>0</v>
      </c>
      <c r="CH590" s="5">
        <f t="shared" si="3528"/>
        <v>0</v>
      </c>
      <c r="CI590" s="5">
        <f t="shared" si="3529"/>
        <v>0</v>
      </c>
      <c r="CJ590" s="5">
        <f t="shared" si="3530"/>
        <v>0</v>
      </c>
      <c r="CK590" s="5">
        <f t="shared" si="3531"/>
        <v>0</v>
      </c>
      <c r="CL590" s="5">
        <f t="shared" si="3532"/>
        <v>0</v>
      </c>
      <c r="CM590" s="5">
        <f t="shared" si="3533"/>
        <v>0</v>
      </c>
      <c r="CN590" s="5">
        <f t="shared" si="3534"/>
        <v>0</v>
      </c>
      <c r="CO590" s="5">
        <f t="shared" si="3535"/>
        <v>0</v>
      </c>
      <c r="CP590" s="5">
        <f t="shared" si="3536"/>
        <v>0</v>
      </c>
      <c r="CQ590" s="5">
        <f t="shared" si="3537"/>
        <v>0</v>
      </c>
      <c r="CR590" s="5">
        <f t="shared" si="3538"/>
        <v>0</v>
      </c>
      <c r="CS590" s="5">
        <f t="shared" si="3539"/>
        <v>0</v>
      </c>
      <c r="CT590" s="11">
        <f t="shared" si="3540"/>
        <v>0</v>
      </c>
      <c r="CU590" s="5">
        <f t="shared" si="3541"/>
        <v>0</v>
      </c>
      <c r="CV590" s="5">
        <f t="shared" si="3542"/>
        <v>0</v>
      </c>
      <c r="CW590" s="5">
        <f t="shared" si="3543"/>
        <v>0</v>
      </c>
      <c r="CX590" s="41">
        <f t="shared" si="3544"/>
        <v>0</v>
      </c>
      <c r="CY590" s="41">
        <f t="shared" si="3545"/>
        <v>0</v>
      </c>
      <c r="CZ590" s="41">
        <f t="shared" si="3546"/>
        <v>0</v>
      </c>
      <c r="DA590" s="41">
        <f t="shared" si="3547"/>
        <v>0</v>
      </c>
      <c r="DB590" s="28"/>
    </row>
    <row r="591" spans="1:106" s="16" customFormat="1" ht="29.25" customHeight="1" thickTop="1" thickBot="1" x14ac:dyDescent="0.35">
      <c r="A591" s="3">
        <v>44864</v>
      </c>
      <c r="B591" s="4" t="s">
        <v>8</v>
      </c>
      <c r="C591" s="4" t="s">
        <v>70</v>
      </c>
      <c r="D591" s="8" t="s">
        <v>10</v>
      </c>
      <c r="E591" s="4" t="s">
        <v>110</v>
      </c>
      <c r="F591" s="4" t="s">
        <v>104</v>
      </c>
      <c r="G591" s="18" t="s">
        <v>706</v>
      </c>
      <c r="H591" s="25">
        <v>52.75</v>
      </c>
      <c r="I591" s="44">
        <v>-47.25</v>
      </c>
      <c r="J591" s="45">
        <v>-48.25</v>
      </c>
      <c r="K591" s="11">
        <f t="shared" si="3399"/>
        <v>1441.15</v>
      </c>
      <c r="L591" s="11"/>
      <c r="M591" s="11"/>
      <c r="N591" s="33"/>
      <c r="O591" s="11"/>
      <c r="P591" s="11"/>
      <c r="Q591" s="11"/>
      <c r="R591" s="11"/>
      <c r="S591" s="45">
        <v>-48.25</v>
      </c>
      <c r="T591" s="11"/>
      <c r="U591" s="11"/>
      <c r="V591" s="11"/>
      <c r="W591" s="11"/>
      <c r="X591" s="11"/>
      <c r="Y591" s="11"/>
      <c r="Z591" s="11"/>
      <c r="AA591" s="11"/>
      <c r="AB591" s="11"/>
      <c r="AC591" s="37"/>
      <c r="AD591" s="37"/>
      <c r="AE591" s="71" t="str">
        <f t="shared" si="3474"/>
        <v>USD/CAD</v>
      </c>
      <c r="AF591" s="11">
        <f t="shared" si="3475"/>
        <v>0</v>
      </c>
      <c r="AG591" s="5">
        <f t="shared" si="3476"/>
        <v>0</v>
      </c>
      <c r="AH591" s="11">
        <f t="shared" si="3477"/>
        <v>0</v>
      </c>
      <c r="AI591" s="45">
        <f t="shared" si="3478"/>
        <v>-48.25</v>
      </c>
      <c r="AJ591" s="13">
        <f t="shared" si="3479"/>
        <v>-48.25</v>
      </c>
      <c r="AK591" s="13"/>
      <c r="AL591" s="5">
        <f t="shared" si="3480"/>
        <v>0</v>
      </c>
      <c r="AM591" s="5">
        <f t="shared" si="3481"/>
        <v>0</v>
      </c>
      <c r="AN591" s="11">
        <f t="shared" si="3482"/>
        <v>0</v>
      </c>
      <c r="AO591" s="11">
        <f t="shared" si="3483"/>
        <v>0</v>
      </c>
      <c r="AP591" s="5">
        <f t="shared" si="3484"/>
        <v>0</v>
      </c>
      <c r="AQ591" s="5">
        <f t="shared" si="3485"/>
        <v>0</v>
      </c>
      <c r="AR591" s="5">
        <f t="shared" si="3486"/>
        <v>0</v>
      </c>
      <c r="AS591" s="5">
        <f t="shared" si="3487"/>
        <v>0</v>
      </c>
      <c r="AT591" s="5">
        <f t="shared" si="3488"/>
        <v>0</v>
      </c>
      <c r="AU591" s="5">
        <f t="shared" si="3489"/>
        <v>0</v>
      </c>
      <c r="AV591" s="5">
        <f t="shared" si="3490"/>
        <v>0</v>
      </c>
      <c r="AW591" s="5">
        <f t="shared" si="3491"/>
        <v>0</v>
      </c>
      <c r="AX591" s="5">
        <f t="shared" si="3492"/>
        <v>0</v>
      </c>
      <c r="AY591" s="5">
        <f t="shared" si="3493"/>
        <v>0</v>
      </c>
      <c r="AZ591" s="5">
        <f t="shared" si="3494"/>
        <v>0</v>
      </c>
      <c r="BA591" s="5">
        <f t="shared" si="3495"/>
        <v>0</v>
      </c>
      <c r="BB591" s="5">
        <f t="shared" si="3496"/>
        <v>0</v>
      </c>
      <c r="BC591" s="5">
        <f t="shared" si="3497"/>
        <v>0</v>
      </c>
      <c r="BD591" s="5">
        <f t="shared" si="3498"/>
        <v>0</v>
      </c>
      <c r="BE591" s="5">
        <f t="shared" si="3499"/>
        <v>0</v>
      </c>
      <c r="BF591" s="5">
        <f t="shared" si="3500"/>
        <v>0</v>
      </c>
      <c r="BG591" s="5">
        <f t="shared" si="3501"/>
        <v>0</v>
      </c>
      <c r="BH591" s="5">
        <f t="shared" si="3502"/>
        <v>0</v>
      </c>
      <c r="BI591" s="11">
        <f t="shared" si="3503"/>
        <v>0</v>
      </c>
      <c r="BJ591" s="5">
        <f t="shared" si="3504"/>
        <v>0</v>
      </c>
      <c r="BK591" s="5">
        <f t="shared" si="3505"/>
        <v>0</v>
      </c>
      <c r="BL591" s="5">
        <f t="shared" si="3506"/>
        <v>0</v>
      </c>
      <c r="BM591" s="5">
        <f t="shared" si="3507"/>
        <v>0</v>
      </c>
      <c r="BN591" s="5">
        <f t="shared" si="3508"/>
        <v>0</v>
      </c>
      <c r="BO591" s="5">
        <f t="shared" si="3509"/>
        <v>0</v>
      </c>
      <c r="BP591" s="5">
        <f t="shared" si="3510"/>
        <v>0</v>
      </c>
      <c r="BQ591" s="46">
        <f t="shared" si="3511"/>
        <v>-48.25</v>
      </c>
      <c r="BR591" s="5">
        <f t="shared" si="3512"/>
        <v>0</v>
      </c>
      <c r="BS591" s="5">
        <f t="shared" si="3513"/>
        <v>0</v>
      </c>
      <c r="BT591" s="11">
        <f t="shared" si="3514"/>
        <v>0</v>
      </c>
      <c r="BU591" s="11">
        <f t="shared" si="3515"/>
        <v>0</v>
      </c>
      <c r="BV591" s="5">
        <f t="shared" si="3516"/>
        <v>0</v>
      </c>
      <c r="BW591" s="5">
        <f t="shared" si="3517"/>
        <v>0</v>
      </c>
      <c r="BX591" s="5">
        <f t="shared" si="3518"/>
        <v>0</v>
      </c>
      <c r="BY591" s="5">
        <f t="shared" si="3519"/>
        <v>0</v>
      </c>
      <c r="BZ591" s="5">
        <f t="shared" si="3520"/>
        <v>0</v>
      </c>
      <c r="CA591" s="5">
        <f t="shared" si="3521"/>
        <v>0</v>
      </c>
      <c r="CB591" s="5">
        <f t="shared" si="3522"/>
        <v>0</v>
      </c>
      <c r="CC591" s="5">
        <f t="shared" si="3523"/>
        <v>0</v>
      </c>
      <c r="CD591" s="5">
        <f t="shared" si="3524"/>
        <v>0</v>
      </c>
      <c r="CE591" s="5">
        <f t="shared" si="3525"/>
        <v>0</v>
      </c>
      <c r="CF591" s="5">
        <f t="shared" si="3526"/>
        <v>0</v>
      </c>
      <c r="CG591" s="5">
        <f t="shared" si="3527"/>
        <v>0</v>
      </c>
      <c r="CH591" s="5">
        <f t="shared" si="3528"/>
        <v>0</v>
      </c>
      <c r="CI591" s="5">
        <f t="shared" si="3529"/>
        <v>0</v>
      </c>
      <c r="CJ591" s="5">
        <f t="shared" si="3530"/>
        <v>0</v>
      </c>
      <c r="CK591" s="5">
        <f t="shared" si="3531"/>
        <v>0</v>
      </c>
      <c r="CL591" s="5">
        <f t="shared" si="3532"/>
        <v>0</v>
      </c>
      <c r="CM591" s="5">
        <f t="shared" si="3533"/>
        <v>0</v>
      </c>
      <c r="CN591" s="5">
        <f t="shared" si="3534"/>
        <v>0</v>
      </c>
      <c r="CO591" s="5">
        <f t="shared" si="3535"/>
        <v>0</v>
      </c>
      <c r="CP591" s="5">
        <f t="shared" si="3536"/>
        <v>0</v>
      </c>
      <c r="CQ591" s="5">
        <f t="shared" si="3537"/>
        <v>0</v>
      </c>
      <c r="CR591" s="5">
        <f t="shared" si="3538"/>
        <v>0</v>
      </c>
      <c r="CS591" s="5">
        <f t="shared" si="3539"/>
        <v>0</v>
      </c>
      <c r="CT591" s="11">
        <f t="shared" si="3540"/>
        <v>0</v>
      </c>
      <c r="CU591" s="5">
        <f t="shared" si="3541"/>
        <v>0</v>
      </c>
      <c r="CV591" s="5">
        <f t="shared" si="3542"/>
        <v>0</v>
      </c>
      <c r="CW591" s="5">
        <f t="shared" si="3543"/>
        <v>0</v>
      </c>
      <c r="CX591" s="41">
        <f t="shared" si="3544"/>
        <v>0</v>
      </c>
      <c r="CY591" s="41">
        <f t="shared" si="3545"/>
        <v>0</v>
      </c>
      <c r="CZ591" s="41">
        <f t="shared" si="3546"/>
        <v>0</v>
      </c>
      <c r="DA591" s="41">
        <f t="shared" si="3547"/>
        <v>0</v>
      </c>
      <c r="DB591" s="28"/>
    </row>
    <row r="592" spans="1:106" s="16" customFormat="1" ht="29.25" customHeight="1" thickTop="1" thickBot="1" x14ac:dyDescent="0.45">
      <c r="A592" s="3">
        <v>44864</v>
      </c>
      <c r="B592" s="4" t="s">
        <v>66</v>
      </c>
      <c r="C592" s="4" t="s">
        <v>70</v>
      </c>
      <c r="D592" s="8" t="s">
        <v>10</v>
      </c>
      <c r="E592" s="4" t="s">
        <v>103</v>
      </c>
      <c r="F592" s="4" t="s">
        <v>24</v>
      </c>
      <c r="G592" s="18" t="s">
        <v>705</v>
      </c>
      <c r="H592" s="25">
        <v>53.5</v>
      </c>
      <c r="I592" s="33">
        <v>46.5</v>
      </c>
      <c r="J592" s="11">
        <v>44.5</v>
      </c>
      <c r="K592" s="77">
        <f t="shared" si="3399"/>
        <v>1485.65</v>
      </c>
      <c r="L592" s="11"/>
      <c r="M592" s="11"/>
      <c r="N592" s="33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47">
        <v>44.5</v>
      </c>
      <c r="Z592" s="11"/>
      <c r="AA592" s="11"/>
      <c r="AB592" s="11"/>
      <c r="AC592" s="37"/>
      <c r="AD592" s="37"/>
      <c r="AE592" s="71" t="str">
        <f t="shared" si="3474"/>
        <v>N GAS</v>
      </c>
      <c r="AF592" s="11">
        <f t="shared" si="3475"/>
        <v>0</v>
      </c>
      <c r="AG592" s="5">
        <f t="shared" si="3476"/>
        <v>0</v>
      </c>
      <c r="AH592" s="11">
        <f t="shared" si="3477"/>
        <v>0</v>
      </c>
      <c r="AI592" s="47">
        <f t="shared" si="3478"/>
        <v>44.5</v>
      </c>
      <c r="AJ592" s="13">
        <f t="shared" si="3479"/>
        <v>44.5</v>
      </c>
      <c r="AK592" s="13"/>
      <c r="AL592" s="5">
        <f t="shared" si="3480"/>
        <v>0</v>
      </c>
      <c r="AM592" s="5">
        <f t="shared" si="3481"/>
        <v>0</v>
      </c>
      <c r="AN592" s="11">
        <f t="shared" si="3482"/>
        <v>0</v>
      </c>
      <c r="AO592" s="11">
        <f t="shared" si="3483"/>
        <v>0</v>
      </c>
      <c r="AP592" s="5">
        <f t="shared" si="3484"/>
        <v>0</v>
      </c>
      <c r="AQ592" s="5">
        <f t="shared" si="3485"/>
        <v>0</v>
      </c>
      <c r="AR592" s="5">
        <f t="shared" si="3486"/>
        <v>0</v>
      </c>
      <c r="AS592" s="5">
        <f t="shared" si="3487"/>
        <v>0</v>
      </c>
      <c r="AT592" s="5">
        <f t="shared" si="3488"/>
        <v>0</v>
      </c>
      <c r="AU592" s="5">
        <f t="shared" si="3489"/>
        <v>0</v>
      </c>
      <c r="AV592" s="5">
        <f t="shared" si="3490"/>
        <v>0</v>
      </c>
      <c r="AW592" s="5">
        <f t="shared" si="3491"/>
        <v>0</v>
      </c>
      <c r="AX592" s="5">
        <f t="shared" si="3492"/>
        <v>0</v>
      </c>
      <c r="AY592" s="5">
        <f t="shared" si="3493"/>
        <v>0</v>
      </c>
      <c r="AZ592" s="5">
        <f t="shared" si="3494"/>
        <v>0</v>
      </c>
      <c r="BA592" s="5">
        <f t="shared" si="3495"/>
        <v>0</v>
      </c>
      <c r="BB592" s="5">
        <f t="shared" si="3496"/>
        <v>0</v>
      </c>
      <c r="BC592" s="5">
        <f t="shared" si="3497"/>
        <v>0</v>
      </c>
      <c r="BD592" s="5">
        <f t="shared" si="3498"/>
        <v>0</v>
      </c>
      <c r="BE592" s="5">
        <f t="shared" si="3499"/>
        <v>0</v>
      </c>
      <c r="BF592" s="5">
        <f t="shared" si="3500"/>
        <v>0</v>
      </c>
      <c r="BG592" s="5">
        <f t="shared" si="3501"/>
        <v>0</v>
      </c>
      <c r="BH592" s="5">
        <f t="shared" si="3502"/>
        <v>0</v>
      </c>
      <c r="BI592" s="11">
        <f t="shared" si="3503"/>
        <v>0</v>
      </c>
      <c r="BJ592" s="5">
        <f t="shared" si="3504"/>
        <v>0</v>
      </c>
      <c r="BK592" s="5">
        <f t="shared" si="3505"/>
        <v>0</v>
      </c>
      <c r="BL592" s="5">
        <f t="shared" si="3506"/>
        <v>0</v>
      </c>
      <c r="BM592" s="5">
        <f t="shared" si="3507"/>
        <v>0</v>
      </c>
      <c r="BN592" s="5">
        <f t="shared" si="3508"/>
        <v>0</v>
      </c>
      <c r="BO592" s="5">
        <f t="shared" si="3509"/>
        <v>0</v>
      </c>
      <c r="BP592" s="5">
        <f t="shared" si="3510"/>
        <v>0</v>
      </c>
      <c r="BQ592" s="5">
        <f t="shared" si="3511"/>
        <v>0</v>
      </c>
      <c r="BR592" s="5">
        <f t="shared" si="3512"/>
        <v>0</v>
      </c>
      <c r="BS592" s="5">
        <f t="shared" si="3513"/>
        <v>0</v>
      </c>
      <c r="BT592" s="11">
        <f t="shared" si="3514"/>
        <v>0</v>
      </c>
      <c r="BU592" s="11">
        <f t="shared" si="3515"/>
        <v>0</v>
      </c>
      <c r="BV592" s="5">
        <f t="shared" si="3516"/>
        <v>0</v>
      </c>
      <c r="BW592" s="5">
        <f t="shared" si="3517"/>
        <v>0</v>
      </c>
      <c r="BX592" s="5">
        <f t="shared" si="3518"/>
        <v>0</v>
      </c>
      <c r="BY592" s="5">
        <f t="shared" si="3519"/>
        <v>0</v>
      </c>
      <c r="BZ592" s="5">
        <f t="shared" si="3520"/>
        <v>0</v>
      </c>
      <c r="CA592" s="5">
        <f t="shared" si="3521"/>
        <v>0</v>
      </c>
      <c r="CB592" s="5">
        <f t="shared" si="3522"/>
        <v>0</v>
      </c>
      <c r="CC592" s="5">
        <f t="shared" si="3523"/>
        <v>0</v>
      </c>
      <c r="CD592" s="5">
        <f t="shared" si="3524"/>
        <v>0</v>
      </c>
      <c r="CE592" s="5">
        <f t="shared" si="3525"/>
        <v>0</v>
      </c>
      <c r="CF592" s="5">
        <f t="shared" si="3526"/>
        <v>0</v>
      </c>
      <c r="CG592" s="5">
        <f t="shared" si="3527"/>
        <v>0</v>
      </c>
      <c r="CH592" s="5">
        <f t="shared" si="3528"/>
        <v>0</v>
      </c>
      <c r="CI592" s="5">
        <f t="shared" si="3529"/>
        <v>0</v>
      </c>
      <c r="CJ592" s="5">
        <f t="shared" si="3530"/>
        <v>0</v>
      </c>
      <c r="CK592" s="5">
        <f t="shared" si="3531"/>
        <v>0</v>
      </c>
      <c r="CL592" s="5">
        <f t="shared" si="3532"/>
        <v>0</v>
      </c>
      <c r="CM592" s="5">
        <f t="shared" si="3533"/>
        <v>0</v>
      </c>
      <c r="CN592" s="5">
        <f t="shared" si="3534"/>
        <v>0</v>
      </c>
      <c r="CO592" s="48">
        <f t="shared" si="3535"/>
        <v>44.5</v>
      </c>
      <c r="CP592" s="5">
        <f t="shared" si="3536"/>
        <v>0</v>
      </c>
      <c r="CQ592" s="5">
        <f t="shared" si="3537"/>
        <v>0</v>
      </c>
      <c r="CR592" s="5">
        <f t="shared" si="3538"/>
        <v>0</v>
      </c>
      <c r="CS592" s="5">
        <f t="shared" si="3539"/>
        <v>0</v>
      </c>
      <c r="CT592" s="11">
        <f t="shared" si="3540"/>
        <v>0</v>
      </c>
      <c r="CU592" s="5">
        <f t="shared" si="3541"/>
        <v>0</v>
      </c>
      <c r="CV592" s="5">
        <f t="shared" si="3542"/>
        <v>0</v>
      </c>
      <c r="CW592" s="5">
        <f t="shared" si="3543"/>
        <v>0</v>
      </c>
      <c r="CX592" s="41">
        <f t="shared" si="3544"/>
        <v>0</v>
      </c>
      <c r="CY592" s="41">
        <f t="shared" si="3545"/>
        <v>0</v>
      </c>
      <c r="CZ592" s="41">
        <f t="shared" si="3546"/>
        <v>0</v>
      </c>
      <c r="DA592" s="41">
        <f t="shared" si="3547"/>
        <v>0</v>
      </c>
      <c r="DB592" s="28"/>
    </row>
    <row r="593" spans="1:106" s="16" customFormat="1" ht="29.25" customHeight="1" thickTop="1" thickBot="1" x14ac:dyDescent="0.35">
      <c r="A593" s="73">
        <v>44865</v>
      </c>
      <c r="B593" s="4" t="s">
        <v>18</v>
      </c>
      <c r="C593" s="4" t="s">
        <v>26</v>
      </c>
      <c r="D593" s="8" t="s">
        <v>10</v>
      </c>
      <c r="E593" s="4" t="s">
        <v>103</v>
      </c>
      <c r="F593" s="4" t="s">
        <v>104</v>
      </c>
      <c r="G593" s="18" t="s">
        <v>708</v>
      </c>
      <c r="H593" s="25">
        <v>50</v>
      </c>
      <c r="I593" s="44">
        <v>-50</v>
      </c>
      <c r="J593" s="45">
        <v>-51</v>
      </c>
      <c r="K593" s="11">
        <f t="shared" si="3399"/>
        <v>1434.65</v>
      </c>
      <c r="L593" s="11"/>
      <c r="M593" s="11"/>
      <c r="N593" s="33"/>
      <c r="O593" s="11"/>
      <c r="P593" s="11"/>
      <c r="Q593" s="11"/>
      <c r="R593" s="11"/>
      <c r="S593" s="11"/>
      <c r="T593" s="11"/>
      <c r="U593" s="11"/>
      <c r="V593" s="45">
        <v>-51</v>
      </c>
      <c r="W593" s="11"/>
      <c r="X593" s="11"/>
      <c r="Y593" s="11"/>
      <c r="Z593" s="11"/>
      <c r="AA593" s="11"/>
      <c r="AB593" s="11"/>
      <c r="AC593" s="37"/>
      <c r="AD593" s="37"/>
      <c r="AE593" s="71" t="str">
        <f t="shared" ref="AE593:AE601" si="3548">IF(B593&gt;0,B593)</f>
        <v>CRUDE</v>
      </c>
      <c r="AF593" s="11">
        <f t="shared" ref="AF593:AF601" si="3549">IF(C593="HF",J593,0)</f>
        <v>0</v>
      </c>
      <c r="AG593" s="5">
        <f t="shared" ref="AG593:AG601" si="3550">IF(C593="HF2",J593,0)</f>
        <v>0</v>
      </c>
      <c r="AH593" s="45">
        <f t="shared" ref="AH593:AH601" si="3551">IF(C593="HF3",J593,0)</f>
        <v>-51</v>
      </c>
      <c r="AI593" s="11">
        <f t="shared" ref="AI593:AI601" si="3552">IF(C593="DP",J593,0)</f>
        <v>0</v>
      </c>
      <c r="AJ593" s="13">
        <f t="shared" ref="AJ593:AJ601" si="3553">+SUM(AF593+AG593+AH593+AI593)</f>
        <v>-51</v>
      </c>
      <c r="AK593" s="13"/>
      <c r="AL593" s="5">
        <f t="shared" ref="AL593:AL602" si="3554">IF(B593="AUD/JPY",AF593,0)</f>
        <v>0</v>
      </c>
      <c r="AM593" s="5">
        <f t="shared" ref="AM593:AM602" si="3555">IF(B593="AUD/JPY",AG593,0)</f>
        <v>0</v>
      </c>
      <c r="AN593" s="11">
        <f t="shared" ref="AN593:AN602" si="3556">IF(B593="AUD/JPY",AH593,0)</f>
        <v>0</v>
      </c>
      <c r="AO593" s="11">
        <f t="shared" ref="AO593:AO602" si="3557">IF(B593="AUD/JPY",AI593,0)</f>
        <v>0</v>
      </c>
      <c r="AP593" s="5">
        <f t="shared" ref="AP593:AP602" si="3558">IF(B593="AUD/USD",AF593,0)</f>
        <v>0</v>
      </c>
      <c r="AQ593" s="5">
        <f t="shared" ref="AQ593:AQ602" si="3559">IF(B593="AUD/USD",AG593,0)</f>
        <v>0</v>
      </c>
      <c r="AR593" s="5">
        <f t="shared" ref="AR593:AR602" si="3560">IF(B593="AUD/USD",AH593,0)</f>
        <v>0</v>
      </c>
      <c r="AS593" s="5">
        <f t="shared" ref="AS593:AS602" si="3561">IF(B593="AUD/USD",AI593,0)</f>
        <v>0</v>
      </c>
      <c r="AT593" s="5">
        <f t="shared" ref="AT593:AT602" si="3562">IF(B593="EUR/GBP",AF593,0)</f>
        <v>0</v>
      </c>
      <c r="AU593" s="5">
        <f t="shared" ref="AU593:AU602" si="3563">IF(B593="EUR/GBP",AG593,0)</f>
        <v>0</v>
      </c>
      <c r="AV593" s="5">
        <f t="shared" ref="AV593:AV602" si="3564">IF(B593="EUR/GBP",AH593,0)</f>
        <v>0</v>
      </c>
      <c r="AW593" s="5">
        <f t="shared" ref="AW593:AW602" si="3565">IF(B593="EUR/GBP",AI593,0)</f>
        <v>0</v>
      </c>
      <c r="AX593" s="5">
        <f t="shared" ref="AX593:AX602" si="3566">IF(B593="EUR/JPY",AF593,0)</f>
        <v>0</v>
      </c>
      <c r="AY593" s="5">
        <f t="shared" ref="AY593:AY602" si="3567">IF(B593="EUR/JPY",AG593,0)</f>
        <v>0</v>
      </c>
      <c r="AZ593" s="5">
        <f t="shared" ref="AZ593:AZ602" si="3568">IF(B593="EUR/JPY",AH593,0)</f>
        <v>0</v>
      </c>
      <c r="BA593" s="5">
        <f t="shared" ref="BA593:BA602" si="3569">IF(B593="EUR/JPY",AI593,0)</f>
        <v>0</v>
      </c>
      <c r="BB593" s="5">
        <f t="shared" ref="BB593:BB602" si="3570">IF(B593="EUR/USD",AF593,0)</f>
        <v>0</v>
      </c>
      <c r="BC593" s="5">
        <f t="shared" ref="BC593:BC602" si="3571">IF(B593="EUR/USD",AG593,0)</f>
        <v>0</v>
      </c>
      <c r="BD593" s="5">
        <f t="shared" ref="BD593:BD602" si="3572">IF(B593="EUR/USD",AH593,0)</f>
        <v>0</v>
      </c>
      <c r="BE593" s="5">
        <f t="shared" ref="BE593:BE602" si="3573">IF(B593="EUR/USD",AI593,0)</f>
        <v>0</v>
      </c>
      <c r="BF593" s="5">
        <f t="shared" ref="BF593:BF602" si="3574">IF(B593="GBP/JPY",AF593,0)</f>
        <v>0</v>
      </c>
      <c r="BG593" s="5">
        <f t="shared" ref="BG593:BG602" si="3575">IF(B593="GBP/JPY",AG593,0)</f>
        <v>0</v>
      </c>
      <c r="BH593" s="5">
        <f t="shared" ref="BH593:BH602" si="3576">IF(B593="GBP/JPY",AH593,0)</f>
        <v>0</v>
      </c>
      <c r="BI593" s="11">
        <f t="shared" ref="BI593:BI602" si="3577">IF(B593="GBP/JPY",AI593,0)</f>
        <v>0</v>
      </c>
      <c r="BJ593" s="5">
        <f t="shared" ref="BJ593:BJ602" si="3578">IF(B593="GBP/USD",AF593,0)</f>
        <v>0</v>
      </c>
      <c r="BK593" s="5">
        <f t="shared" ref="BK593:BK602" si="3579">IF(B593="GBP/USD",AG593,0)</f>
        <v>0</v>
      </c>
      <c r="BL593" s="5">
        <f t="shared" ref="BL593:BL602" si="3580">IF(B593="GBP/USD",AH593,0)</f>
        <v>0</v>
      </c>
      <c r="BM593" s="5">
        <f t="shared" ref="BM593:BM602" si="3581">IF(B593="GBP/USD",AI593,0)</f>
        <v>0</v>
      </c>
      <c r="BN593" s="5">
        <f t="shared" ref="BN593:BN602" si="3582">IF(B593="USD/CAD",AF593,0)</f>
        <v>0</v>
      </c>
      <c r="BO593" s="5">
        <f t="shared" ref="BO593:BO602" si="3583">IF(B593="USD/CAD",AG593,0)</f>
        <v>0</v>
      </c>
      <c r="BP593" s="5">
        <f t="shared" ref="BP593:BP602" si="3584">IF(B593="USD/CAD",AH593,0)</f>
        <v>0</v>
      </c>
      <c r="BQ593" s="5">
        <f t="shared" ref="BQ593:BQ602" si="3585">IF(B593="USD/CAD",AI593,0)</f>
        <v>0</v>
      </c>
      <c r="BR593" s="5">
        <f t="shared" ref="BR593:BR602" si="3586">IF(B593="USD/CHF",AF593,0)</f>
        <v>0</v>
      </c>
      <c r="BS593" s="5">
        <f t="shared" ref="BS593:BS602" si="3587">IF(B593="USD/CHF",AG593,0)</f>
        <v>0</v>
      </c>
      <c r="BT593" s="11">
        <f t="shared" ref="BT593:BT602" si="3588">IF(B593="USD/CHF",AH593,0)</f>
        <v>0</v>
      </c>
      <c r="BU593" s="11">
        <f t="shared" ref="BU593:BU602" si="3589">IF(B593="USD/CHF",AI593,0)</f>
        <v>0</v>
      </c>
      <c r="BV593" s="5">
        <f t="shared" ref="BV593:BV602" si="3590">IF(B593="USD/JPY",AF593,0)</f>
        <v>0</v>
      </c>
      <c r="BW593" s="5">
        <f t="shared" ref="BW593:BW602" si="3591">IF(B593="USD/JPY",AG593,0)</f>
        <v>0</v>
      </c>
      <c r="BX593" s="5">
        <f t="shared" ref="BX593:BX602" si="3592">IF(B593="USD/JPY",AH593,0)</f>
        <v>0</v>
      </c>
      <c r="BY593" s="5">
        <f t="shared" ref="BY593:BY602" si="3593">IF(B593="USD/JPY",AI593,0)</f>
        <v>0</v>
      </c>
      <c r="BZ593" s="5">
        <f t="shared" ref="BZ593:BZ602" si="3594">IF(B593="CRUDE",AF593,0)</f>
        <v>0</v>
      </c>
      <c r="CA593" s="5">
        <f t="shared" ref="CA593:CA602" si="3595">IF(B593="CRUDE",AG593,0)</f>
        <v>0</v>
      </c>
      <c r="CB593" s="46">
        <f t="shared" ref="CB593:CB602" si="3596">IF(B593="CRUDE",AH593,0)</f>
        <v>-51</v>
      </c>
      <c r="CC593" s="5">
        <f t="shared" ref="CC593:CC602" si="3597">IF(B593="CRUDE",AI593,0)</f>
        <v>0</v>
      </c>
      <c r="CD593" s="5">
        <f t="shared" ref="CD593:CD602" si="3598">IF(B593="GOLD",AF593,0)</f>
        <v>0</v>
      </c>
      <c r="CE593" s="5">
        <f t="shared" ref="CE593:CE602" si="3599">IF(B593="GOLD",AG593,0)</f>
        <v>0</v>
      </c>
      <c r="CF593" s="5">
        <f t="shared" ref="CF593:CF602" si="3600">IF(B593="GOLD",AH593,0)</f>
        <v>0</v>
      </c>
      <c r="CG593" s="5">
        <f t="shared" ref="CG593:CG602" si="3601">IF(B593="GOLD",AI593,0)</f>
        <v>0</v>
      </c>
      <c r="CH593" s="5">
        <f t="shared" ref="CH593:CH602" si="3602">IF(B593="US 500",AF593,0)</f>
        <v>0</v>
      </c>
      <c r="CI593" s="5">
        <f t="shared" ref="CI593:CI602" si="3603">IF(B593="US 500",AG593,0)</f>
        <v>0</v>
      </c>
      <c r="CJ593" s="5">
        <f t="shared" ref="CJ593:CJ602" si="3604">IF(B593="US 500",AH593,0)</f>
        <v>0</v>
      </c>
      <c r="CK593" s="5">
        <f t="shared" ref="CK593:CK602" si="3605">IF(B593="US 500",AI593,0)</f>
        <v>0</v>
      </c>
      <c r="CL593" s="5">
        <f t="shared" ref="CL593:CL602" si="3606">IF(B593="N GAS",AF593,0)</f>
        <v>0</v>
      </c>
      <c r="CM593" s="5">
        <f t="shared" ref="CM593:CM602" si="3607">IF(B593="N GAS",AG593,0)</f>
        <v>0</v>
      </c>
      <c r="CN593" s="5">
        <f t="shared" ref="CN593:CN602" si="3608">IF(B593="N GAS",AH593,0)</f>
        <v>0</v>
      </c>
      <c r="CO593" s="5">
        <f t="shared" ref="CO593:CO602" si="3609">IF(B593="N GAS",AI593,0)</f>
        <v>0</v>
      </c>
      <c r="CP593" s="5">
        <f t="shared" ref="CP593:CP602" si="3610">IF(B593="SMALLCAP 2000",AF593,0)</f>
        <v>0</v>
      </c>
      <c r="CQ593" s="5">
        <f t="shared" ref="CQ593:CQ602" si="3611">IF(B593="SMALLCAP 2000",AG593,0)</f>
        <v>0</v>
      </c>
      <c r="CR593" s="5">
        <f t="shared" ref="CR593:CR602" si="3612">IF(B593="SMALLCAP 2000",AH593,0)</f>
        <v>0</v>
      </c>
      <c r="CS593" s="5">
        <f t="shared" ref="CS593:CS602" si="3613">IF(B593="SMALLCAP 2000",AI593,0)</f>
        <v>0</v>
      </c>
      <c r="CT593" s="11">
        <f t="shared" ref="CT593:CT602" si="3614">IF(B593="US TECH",AF593,0)</f>
        <v>0</v>
      </c>
      <c r="CU593" s="5">
        <f t="shared" ref="CU593:CU602" si="3615">IF(B593="US TECH",AG593,0)</f>
        <v>0</v>
      </c>
      <c r="CV593" s="5">
        <f t="shared" ref="CV593:CV602" si="3616">IF(B593="US TECH",AH593,0)</f>
        <v>0</v>
      </c>
      <c r="CW593" s="5">
        <f t="shared" ref="CW593:CW602" si="3617">IF(B593="US TECH",AI593,0)</f>
        <v>0</v>
      </c>
      <c r="CX593" s="41">
        <f t="shared" ref="CX593:CX602" si="3618">IF(B593="WALL ST 30",AF593,0)</f>
        <v>0</v>
      </c>
      <c r="CY593" s="41">
        <f t="shared" ref="CY593:CY602" si="3619">IF(B593="WALL ST 30",AG593,0)</f>
        <v>0</v>
      </c>
      <c r="CZ593" s="41">
        <f t="shared" ref="CZ593:CZ602" si="3620">IF(B593="WALL ST 30",AH593,0)</f>
        <v>0</v>
      </c>
      <c r="DA593" s="41">
        <f t="shared" ref="DA593:DA602" si="3621">IF(B593="WALL ST 30",AI593,0)</f>
        <v>0</v>
      </c>
      <c r="DB593" s="28"/>
    </row>
    <row r="594" spans="1:106" s="16" customFormat="1" ht="29.25" customHeight="1" thickTop="1" thickBot="1" x14ac:dyDescent="0.35">
      <c r="A594" s="73">
        <v>44865</v>
      </c>
      <c r="B594" s="4" t="s">
        <v>2</v>
      </c>
      <c r="C594" s="4" t="s">
        <v>23</v>
      </c>
      <c r="D594" s="8" t="s">
        <v>10</v>
      </c>
      <c r="E594" s="4" t="s">
        <v>110</v>
      </c>
      <c r="F594" s="4" t="s">
        <v>24</v>
      </c>
      <c r="G594" s="18" t="s">
        <v>707</v>
      </c>
      <c r="H594" s="25">
        <v>48.25</v>
      </c>
      <c r="I594" s="44">
        <v>-48.25</v>
      </c>
      <c r="J594" s="45">
        <v>-49.25</v>
      </c>
      <c r="K594" s="76">
        <f t="shared" si="3399"/>
        <v>1385.4</v>
      </c>
      <c r="L594" s="45">
        <v>-49.25</v>
      </c>
      <c r="M594" s="11"/>
      <c r="N594" s="33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37"/>
      <c r="AD594" s="37"/>
      <c r="AE594" s="71" t="str">
        <f t="shared" si="3548"/>
        <v>AUD/JPY</v>
      </c>
      <c r="AF594" s="45">
        <f t="shared" si="3549"/>
        <v>-49.25</v>
      </c>
      <c r="AG594" s="5">
        <f t="shared" si="3550"/>
        <v>0</v>
      </c>
      <c r="AH594" s="11">
        <f t="shared" si="3551"/>
        <v>0</v>
      </c>
      <c r="AI594" s="11">
        <f t="shared" si="3552"/>
        <v>0</v>
      </c>
      <c r="AJ594" s="13">
        <f t="shared" si="3553"/>
        <v>-49.25</v>
      </c>
      <c r="AK594" s="13"/>
      <c r="AL594" s="46">
        <f t="shared" si="3554"/>
        <v>-49.25</v>
      </c>
      <c r="AM594" s="5">
        <f t="shared" si="3555"/>
        <v>0</v>
      </c>
      <c r="AN594" s="11">
        <f t="shared" si="3556"/>
        <v>0</v>
      </c>
      <c r="AO594" s="11">
        <f t="shared" si="3557"/>
        <v>0</v>
      </c>
      <c r="AP594" s="5">
        <f t="shared" si="3558"/>
        <v>0</v>
      </c>
      <c r="AQ594" s="5">
        <f t="shared" si="3559"/>
        <v>0</v>
      </c>
      <c r="AR594" s="5">
        <f t="shared" si="3560"/>
        <v>0</v>
      </c>
      <c r="AS594" s="5">
        <f t="shared" si="3561"/>
        <v>0</v>
      </c>
      <c r="AT594" s="5">
        <f t="shared" si="3562"/>
        <v>0</v>
      </c>
      <c r="AU594" s="5">
        <f t="shared" si="3563"/>
        <v>0</v>
      </c>
      <c r="AV594" s="5">
        <f t="shared" si="3564"/>
        <v>0</v>
      </c>
      <c r="AW594" s="5">
        <f t="shared" si="3565"/>
        <v>0</v>
      </c>
      <c r="AX594" s="5">
        <f t="shared" si="3566"/>
        <v>0</v>
      </c>
      <c r="AY594" s="5">
        <f t="shared" si="3567"/>
        <v>0</v>
      </c>
      <c r="AZ594" s="5">
        <f t="shared" si="3568"/>
        <v>0</v>
      </c>
      <c r="BA594" s="5">
        <f t="shared" si="3569"/>
        <v>0</v>
      </c>
      <c r="BB594" s="5">
        <f t="shared" si="3570"/>
        <v>0</v>
      </c>
      <c r="BC594" s="5">
        <f t="shared" si="3571"/>
        <v>0</v>
      </c>
      <c r="BD594" s="5">
        <f t="shared" si="3572"/>
        <v>0</v>
      </c>
      <c r="BE594" s="5">
        <f t="shared" si="3573"/>
        <v>0</v>
      </c>
      <c r="BF594" s="5">
        <f t="shared" si="3574"/>
        <v>0</v>
      </c>
      <c r="BG594" s="5">
        <f t="shared" si="3575"/>
        <v>0</v>
      </c>
      <c r="BH594" s="5">
        <f t="shared" si="3576"/>
        <v>0</v>
      </c>
      <c r="BI594" s="11">
        <f t="shared" si="3577"/>
        <v>0</v>
      </c>
      <c r="BJ594" s="5">
        <f t="shared" si="3578"/>
        <v>0</v>
      </c>
      <c r="BK594" s="5">
        <f t="shared" si="3579"/>
        <v>0</v>
      </c>
      <c r="BL594" s="5">
        <f t="shared" si="3580"/>
        <v>0</v>
      </c>
      <c r="BM594" s="5">
        <f t="shared" si="3581"/>
        <v>0</v>
      </c>
      <c r="BN594" s="5">
        <f t="shared" si="3582"/>
        <v>0</v>
      </c>
      <c r="BO594" s="5">
        <f t="shared" si="3583"/>
        <v>0</v>
      </c>
      <c r="BP594" s="5">
        <f t="shared" si="3584"/>
        <v>0</v>
      </c>
      <c r="BQ594" s="5">
        <f t="shared" si="3585"/>
        <v>0</v>
      </c>
      <c r="BR594" s="5">
        <f t="shared" si="3586"/>
        <v>0</v>
      </c>
      <c r="BS594" s="5">
        <f t="shared" si="3587"/>
        <v>0</v>
      </c>
      <c r="BT594" s="11">
        <f t="shared" si="3588"/>
        <v>0</v>
      </c>
      <c r="BU594" s="11">
        <f t="shared" si="3589"/>
        <v>0</v>
      </c>
      <c r="BV594" s="5">
        <f t="shared" si="3590"/>
        <v>0</v>
      </c>
      <c r="BW594" s="5">
        <f t="shared" si="3591"/>
        <v>0</v>
      </c>
      <c r="BX594" s="5">
        <f t="shared" si="3592"/>
        <v>0</v>
      </c>
      <c r="BY594" s="5">
        <f t="shared" si="3593"/>
        <v>0</v>
      </c>
      <c r="BZ594" s="5">
        <f t="shared" si="3594"/>
        <v>0</v>
      </c>
      <c r="CA594" s="5">
        <f t="shared" si="3595"/>
        <v>0</v>
      </c>
      <c r="CB594" s="5">
        <f t="shared" si="3596"/>
        <v>0</v>
      </c>
      <c r="CC594" s="5">
        <f t="shared" si="3597"/>
        <v>0</v>
      </c>
      <c r="CD594" s="5">
        <f t="shared" si="3598"/>
        <v>0</v>
      </c>
      <c r="CE594" s="5">
        <f t="shared" si="3599"/>
        <v>0</v>
      </c>
      <c r="CF594" s="5">
        <f t="shared" si="3600"/>
        <v>0</v>
      </c>
      <c r="CG594" s="5">
        <f t="shared" si="3601"/>
        <v>0</v>
      </c>
      <c r="CH594" s="5">
        <f t="shared" si="3602"/>
        <v>0</v>
      </c>
      <c r="CI594" s="5">
        <f t="shared" si="3603"/>
        <v>0</v>
      </c>
      <c r="CJ594" s="5">
        <f t="shared" si="3604"/>
        <v>0</v>
      </c>
      <c r="CK594" s="5">
        <f t="shared" si="3605"/>
        <v>0</v>
      </c>
      <c r="CL594" s="5">
        <f t="shared" si="3606"/>
        <v>0</v>
      </c>
      <c r="CM594" s="5">
        <f t="shared" si="3607"/>
        <v>0</v>
      </c>
      <c r="CN594" s="5">
        <f t="shared" si="3608"/>
        <v>0</v>
      </c>
      <c r="CO594" s="5">
        <f t="shared" si="3609"/>
        <v>0</v>
      </c>
      <c r="CP594" s="5">
        <f t="shared" si="3610"/>
        <v>0</v>
      </c>
      <c r="CQ594" s="5">
        <f t="shared" si="3611"/>
        <v>0</v>
      </c>
      <c r="CR594" s="5">
        <f t="shared" si="3612"/>
        <v>0</v>
      </c>
      <c r="CS594" s="5">
        <f t="shared" si="3613"/>
        <v>0</v>
      </c>
      <c r="CT594" s="11">
        <f t="shared" si="3614"/>
        <v>0</v>
      </c>
      <c r="CU594" s="5">
        <f t="shared" si="3615"/>
        <v>0</v>
      </c>
      <c r="CV594" s="5">
        <f t="shared" si="3616"/>
        <v>0</v>
      </c>
      <c r="CW594" s="5">
        <f t="shared" si="3617"/>
        <v>0</v>
      </c>
      <c r="CX594" s="41">
        <f t="shared" si="3618"/>
        <v>0</v>
      </c>
      <c r="CY594" s="41">
        <f t="shared" si="3619"/>
        <v>0</v>
      </c>
      <c r="CZ594" s="41">
        <f t="shared" si="3620"/>
        <v>0</v>
      </c>
      <c r="DA594" s="41">
        <f t="shared" si="3621"/>
        <v>0</v>
      </c>
      <c r="DB594" s="28"/>
    </row>
    <row r="595" spans="1:106" s="16" customFormat="1" ht="29.25" customHeight="1" thickTop="1" thickBot="1" x14ac:dyDescent="0.35">
      <c r="A595" s="73">
        <v>44865</v>
      </c>
      <c r="B595" s="4" t="s">
        <v>4</v>
      </c>
      <c r="C595" s="4" t="s">
        <v>25</v>
      </c>
      <c r="D595" s="8" t="s">
        <v>10</v>
      </c>
      <c r="E595" s="4" t="s">
        <v>110</v>
      </c>
      <c r="F595" s="4" t="s">
        <v>24</v>
      </c>
      <c r="G595" s="18" t="s">
        <v>709</v>
      </c>
      <c r="H595" s="25">
        <v>49.25</v>
      </c>
      <c r="I595" s="44">
        <v>-49.25</v>
      </c>
      <c r="J595" s="45">
        <v>-50.25</v>
      </c>
      <c r="K595" s="76">
        <f t="shared" si="3399"/>
        <v>1335.15</v>
      </c>
      <c r="L595" s="11"/>
      <c r="M595" s="11"/>
      <c r="N595" s="33"/>
      <c r="O595" s="45">
        <v>-50.25</v>
      </c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37"/>
      <c r="AD595" s="37"/>
      <c r="AE595" s="71" t="str">
        <f t="shared" si="3548"/>
        <v>EUR/JPY</v>
      </c>
      <c r="AF595" s="11">
        <f t="shared" si="3549"/>
        <v>0</v>
      </c>
      <c r="AG595" s="46">
        <f t="shared" si="3550"/>
        <v>-50.25</v>
      </c>
      <c r="AH595" s="11">
        <f t="shared" si="3551"/>
        <v>0</v>
      </c>
      <c r="AI595" s="11">
        <f t="shared" si="3552"/>
        <v>0</v>
      </c>
      <c r="AJ595" s="13">
        <f t="shared" si="3553"/>
        <v>-50.25</v>
      </c>
      <c r="AK595" s="13"/>
      <c r="AL595" s="5">
        <f t="shared" si="3554"/>
        <v>0</v>
      </c>
      <c r="AM595" s="5">
        <f t="shared" si="3555"/>
        <v>0</v>
      </c>
      <c r="AN595" s="11">
        <f t="shared" si="3556"/>
        <v>0</v>
      </c>
      <c r="AO595" s="11">
        <f t="shared" si="3557"/>
        <v>0</v>
      </c>
      <c r="AP595" s="5">
        <f t="shared" si="3558"/>
        <v>0</v>
      </c>
      <c r="AQ595" s="5">
        <f t="shared" si="3559"/>
        <v>0</v>
      </c>
      <c r="AR595" s="5">
        <f t="shared" si="3560"/>
        <v>0</v>
      </c>
      <c r="AS595" s="5">
        <f t="shared" si="3561"/>
        <v>0</v>
      </c>
      <c r="AT595" s="5">
        <f t="shared" si="3562"/>
        <v>0</v>
      </c>
      <c r="AU595" s="5">
        <f t="shared" si="3563"/>
        <v>0</v>
      </c>
      <c r="AV595" s="5">
        <f t="shared" si="3564"/>
        <v>0</v>
      </c>
      <c r="AW595" s="5">
        <f t="shared" si="3565"/>
        <v>0</v>
      </c>
      <c r="AX595" s="5">
        <f t="shared" si="3566"/>
        <v>0</v>
      </c>
      <c r="AY595" s="46">
        <f t="shared" si="3567"/>
        <v>-50.25</v>
      </c>
      <c r="AZ595" s="5">
        <f t="shared" si="3568"/>
        <v>0</v>
      </c>
      <c r="BA595" s="5">
        <f t="shared" si="3569"/>
        <v>0</v>
      </c>
      <c r="BB595" s="5">
        <f t="shared" si="3570"/>
        <v>0</v>
      </c>
      <c r="BC595" s="5">
        <f t="shared" si="3571"/>
        <v>0</v>
      </c>
      <c r="BD595" s="5">
        <f t="shared" si="3572"/>
        <v>0</v>
      </c>
      <c r="BE595" s="5">
        <f t="shared" si="3573"/>
        <v>0</v>
      </c>
      <c r="BF595" s="5">
        <f t="shared" si="3574"/>
        <v>0</v>
      </c>
      <c r="BG595" s="5">
        <f t="shared" si="3575"/>
        <v>0</v>
      </c>
      <c r="BH595" s="5">
        <f t="shared" si="3576"/>
        <v>0</v>
      </c>
      <c r="BI595" s="11">
        <f t="shared" si="3577"/>
        <v>0</v>
      </c>
      <c r="BJ595" s="5">
        <f t="shared" si="3578"/>
        <v>0</v>
      </c>
      <c r="BK595" s="5">
        <f t="shared" si="3579"/>
        <v>0</v>
      </c>
      <c r="BL595" s="5">
        <f t="shared" si="3580"/>
        <v>0</v>
      </c>
      <c r="BM595" s="5">
        <f t="shared" si="3581"/>
        <v>0</v>
      </c>
      <c r="BN595" s="5">
        <f t="shared" si="3582"/>
        <v>0</v>
      </c>
      <c r="BO595" s="5">
        <f t="shared" si="3583"/>
        <v>0</v>
      </c>
      <c r="BP595" s="5">
        <f t="shared" si="3584"/>
        <v>0</v>
      </c>
      <c r="BQ595" s="5">
        <f t="shared" si="3585"/>
        <v>0</v>
      </c>
      <c r="BR595" s="5">
        <f t="shared" si="3586"/>
        <v>0</v>
      </c>
      <c r="BS595" s="5">
        <f t="shared" si="3587"/>
        <v>0</v>
      </c>
      <c r="BT595" s="11">
        <f t="shared" si="3588"/>
        <v>0</v>
      </c>
      <c r="BU595" s="11">
        <f t="shared" si="3589"/>
        <v>0</v>
      </c>
      <c r="BV595" s="5">
        <f t="shared" si="3590"/>
        <v>0</v>
      </c>
      <c r="BW595" s="5">
        <f t="shared" si="3591"/>
        <v>0</v>
      </c>
      <c r="BX595" s="5">
        <f t="shared" si="3592"/>
        <v>0</v>
      </c>
      <c r="BY595" s="5">
        <f t="shared" si="3593"/>
        <v>0</v>
      </c>
      <c r="BZ595" s="5">
        <f t="shared" si="3594"/>
        <v>0</v>
      </c>
      <c r="CA595" s="5">
        <f t="shared" si="3595"/>
        <v>0</v>
      </c>
      <c r="CB595" s="5">
        <f t="shared" si="3596"/>
        <v>0</v>
      </c>
      <c r="CC595" s="5">
        <f t="shared" si="3597"/>
        <v>0</v>
      </c>
      <c r="CD595" s="5">
        <f t="shared" si="3598"/>
        <v>0</v>
      </c>
      <c r="CE595" s="5">
        <f t="shared" si="3599"/>
        <v>0</v>
      </c>
      <c r="CF595" s="5">
        <f t="shared" si="3600"/>
        <v>0</v>
      </c>
      <c r="CG595" s="5">
        <f t="shared" si="3601"/>
        <v>0</v>
      </c>
      <c r="CH595" s="5">
        <f t="shared" si="3602"/>
        <v>0</v>
      </c>
      <c r="CI595" s="5">
        <f t="shared" si="3603"/>
        <v>0</v>
      </c>
      <c r="CJ595" s="5">
        <f t="shared" si="3604"/>
        <v>0</v>
      </c>
      <c r="CK595" s="5">
        <f t="shared" si="3605"/>
        <v>0</v>
      </c>
      <c r="CL595" s="5">
        <f t="shared" si="3606"/>
        <v>0</v>
      </c>
      <c r="CM595" s="5">
        <f t="shared" si="3607"/>
        <v>0</v>
      </c>
      <c r="CN595" s="5">
        <f t="shared" si="3608"/>
        <v>0</v>
      </c>
      <c r="CO595" s="5">
        <f t="shared" si="3609"/>
        <v>0</v>
      </c>
      <c r="CP595" s="5">
        <f t="shared" si="3610"/>
        <v>0</v>
      </c>
      <c r="CQ595" s="5">
        <f t="shared" si="3611"/>
        <v>0</v>
      </c>
      <c r="CR595" s="5">
        <f t="shared" si="3612"/>
        <v>0</v>
      </c>
      <c r="CS595" s="5">
        <f t="shared" si="3613"/>
        <v>0</v>
      </c>
      <c r="CT595" s="11">
        <f t="shared" si="3614"/>
        <v>0</v>
      </c>
      <c r="CU595" s="5">
        <f t="shared" si="3615"/>
        <v>0</v>
      </c>
      <c r="CV595" s="5">
        <f t="shared" si="3616"/>
        <v>0</v>
      </c>
      <c r="CW595" s="5">
        <f t="shared" si="3617"/>
        <v>0</v>
      </c>
      <c r="CX595" s="41">
        <f t="shared" si="3618"/>
        <v>0</v>
      </c>
      <c r="CY595" s="41">
        <f t="shared" si="3619"/>
        <v>0</v>
      </c>
      <c r="CZ595" s="41">
        <f t="shared" si="3620"/>
        <v>0</v>
      </c>
      <c r="DA595" s="41">
        <f t="shared" si="3621"/>
        <v>0</v>
      </c>
      <c r="DB595" s="28"/>
    </row>
    <row r="596" spans="1:106" s="16" customFormat="1" ht="29.25" customHeight="1" thickTop="1" thickBot="1" x14ac:dyDescent="0.35">
      <c r="A596" s="73">
        <v>44866</v>
      </c>
      <c r="B596" s="4" t="s">
        <v>18</v>
      </c>
      <c r="C596" s="4" t="s">
        <v>23</v>
      </c>
      <c r="D596" s="8" t="s">
        <v>10</v>
      </c>
      <c r="E596" s="4" t="s">
        <v>103</v>
      </c>
      <c r="F596" s="4" t="s">
        <v>24</v>
      </c>
      <c r="G596" s="18" t="s">
        <v>710</v>
      </c>
      <c r="H596" s="25">
        <v>53</v>
      </c>
      <c r="I596" s="33">
        <v>47</v>
      </c>
      <c r="J596" s="11">
        <v>45</v>
      </c>
      <c r="K596" s="76">
        <f t="shared" si="3399"/>
        <v>1380.15</v>
      </c>
      <c r="L596" s="11"/>
      <c r="M596" s="11"/>
      <c r="N596" s="33"/>
      <c r="O596" s="11"/>
      <c r="P596" s="11"/>
      <c r="Q596" s="11"/>
      <c r="R596" s="11"/>
      <c r="S596" s="11"/>
      <c r="T596" s="11"/>
      <c r="U596" s="11"/>
      <c r="V596" s="47">
        <v>45</v>
      </c>
      <c r="W596" s="11"/>
      <c r="X596" s="11"/>
      <c r="Y596" s="11"/>
      <c r="Z596" s="11"/>
      <c r="AA596" s="11"/>
      <c r="AB596" s="11"/>
      <c r="AC596" s="37"/>
      <c r="AD596" s="37"/>
      <c r="AE596" s="71" t="str">
        <f t="shared" si="3548"/>
        <v>CRUDE</v>
      </c>
      <c r="AF596" s="47">
        <f t="shared" si="3549"/>
        <v>45</v>
      </c>
      <c r="AG596" s="5">
        <f t="shared" si="3550"/>
        <v>0</v>
      </c>
      <c r="AH596" s="11">
        <f t="shared" si="3551"/>
        <v>0</v>
      </c>
      <c r="AI596" s="11">
        <f t="shared" si="3552"/>
        <v>0</v>
      </c>
      <c r="AJ596" s="13">
        <f t="shared" si="3553"/>
        <v>45</v>
      </c>
      <c r="AK596" s="13"/>
      <c r="AL596" s="5">
        <f t="shared" si="3554"/>
        <v>0</v>
      </c>
      <c r="AM596" s="5">
        <f t="shared" si="3555"/>
        <v>0</v>
      </c>
      <c r="AN596" s="11">
        <f t="shared" si="3556"/>
        <v>0</v>
      </c>
      <c r="AO596" s="11">
        <f t="shared" si="3557"/>
        <v>0</v>
      </c>
      <c r="AP596" s="5">
        <f t="shared" si="3558"/>
        <v>0</v>
      </c>
      <c r="AQ596" s="5">
        <f t="shared" si="3559"/>
        <v>0</v>
      </c>
      <c r="AR596" s="5">
        <f t="shared" si="3560"/>
        <v>0</v>
      </c>
      <c r="AS596" s="5">
        <f t="shared" si="3561"/>
        <v>0</v>
      </c>
      <c r="AT596" s="5">
        <f t="shared" si="3562"/>
        <v>0</v>
      </c>
      <c r="AU596" s="5">
        <f t="shared" si="3563"/>
        <v>0</v>
      </c>
      <c r="AV596" s="5">
        <f t="shared" si="3564"/>
        <v>0</v>
      </c>
      <c r="AW596" s="5">
        <f t="shared" si="3565"/>
        <v>0</v>
      </c>
      <c r="AX596" s="5">
        <f t="shared" si="3566"/>
        <v>0</v>
      </c>
      <c r="AY596" s="5">
        <f t="shared" si="3567"/>
        <v>0</v>
      </c>
      <c r="AZ596" s="5">
        <f t="shared" si="3568"/>
        <v>0</v>
      </c>
      <c r="BA596" s="5">
        <f t="shared" si="3569"/>
        <v>0</v>
      </c>
      <c r="BB596" s="5">
        <f t="shared" si="3570"/>
        <v>0</v>
      </c>
      <c r="BC596" s="5">
        <f t="shared" si="3571"/>
        <v>0</v>
      </c>
      <c r="BD596" s="5">
        <f t="shared" si="3572"/>
        <v>0</v>
      </c>
      <c r="BE596" s="5">
        <f t="shared" si="3573"/>
        <v>0</v>
      </c>
      <c r="BF596" s="5">
        <f t="shared" si="3574"/>
        <v>0</v>
      </c>
      <c r="BG596" s="5">
        <f t="shared" si="3575"/>
        <v>0</v>
      </c>
      <c r="BH596" s="5">
        <f t="shared" si="3576"/>
        <v>0</v>
      </c>
      <c r="BI596" s="11">
        <f t="shared" si="3577"/>
        <v>0</v>
      </c>
      <c r="BJ596" s="5">
        <f t="shared" si="3578"/>
        <v>0</v>
      </c>
      <c r="BK596" s="5">
        <f t="shared" si="3579"/>
        <v>0</v>
      </c>
      <c r="BL596" s="5">
        <f t="shared" si="3580"/>
        <v>0</v>
      </c>
      <c r="BM596" s="5">
        <f t="shared" si="3581"/>
        <v>0</v>
      </c>
      <c r="BN596" s="5">
        <f t="shared" si="3582"/>
        <v>0</v>
      </c>
      <c r="BO596" s="5">
        <f t="shared" si="3583"/>
        <v>0</v>
      </c>
      <c r="BP596" s="5">
        <f t="shared" si="3584"/>
        <v>0</v>
      </c>
      <c r="BQ596" s="5">
        <f t="shared" si="3585"/>
        <v>0</v>
      </c>
      <c r="BR596" s="5">
        <f t="shared" si="3586"/>
        <v>0</v>
      </c>
      <c r="BS596" s="5">
        <f t="shared" si="3587"/>
        <v>0</v>
      </c>
      <c r="BT596" s="11">
        <f t="shared" si="3588"/>
        <v>0</v>
      </c>
      <c r="BU596" s="11">
        <f t="shared" si="3589"/>
        <v>0</v>
      </c>
      <c r="BV596" s="5">
        <f t="shared" si="3590"/>
        <v>0</v>
      </c>
      <c r="BW596" s="5">
        <f t="shared" si="3591"/>
        <v>0</v>
      </c>
      <c r="BX596" s="5">
        <f t="shared" si="3592"/>
        <v>0</v>
      </c>
      <c r="BY596" s="5">
        <f t="shared" si="3593"/>
        <v>0</v>
      </c>
      <c r="BZ596" s="48">
        <f t="shared" si="3594"/>
        <v>45</v>
      </c>
      <c r="CA596" s="5">
        <f t="shared" si="3595"/>
        <v>0</v>
      </c>
      <c r="CB596" s="5">
        <f t="shared" si="3596"/>
        <v>0</v>
      </c>
      <c r="CC596" s="5">
        <f t="shared" si="3597"/>
        <v>0</v>
      </c>
      <c r="CD596" s="5">
        <f t="shared" si="3598"/>
        <v>0</v>
      </c>
      <c r="CE596" s="5">
        <f t="shared" si="3599"/>
        <v>0</v>
      </c>
      <c r="CF596" s="5">
        <f t="shared" si="3600"/>
        <v>0</v>
      </c>
      <c r="CG596" s="5">
        <f t="shared" si="3601"/>
        <v>0</v>
      </c>
      <c r="CH596" s="5">
        <f t="shared" si="3602"/>
        <v>0</v>
      </c>
      <c r="CI596" s="5">
        <f t="shared" si="3603"/>
        <v>0</v>
      </c>
      <c r="CJ596" s="5">
        <f t="shared" si="3604"/>
        <v>0</v>
      </c>
      <c r="CK596" s="5">
        <f t="shared" si="3605"/>
        <v>0</v>
      </c>
      <c r="CL596" s="5">
        <f t="shared" si="3606"/>
        <v>0</v>
      </c>
      <c r="CM596" s="5">
        <f t="shared" si="3607"/>
        <v>0</v>
      </c>
      <c r="CN596" s="5">
        <f t="shared" si="3608"/>
        <v>0</v>
      </c>
      <c r="CO596" s="5">
        <f t="shared" si="3609"/>
        <v>0</v>
      </c>
      <c r="CP596" s="5">
        <f t="shared" si="3610"/>
        <v>0</v>
      </c>
      <c r="CQ596" s="5">
        <f t="shared" si="3611"/>
        <v>0</v>
      </c>
      <c r="CR596" s="5">
        <f t="shared" si="3612"/>
        <v>0</v>
      </c>
      <c r="CS596" s="5">
        <f t="shared" si="3613"/>
        <v>0</v>
      </c>
      <c r="CT596" s="11">
        <f t="shared" si="3614"/>
        <v>0</v>
      </c>
      <c r="CU596" s="5">
        <f t="shared" si="3615"/>
        <v>0</v>
      </c>
      <c r="CV596" s="5">
        <f t="shared" si="3616"/>
        <v>0</v>
      </c>
      <c r="CW596" s="5">
        <f t="shared" si="3617"/>
        <v>0</v>
      </c>
      <c r="CX596" s="41">
        <f t="shared" si="3618"/>
        <v>0</v>
      </c>
      <c r="CY596" s="41">
        <f t="shared" si="3619"/>
        <v>0</v>
      </c>
      <c r="CZ596" s="41">
        <f t="shared" si="3620"/>
        <v>0</v>
      </c>
      <c r="DA596" s="41">
        <f t="shared" si="3621"/>
        <v>0</v>
      </c>
      <c r="DB596" s="28"/>
    </row>
    <row r="597" spans="1:106" s="16" customFormat="1" ht="29.25" customHeight="1" thickTop="1" thickBot="1" x14ac:dyDescent="0.35">
      <c r="A597" s="73">
        <v>44866</v>
      </c>
      <c r="B597" s="4" t="s">
        <v>22</v>
      </c>
      <c r="C597" s="4" t="s">
        <v>70</v>
      </c>
      <c r="D597" s="8" t="s">
        <v>10</v>
      </c>
      <c r="E597" s="4" t="s">
        <v>102</v>
      </c>
      <c r="F597" s="4" t="s">
        <v>24</v>
      </c>
      <c r="G597" s="18" t="s">
        <v>711</v>
      </c>
      <c r="H597" s="25">
        <v>54.75</v>
      </c>
      <c r="I597" s="44">
        <v>-54.75</v>
      </c>
      <c r="J597" s="45">
        <v>-55.75</v>
      </c>
      <c r="K597" s="76">
        <f t="shared" si="3399"/>
        <v>1324.4</v>
      </c>
      <c r="L597" s="11"/>
      <c r="M597" s="11"/>
      <c r="N597" s="33"/>
      <c r="O597" s="11"/>
      <c r="P597" s="11"/>
      <c r="Q597" s="11"/>
      <c r="R597" s="11"/>
      <c r="S597" s="11"/>
      <c r="T597" s="11"/>
      <c r="U597" s="11"/>
      <c r="V597" s="11"/>
      <c r="W597" s="11"/>
      <c r="X597" s="45">
        <v>-55.75</v>
      </c>
      <c r="Y597" s="11"/>
      <c r="Z597" s="11"/>
      <c r="AA597" s="11"/>
      <c r="AB597" s="11"/>
      <c r="AC597" s="37"/>
      <c r="AD597" s="37"/>
      <c r="AE597" s="71" t="str">
        <f t="shared" si="3548"/>
        <v>US 500</v>
      </c>
      <c r="AF597" s="11">
        <f t="shared" si="3549"/>
        <v>0</v>
      </c>
      <c r="AG597" s="5">
        <f t="shared" si="3550"/>
        <v>0</v>
      </c>
      <c r="AH597" s="11">
        <f t="shared" si="3551"/>
        <v>0</v>
      </c>
      <c r="AI597" s="45">
        <f t="shared" si="3552"/>
        <v>-55.75</v>
      </c>
      <c r="AJ597" s="13">
        <f t="shared" si="3553"/>
        <v>-55.75</v>
      </c>
      <c r="AK597" s="13"/>
      <c r="AL597" s="5">
        <f t="shared" si="3554"/>
        <v>0</v>
      </c>
      <c r="AM597" s="5">
        <f t="shared" si="3555"/>
        <v>0</v>
      </c>
      <c r="AN597" s="11">
        <f t="shared" si="3556"/>
        <v>0</v>
      </c>
      <c r="AO597" s="11">
        <f t="shared" si="3557"/>
        <v>0</v>
      </c>
      <c r="AP597" s="5">
        <f t="shared" si="3558"/>
        <v>0</v>
      </c>
      <c r="AQ597" s="5">
        <f t="shared" si="3559"/>
        <v>0</v>
      </c>
      <c r="AR597" s="5">
        <f t="shared" si="3560"/>
        <v>0</v>
      </c>
      <c r="AS597" s="5">
        <f t="shared" si="3561"/>
        <v>0</v>
      </c>
      <c r="AT597" s="5">
        <f t="shared" si="3562"/>
        <v>0</v>
      </c>
      <c r="AU597" s="5">
        <f t="shared" si="3563"/>
        <v>0</v>
      </c>
      <c r="AV597" s="5">
        <f t="shared" si="3564"/>
        <v>0</v>
      </c>
      <c r="AW597" s="5">
        <f t="shared" si="3565"/>
        <v>0</v>
      </c>
      <c r="AX597" s="5">
        <f t="shared" si="3566"/>
        <v>0</v>
      </c>
      <c r="AY597" s="5">
        <f t="shared" si="3567"/>
        <v>0</v>
      </c>
      <c r="AZ597" s="5">
        <f t="shared" si="3568"/>
        <v>0</v>
      </c>
      <c r="BA597" s="5">
        <f t="shared" si="3569"/>
        <v>0</v>
      </c>
      <c r="BB597" s="5">
        <f t="shared" si="3570"/>
        <v>0</v>
      </c>
      <c r="BC597" s="5">
        <f t="shared" si="3571"/>
        <v>0</v>
      </c>
      <c r="BD597" s="5">
        <f t="shared" si="3572"/>
        <v>0</v>
      </c>
      <c r="BE597" s="5">
        <f t="shared" si="3573"/>
        <v>0</v>
      </c>
      <c r="BF597" s="5">
        <f t="shared" si="3574"/>
        <v>0</v>
      </c>
      <c r="BG597" s="5">
        <f t="shared" si="3575"/>
        <v>0</v>
      </c>
      <c r="BH597" s="5">
        <f t="shared" si="3576"/>
        <v>0</v>
      </c>
      <c r="BI597" s="11">
        <f t="shared" si="3577"/>
        <v>0</v>
      </c>
      <c r="BJ597" s="5">
        <f t="shared" si="3578"/>
        <v>0</v>
      </c>
      <c r="BK597" s="5">
        <f t="shared" si="3579"/>
        <v>0</v>
      </c>
      <c r="BL597" s="5">
        <f t="shared" si="3580"/>
        <v>0</v>
      </c>
      <c r="BM597" s="5">
        <f t="shared" si="3581"/>
        <v>0</v>
      </c>
      <c r="BN597" s="5">
        <f t="shared" si="3582"/>
        <v>0</v>
      </c>
      <c r="BO597" s="5">
        <f t="shared" si="3583"/>
        <v>0</v>
      </c>
      <c r="BP597" s="5">
        <f t="shared" si="3584"/>
        <v>0</v>
      </c>
      <c r="BQ597" s="5">
        <f t="shared" si="3585"/>
        <v>0</v>
      </c>
      <c r="BR597" s="5">
        <f t="shared" si="3586"/>
        <v>0</v>
      </c>
      <c r="BS597" s="5">
        <f t="shared" si="3587"/>
        <v>0</v>
      </c>
      <c r="BT597" s="11">
        <f t="shared" si="3588"/>
        <v>0</v>
      </c>
      <c r="BU597" s="11">
        <f t="shared" si="3589"/>
        <v>0</v>
      </c>
      <c r="BV597" s="5">
        <f t="shared" si="3590"/>
        <v>0</v>
      </c>
      <c r="BW597" s="5">
        <f t="shared" si="3591"/>
        <v>0</v>
      </c>
      <c r="BX597" s="5">
        <f t="shared" si="3592"/>
        <v>0</v>
      </c>
      <c r="BY597" s="5">
        <f t="shared" si="3593"/>
        <v>0</v>
      </c>
      <c r="BZ597" s="5">
        <f t="shared" si="3594"/>
        <v>0</v>
      </c>
      <c r="CA597" s="5">
        <f t="shared" si="3595"/>
        <v>0</v>
      </c>
      <c r="CB597" s="5">
        <f t="shared" si="3596"/>
        <v>0</v>
      </c>
      <c r="CC597" s="5">
        <f t="shared" si="3597"/>
        <v>0</v>
      </c>
      <c r="CD597" s="5">
        <f t="shared" si="3598"/>
        <v>0</v>
      </c>
      <c r="CE597" s="5">
        <f t="shared" si="3599"/>
        <v>0</v>
      </c>
      <c r="CF597" s="5">
        <f t="shared" si="3600"/>
        <v>0</v>
      </c>
      <c r="CG597" s="5">
        <f t="shared" si="3601"/>
        <v>0</v>
      </c>
      <c r="CH597" s="5">
        <f t="shared" si="3602"/>
        <v>0</v>
      </c>
      <c r="CI597" s="5">
        <f t="shared" si="3603"/>
        <v>0</v>
      </c>
      <c r="CJ597" s="5">
        <f t="shared" si="3604"/>
        <v>0</v>
      </c>
      <c r="CK597" s="46">
        <f t="shared" si="3605"/>
        <v>-55.75</v>
      </c>
      <c r="CL597" s="5">
        <f t="shared" si="3606"/>
        <v>0</v>
      </c>
      <c r="CM597" s="5">
        <f t="shared" si="3607"/>
        <v>0</v>
      </c>
      <c r="CN597" s="5">
        <f t="shared" si="3608"/>
        <v>0</v>
      </c>
      <c r="CO597" s="5">
        <f t="shared" si="3609"/>
        <v>0</v>
      </c>
      <c r="CP597" s="5">
        <f t="shared" si="3610"/>
        <v>0</v>
      </c>
      <c r="CQ597" s="5">
        <f t="shared" si="3611"/>
        <v>0</v>
      </c>
      <c r="CR597" s="5">
        <f t="shared" si="3612"/>
        <v>0</v>
      </c>
      <c r="CS597" s="5">
        <f t="shared" si="3613"/>
        <v>0</v>
      </c>
      <c r="CT597" s="11">
        <f t="shared" si="3614"/>
        <v>0</v>
      </c>
      <c r="CU597" s="5">
        <f t="shared" si="3615"/>
        <v>0</v>
      </c>
      <c r="CV597" s="5">
        <f t="shared" si="3616"/>
        <v>0</v>
      </c>
      <c r="CW597" s="5">
        <f t="shared" si="3617"/>
        <v>0</v>
      </c>
      <c r="CX597" s="41">
        <f t="shared" si="3618"/>
        <v>0</v>
      </c>
      <c r="CY597" s="41">
        <f t="shared" si="3619"/>
        <v>0</v>
      </c>
      <c r="CZ597" s="41">
        <f t="shared" si="3620"/>
        <v>0</v>
      </c>
      <c r="DA597" s="41">
        <f t="shared" si="3621"/>
        <v>0</v>
      </c>
      <c r="DB597" s="28"/>
    </row>
    <row r="598" spans="1:106" s="16" customFormat="1" ht="29.25" customHeight="1" thickTop="1" thickBot="1" x14ac:dyDescent="0.35">
      <c r="A598" s="73">
        <v>44866</v>
      </c>
      <c r="B598" s="4" t="s">
        <v>92</v>
      </c>
      <c r="C598" s="4" t="s">
        <v>70</v>
      </c>
      <c r="D598" s="8" t="s">
        <v>10</v>
      </c>
      <c r="E598" s="4" t="s">
        <v>102</v>
      </c>
      <c r="F598" s="4" t="s">
        <v>24</v>
      </c>
      <c r="G598" s="18" t="s">
        <v>712</v>
      </c>
      <c r="H598" s="25">
        <v>55.25</v>
      </c>
      <c r="I598" s="44">
        <v>-55.25</v>
      </c>
      <c r="J598" s="45">
        <v>-56.25</v>
      </c>
      <c r="K598" s="76">
        <f t="shared" si="3399"/>
        <v>1268.1500000000001</v>
      </c>
      <c r="L598" s="11"/>
      <c r="M598" s="11"/>
      <c r="N598" s="33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45">
        <v>-56.25</v>
      </c>
      <c r="AC598" s="37"/>
      <c r="AD598" s="37"/>
      <c r="AE598" s="71" t="str">
        <f t="shared" si="3548"/>
        <v>WALL ST 30</v>
      </c>
      <c r="AF598" s="11">
        <f t="shared" si="3549"/>
        <v>0</v>
      </c>
      <c r="AG598" s="5">
        <f t="shared" si="3550"/>
        <v>0</v>
      </c>
      <c r="AH598" s="11">
        <f t="shared" si="3551"/>
        <v>0</v>
      </c>
      <c r="AI598" s="45">
        <f t="shared" si="3552"/>
        <v>-56.25</v>
      </c>
      <c r="AJ598" s="13">
        <f t="shared" si="3553"/>
        <v>-56.25</v>
      </c>
      <c r="AK598" s="13"/>
      <c r="AL598" s="5">
        <f t="shared" si="3554"/>
        <v>0</v>
      </c>
      <c r="AM598" s="5">
        <f t="shared" si="3555"/>
        <v>0</v>
      </c>
      <c r="AN598" s="11">
        <f t="shared" si="3556"/>
        <v>0</v>
      </c>
      <c r="AO598" s="11">
        <f t="shared" si="3557"/>
        <v>0</v>
      </c>
      <c r="AP598" s="5">
        <f t="shared" si="3558"/>
        <v>0</v>
      </c>
      <c r="AQ598" s="5">
        <f t="shared" si="3559"/>
        <v>0</v>
      </c>
      <c r="AR598" s="5">
        <f t="shared" si="3560"/>
        <v>0</v>
      </c>
      <c r="AS598" s="5">
        <f t="shared" si="3561"/>
        <v>0</v>
      </c>
      <c r="AT598" s="5">
        <f t="shared" si="3562"/>
        <v>0</v>
      </c>
      <c r="AU598" s="5">
        <f t="shared" si="3563"/>
        <v>0</v>
      </c>
      <c r="AV598" s="5">
        <f t="shared" si="3564"/>
        <v>0</v>
      </c>
      <c r="AW598" s="5">
        <f t="shared" si="3565"/>
        <v>0</v>
      </c>
      <c r="AX598" s="5">
        <f t="shared" si="3566"/>
        <v>0</v>
      </c>
      <c r="AY598" s="5">
        <f t="shared" si="3567"/>
        <v>0</v>
      </c>
      <c r="AZ598" s="5">
        <f t="shared" si="3568"/>
        <v>0</v>
      </c>
      <c r="BA598" s="5">
        <f t="shared" si="3569"/>
        <v>0</v>
      </c>
      <c r="BB598" s="5">
        <f t="shared" si="3570"/>
        <v>0</v>
      </c>
      <c r="BC598" s="5">
        <f t="shared" si="3571"/>
        <v>0</v>
      </c>
      <c r="BD598" s="5">
        <f t="shared" si="3572"/>
        <v>0</v>
      </c>
      <c r="BE598" s="5">
        <f t="shared" si="3573"/>
        <v>0</v>
      </c>
      <c r="BF598" s="5">
        <f t="shared" si="3574"/>
        <v>0</v>
      </c>
      <c r="BG598" s="5">
        <f t="shared" si="3575"/>
        <v>0</v>
      </c>
      <c r="BH598" s="5">
        <f t="shared" si="3576"/>
        <v>0</v>
      </c>
      <c r="BI598" s="11">
        <f t="shared" si="3577"/>
        <v>0</v>
      </c>
      <c r="BJ598" s="5">
        <f t="shared" si="3578"/>
        <v>0</v>
      </c>
      <c r="BK598" s="5">
        <f t="shared" si="3579"/>
        <v>0</v>
      </c>
      <c r="BL598" s="5">
        <f t="shared" si="3580"/>
        <v>0</v>
      </c>
      <c r="BM598" s="5">
        <f t="shared" si="3581"/>
        <v>0</v>
      </c>
      <c r="BN598" s="5">
        <f t="shared" si="3582"/>
        <v>0</v>
      </c>
      <c r="BO598" s="5">
        <f t="shared" si="3583"/>
        <v>0</v>
      </c>
      <c r="BP598" s="5">
        <f t="shared" si="3584"/>
        <v>0</v>
      </c>
      <c r="BQ598" s="5">
        <f t="shared" si="3585"/>
        <v>0</v>
      </c>
      <c r="BR598" s="5">
        <f t="shared" si="3586"/>
        <v>0</v>
      </c>
      <c r="BS598" s="5">
        <f t="shared" si="3587"/>
        <v>0</v>
      </c>
      <c r="BT598" s="11">
        <f t="shared" si="3588"/>
        <v>0</v>
      </c>
      <c r="BU598" s="11">
        <f t="shared" si="3589"/>
        <v>0</v>
      </c>
      <c r="BV598" s="5">
        <f t="shared" si="3590"/>
        <v>0</v>
      </c>
      <c r="BW598" s="5">
        <f t="shared" si="3591"/>
        <v>0</v>
      </c>
      <c r="BX598" s="5">
        <f t="shared" si="3592"/>
        <v>0</v>
      </c>
      <c r="BY598" s="5">
        <f t="shared" si="3593"/>
        <v>0</v>
      </c>
      <c r="BZ598" s="5">
        <f t="shared" si="3594"/>
        <v>0</v>
      </c>
      <c r="CA598" s="5">
        <f t="shared" si="3595"/>
        <v>0</v>
      </c>
      <c r="CB598" s="5">
        <f t="shared" si="3596"/>
        <v>0</v>
      </c>
      <c r="CC598" s="5">
        <f t="shared" si="3597"/>
        <v>0</v>
      </c>
      <c r="CD598" s="5">
        <f t="shared" si="3598"/>
        <v>0</v>
      </c>
      <c r="CE598" s="5">
        <f t="shared" si="3599"/>
        <v>0</v>
      </c>
      <c r="CF598" s="5">
        <f t="shared" si="3600"/>
        <v>0</v>
      </c>
      <c r="CG598" s="5">
        <f t="shared" si="3601"/>
        <v>0</v>
      </c>
      <c r="CH598" s="5">
        <f t="shared" si="3602"/>
        <v>0</v>
      </c>
      <c r="CI598" s="5">
        <f t="shared" si="3603"/>
        <v>0</v>
      </c>
      <c r="CJ598" s="5">
        <f t="shared" si="3604"/>
        <v>0</v>
      </c>
      <c r="CK598" s="5">
        <f t="shared" si="3605"/>
        <v>0</v>
      </c>
      <c r="CL598" s="5">
        <f t="shared" si="3606"/>
        <v>0</v>
      </c>
      <c r="CM598" s="5">
        <f t="shared" si="3607"/>
        <v>0</v>
      </c>
      <c r="CN598" s="5">
        <f t="shared" si="3608"/>
        <v>0</v>
      </c>
      <c r="CO598" s="5">
        <f t="shared" si="3609"/>
        <v>0</v>
      </c>
      <c r="CP598" s="5">
        <f t="shared" si="3610"/>
        <v>0</v>
      </c>
      <c r="CQ598" s="5">
        <f t="shared" si="3611"/>
        <v>0</v>
      </c>
      <c r="CR598" s="5">
        <f t="shared" si="3612"/>
        <v>0</v>
      </c>
      <c r="CS598" s="5">
        <f t="shared" si="3613"/>
        <v>0</v>
      </c>
      <c r="CT598" s="11">
        <f t="shared" si="3614"/>
        <v>0</v>
      </c>
      <c r="CU598" s="5">
        <f t="shared" si="3615"/>
        <v>0</v>
      </c>
      <c r="CV598" s="5">
        <f t="shared" si="3616"/>
        <v>0</v>
      </c>
      <c r="CW598" s="5">
        <f t="shared" si="3617"/>
        <v>0</v>
      </c>
      <c r="CX598" s="41">
        <f t="shared" si="3618"/>
        <v>0</v>
      </c>
      <c r="CY598" s="41">
        <f t="shared" si="3619"/>
        <v>0</v>
      </c>
      <c r="CZ598" s="41">
        <f t="shared" si="3620"/>
        <v>0</v>
      </c>
      <c r="DA598" s="52">
        <f t="shared" si="3621"/>
        <v>-56.25</v>
      </c>
      <c r="DB598" s="28"/>
    </row>
    <row r="599" spans="1:106" s="16" customFormat="1" ht="29.25" customHeight="1" thickTop="1" thickBot="1" x14ac:dyDescent="0.35">
      <c r="A599" s="73">
        <v>44866</v>
      </c>
      <c r="B599" s="4" t="s">
        <v>90</v>
      </c>
      <c r="C599" s="4" t="s">
        <v>25</v>
      </c>
      <c r="D599" s="8" t="s">
        <v>10</v>
      </c>
      <c r="E599" s="4" t="s">
        <v>102</v>
      </c>
      <c r="F599" s="4" t="s">
        <v>104</v>
      </c>
      <c r="G599" s="18" t="s">
        <v>713</v>
      </c>
      <c r="H599" s="25">
        <v>53.5</v>
      </c>
      <c r="I599" s="33">
        <v>53.5</v>
      </c>
      <c r="J599" s="11">
        <v>51.5</v>
      </c>
      <c r="K599" s="76">
        <f t="shared" si="3399"/>
        <v>1319.65</v>
      </c>
      <c r="L599" s="11"/>
      <c r="M599" s="11"/>
      <c r="N599" s="33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47">
        <v>51.5</v>
      </c>
      <c r="AB599" s="11"/>
      <c r="AC599" s="37"/>
      <c r="AD599" s="37"/>
      <c r="AE599" s="71" t="str">
        <f t="shared" si="3548"/>
        <v>US TECH</v>
      </c>
      <c r="AF599" s="11">
        <f t="shared" si="3549"/>
        <v>0</v>
      </c>
      <c r="AG599" s="48">
        <f t="shared" si="3550"/>
        <v>51.5</v>
      </c>
      <c r="AH599" s="11">
        <f t="shared" si="3551"/>
        <v>0</v>
      </c>
      <c r="AI599" s="11">
        <f t="shared" si="3552"/>
        <v>0</v>
      </c>
      <c r="AJ599" s="13">
        <f t="shared" si="3553"/>
        <v>51.5</v>
      </c>
      <c r="AK599" s="13"/>
      <c r="AL599" s="5">
        <f t="shared" si="3554"/>
        <v>0</v>
      </c>
      <c r="AM599" s="5">
        <f t="shared" si="3555"/>
        <v>0</v>
      </c>
      <c r="AN599" s="11">
        <f t="shared" si="3556"/>
        <v>0</v>
      </c>
      <c r="AO599" s="11">
        <f t="shared" si="3557"/>
        <v>0</v>
      </c>
      <c r="AP599" s="5">
        <f t="shared" si="3558"/>
        <v>0</v>
      </c>
      <c r="AQ599" s="5">
        <f t="shared" si="3559"/>
        <v>0</v>
      </c>
      <c r="AR599" s="5">
        <f t="shared" si="3560"/>
        <v>0</v>
      </c>
      <c r="AS599" s="5">
        <f t="shared" si="3561"/>
        <v>0</v>
      </c>
      <c r="AT599" s="5">
        <f t="shared" si="3562"/>
        <v>0</v>
      </c>
      <c r="AU599" s="5">
        <f t="shared" si="3563"/>
        <v>0</v>
      </c>
      <c r="AV599" s="5">
        <f t="shared" si="3564"/>
        <v>0</v>
      </c>
      <c r="AW599" s="5">
        <f t="shared" si="3565"/>
        <v>0</v>
      </c>
      <c r="AX599" s="5">
        <f t="shared" si="3566"/>
        <v>0</v>
      </c>
      <c r="AY599" s="5">
        <f t="shared" si="3567"/>
        <v>0</v>
      </c>
      <c r="AZ599" s="5">
        <f t="shared" si="3568"/>
        <v>0</v>
      </c>
      <c r="BA599" s="5">
        <f t="shared" si="3569"/>
        <v>0</v>
      </c>
      <c r="BB599" s="5">
        <f t="shared" si="3570"/>
        <v>0</v>
      </c>
      <c r="BC599" s="5">
        <f t="shared" si="3571"/>
        <v>0</v>
      </c>
      <c r="BD599" s="5">
        <f t="shared" si="3572"/>
        <v>0</v>
      </c>
      <c r="BE599" s="5">
        <f t="shared" si="3573"/>
        <v>0</v>
      </c>
      <c r="BF599" s="5">
        <f t="shared" si="3574"/>
        <v>0</v>
      </c>
      <c r="BG599" s="5">
        <f t="shared" si="3575"/>
        <v>0</v>
      </c>
      <c r="BH599" s="5">
        <f t="shared" si="3576"/>
        <v>0</v>
      </c>
      <c r="BI599" s="11">
        <f t="shared" si="3577"/>
        <v>0</v>
      </c>
      <c r="BJ599" s="5">
        <f t="shared" si="3578"/>
        <v>0</v>
      </c>
      <c r="BK599" s="5">
        <f t="shared" si="3579"/>
        <v>0</v>
      </c>
      <c r="BL599" s="5">
        <f t="shared" si="3580"/>
        <v>0</v>
      </c>
      <c r="BM599" s="5">
        <f t="shared" si="3581"/>
        <v>0</v>
      </c>
      <c r="BN599" s="5">
        <f t="shared" si="3582"/>
        <v>0</v>
      </c>
      <c r="BO599" s="5">
        <f t="shared" si="3583"/>
        <v>0</v>
      </c>
      <c r="BP599" s="5">
        <f t="shared" si="3584"/>
        <v>0</v>
      </c>
      <c r="BQ599" s="5">
        <f t="shared" si="3585"/>
        <v>0</v>
      </c>
      <c r="BR599" s="5">
        <f t="shared" si="3586"/>
        <v>0</v>
      </c>
      <c r="BS599" s="5">
        <f t="shared" si="3587"/>
        <v>0</v>
      </c>
      <c r="BT599" s="11">
        <f t="shared" si="3588"/>
        <v>0</v>
      </c>
      <c r="BU599" s="11">
        <f t="shared" si="3589"/>
        <v>0</v>
      </c>
      <c r="BV599" s="5">
        <f t="shared" si="3590"/>
        <v>0</v>
      </c>
      <c r="BW599" s="5">
        <f t="shared" si="3591"/>
        <v>0</v>
      </c>
      <c r="BX599" s="5">
        <f t="shared" si="3592"/>
        <v>0</v>
      </c>
      <c r="BY599" s="5">
        <f t="shared" si="3593"/>
        <v>0</v>
      </c>
      <c r="BZ599" s="5">
        <f t="shared" si="3594"/>
        <v>0</v>
      </c>
      <c r="CA599" s="5">
        <f t="shared" si="3595"/>
        <v>0</v>
      </c>
      <c r="CB599" s="5">
        <f t="shared" si="3596"/>
        <v>0</v>
      </c>
      <c r="CC599" s="5">
        <f t="shared" si="3597"/>
        <v>0</v>
      </c>
      <c r="CD599" s="5">
        <f t="shared" si="3598"/>
        <v>0</v>
      </c>
      <c r="CE599" s="5">
        <f t="shared" si="3599"/>
        <v>0</v>
      </c>
      <c r="CF599" s="5">
        <f t="shared" si="3600"/>
        <v>0</v>
      </c>
      <c r="CG599" s="5">
        <f t="shared" si="3601"/>
        <v>0</v>
      </c>
      <c r="CH599" s="5">
        <f t="shared" si="3602"/>
        <v>0</v>
      </c>
      <c r="CI599" s="5">
        <f t="shared" si="3603"/>
        <v>0</v>
      </c>
      <c r="CJ599" s="5">
        <f t="shared" si="3604"/>
        <v>0</v>
      </c>
      <c r="CK599" s="5">
        <f t="shared" si="3605"/>
        <v>0</v>
      </c>
      <c r="CL599" s="5">
        <f t="shared" si="3606"/>
        <v>0</v>
      </c>
      <c r="CM599" s="5">
        <f t="shared" si="3607"/>
        <v>0</v>
      </c>
      <c r="CN599" s="5">
        <f t="shared" si="3608"/>
        <v>0</v>
      </c>
      <c r="CO599" s="5">
        <f t="shared" si="3609"/>
        <v>0</v>
      </c>
      <c r="CP599" s="5">
        <f t="shared" si="3610"/>
        <v>0</v>
      </c>
      <c r="CQ599" s="5">
        <f t="shared" si="3611"/>
        <v>0</v>
      </c>
      <c r="CR599" s="5">
        <f t="shared" si="3612"/>
        <v>0</v>
      </c>
      <c r="CS599" s="5">
        <f t="shared" si="3613"/>
        <v>0</v>
      </c>
      <c r="CT599" s="11">
        <f t="shared" si="3614"/>
        <v>0</v>
      </c>
      <c r="CU599" s="48">
        <f t="shared" si="3615"/>
        <v>51.5</v>
      </c>
      <c r="CV599" s="5">
        <f t="shared" si="3616"/>
        <v>0</v>
      </c>
      <c r="CW599" s="5">
        <f t="shared" si="3617"/>
        <v>0</v>
      </c>
      <c r="CX599" s="41">
        <f t="shared" si="3618"/>
        <v>0</v>
      </c>
      <c r="CY599" s="41">
        <f t="shared" si="3619"/>
        <v>0</v>
      </c>
      <c r="CZ599" s="41">
        <f t="shared" si="3620"/>
        <v>0</v>
      </c>
      <c r="DA599" s="41">
        <f t="shared" si="3621"/>
        <v>0</v>
      </c>
      <c r="DB599" s="28"/>
    </row>
    <row r="600" spans="1:106" s="16" customFormat="1" ht="29.25" customHeight="1" thickTop="1" thickBot="1" x14ac:dyDescent="0.35">
      <c r="A600" s="73">
        <v>44866</v>
      </c>
      <c r="B600" s="4" t="s">
        <v>4</v>
      </c>
      <c r="C600" s="4" t="s">
        <v>23</v>
      </c>
      <c r="D600" s="8" t="s">
        <v>10</v>
      </c>
      <c r="E600" s="4" t="s">
        <v>110</v>
      </c>
      <c r="F600" s="4" t="s">
        <v>104</v>
      </c>
      <c r="G600" s="18" t="s">
        <v>714</v>
      </c>
      <c r="H600" s="25">
        <v>48</v>
      </c>
      <c r="I600" s="33">
        <v>48</v>
      </c>
      <c r="J600" s="11">
        <v>46</v>
      </c>
      <c r="K600" s="76">
        <f t="shared" si="3399"/>
        <v>1365.65</v>
      </c>
      <c r="L600" s="11"/>
      <c r="M600" s="11"/>
      <c r="N600" s="33"/>
      <c r="O600" s="47">
        <v>46</v>
      </c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37"/>
      <c r="AD600" s="37"/>
      <c r="AE600" s="71" t="str">
        <f t="shared" si="3548"/>
        <v>EUR/JPY</v>
      </c>
      <c r="AF600" s="47">
        <f t="shared" si="3549"/>
        <v>46</v>
      </c>
      <c r="AG600" s="5">
        <f t="shared" si="3550"/>
        <v>0</v>
      </c>
      <c r="AH600" s="11">
        <f t="shared" si="3551"/>
        <v>0</v>
      </c>
      <c r="AI600" s="11">
        <f t="shared" si="3552"/>
        <v>0</v>
      </c>
      <c r="AJ600" s="13">
        <f t="shared" si="3553"/>
        <v>46</v>
      </c>
      <c r="AK600" s="13"/>
      <c r="AL600" s="5">
        <f t="shared" si="3554"/>
        <v>0</v>
      </c>
      <c r="AM600" s="5">
        <f t="shared" si="3555"/>
        <v>0</v>
      </c>
      <c r="AN600" s="11">
        <f t="shared" si="3556"/>
        <v>0</v>
      </c>
      <c r="AO600" s="11">
        <f t="shared" si="3557"/>
        <v>0</v>
      </c>
      <c r="AP600" s="5">
        <f t="shared" si="3558"/>
        <v>0</v>
      </c>
      <c r="AQ600" s="5">
        <f t="shared" si="3559"/>
        <v>0</v>
      </c>
      <c r="AR600" s="5">
        <f t="shared" si="3560"/>
        <v>0</v>
      </c>
      <c r="AS600" s="5">
        <f t="shared" si="3561"/>
        <v>0</v>
      </c>
      <c r="AT600" s="5">
        <f t="shared" si="3562"/>
        <v>0</v>
      </c>
      <c r="AU600" s="5">
        <f t="shared" si="3563"/>
        <v>0</v>
      </c>
      <c r="AV600" s="5">
        <f t="shared" si="3564"/>
        <v>0</v>
      </c>
      <c r="AW600" s="5">
        <f t="shared" si="3565"/>
        <v>0</v>
      </c>
      <c r="AX600" s="48">
        <f t="shared" si="3566"/>
        <v>46</v>
      </c>
      <c r="AY600" s="5">
        <f t="shared" si="3567"/>
        <v>0</v>
      </c>
      <c r="AZ600" s="5">
        <f t="shared" si="3568"/>
        <v>0</v>
      </c>
      <c r="BA600" s="5">
        <f t="shared" si="3569"/>
        <v>0</v>
      </c>
      <c r="BB600" s="5">
        <f t="shared" si="3570"/>
        <v>0</v>
      </c>
      <c r="BC600" s="5">
        <f t="shared" si="3571"/>
        <v>0</v>
      </c>
      <c r="BD600" s="5">
        <f t="shared" si="3572"/>
        <v>0</v>
      </c>
      <c r="BE600" s="5">
        <f t="shared" si="3573"/>
        <v>0</v>
      </c>
      <c r="BF600" s="5">
        <f t="shared" si="3574"/>
        <v>0</v>
      </c>
      <c r="BG600" s="5">
        <f t="shared" si="3575"/>
        <v>0</v>
      </c>
      <c r="BH600" s="5">
        <f t="shared" si="3576"/>
        <v>0</v>
      </c>
      <c r="BI600" s="11">
        <f t="shared" si="3577"/>
        <v>0</v>
      </c>
      <c r="BJ600" s="5">
        <f t="shared" si="3578"/>
        <v>0</v>
      </c>
      <c r="BK600" s="5">
        <f t="shared" si="3579"/>
        <v>0</v>
      </c>
      <c r="BL600" s="5">
        <f t="shared" si="3580"/>
        <v>0</v>
      </c>
      <c r="BM600" s="5">
        <f t="shared" si="3581"/>
        <v>0</v>
      </c>
      <c r="BN600" s="5">
        <f t="shared" si="3582"/>
        <v>0</v>
      </c>
      <c r="BO600" s="5">
        <f t="shared" si="3583"/>
        <v>0</v>
      </c>
      <c r="BP600" s="5">
        <f t="shared" si="3584"/>
        <v>0</v>
      </c>
      <c r="BQ600" s="5">
        <f t="shared" si="3585"/>
        <v>0</v>
      </c>
      <c r="BR600" s="5">
        <f t="shared" si="3586"/>
        <v>0</v>
      </c>
      <c r="BS600" s="5">
        <f t="shared" si="3587"/>
        <v>0</v>
      </c>
      <c r="BT600" s="11">
        <f t="shared" si="3588"/>
        <v>0</v>
      </c>
      <c r="BU600" s="11">
        <f t="shared" si="3589"/>
        <v>0</v>
      </c>
      <c r="BV600" s="5">
        <f t="shared" si="3590"/>
        <v>0</v>
      </c>
      <c r="BW600" s="5">
        <f t="shared" si="3591"/>
        <v>0</v>
      </c>
      <c r="BX600" s="5">
        <f t="shared" si="3592"/>
        <v>0</v>
      </c>
      <c r="BY600" s="5">
        <f t="shared" si="3593"/>
        <v>0</v>
      </c>
      <c r="BZ600" s="5">
        <f t="shared" si="3594"/>
        <v>0</v>
      </c>
      <c r="CA600" s="5">
        <f t="shared" si="3595"/>
        <v>0</v>
      </c>
      <c r="CB600" s="5">
        <f t="shared" si="3596"/>
        <v>0</v>
      </c>
      <c r="CC600" s="5">
        <f t="shared" si="3597"/>
        <v>0</v>
      </c>
      <c r="CD600" s="5">
        <f t="shared" si="3598"/>
        <v>0</v>
      </c>
      <c r="CE600" s="5">
        <f t="shared" si="3599"/>
        <v>0</v>
      </c>
      <c r="CF600" s="5">
        <f t="shared" si="3600"/>
        <v>0</v>
      </c>
      <c r="CG600" s="5">
        <f t="shared" si="3601"/>
        <v>0</v>
      </c>
      <c r="CH600" s="5">
        <f t="shared" si="3602"/>
        <v>0</v>
      </c>
      <c r="CI600" s="5">
        <f t="shared" si="3603"/>
        <v>0</v>
      </c>
      <c r="CJ600" s="5">
        <f t="shared" si="3604"/>
        <v>0</v>
      </c>
      <c r="CK600" s="5">
        <f t="shared" si="3605"/>
        <v>0</v>
      </c>
      <c r="CL600" s="5">
        <f t="shared" si="3606"/>
        <v>0</v>
      </c>
      <c r="CM600" s="5">
        <f t="shared" si="3607"/>
        <v>0</v>
      </c>
      <c r="CN600" s="5">
        <f t="shared" si="3608"/>
        <v>0</v>
      </c>
      <c r="CO600" s="5">
        <f t="shared" si="3609"/>
        <v>0</v>
      </c>
      <c r="CP600" s="5">
        <f t="shared" si="3610"/>
        <v>0</v>
      </c>
      <c r="CQ600" s="5">
        <f t="shared" si="3611"/>
        <v>0</v>
      </c>
      <c r="CR600" s="5">
        <f t="shared" si="3612"/>
        <v>0</v>
      </c>
      <c r="CS600" s="5">
        <f t="shared" si="3613"/>
        <v>0</v>
      </c>
      <c r="CT600" s="11">
        <f t="shared" si="3614"/>
        <v>0</v>
      </c>
      <c r="CU600" s="5">
        <f t="shared" si="3615"/>
        <v>0</v>
      </c>
      <c r="CV600" s="5">
        <f t="shared" si="3616"/>
        <v>0</v>
      </c>
      <c r="CW600" s="5">
        <f t="shared" si="3617"/>
        <v>0</v>
      </c>
      <c r="CX600" s="41">
        <f t="shared" si="3618"/>
        <v>0</v>
      </c>
      <c r="CY600" s="41">
        <f t="shared" si="3619"/>
        <v>0</v>
      </c>
      <c r="CZ600" s="41">
        <f t="shared" si="3620"/>
        <v>0</v>
      </c>
      <c r="DA600" s="41">
        <f t="shared" si="3621"/>
        <v>0</v>
      </c>
      <c r="DB600" s="28"/>
    </row>
    <row r="601" spans="1:106" s="16" customFormat="1" ht="29.25" customHeight="1" thickTop="1" thickBot="1" x14ac:dyDescent="0.35">
      <c r="A601" s="73">
        <v>44867</v>
      </c>
      <c r="B601" s="4" t="s">
        <v>20</v>
      </c>
      <c r="C601" s="4" t="s">
        <v>26</v>
      </c>
      <c r="D601" s="8" t="s">
        <v>10</v>
      </c>
      <c r="E601" s="4" t="s">
        <v>109</v>
      </c>
      <c r="F601" s="4" t="s">
        <v>24</v>
      </c>
      <c r="G601" s="18" t="s">
        <v>715</v>
      </c>
      <c r="H601" s="25">
        <v>49</v>
      </c>
      <c r="I601" s="44">
        <v>-49</v>
      </c>
      <c r="J601" s="45">
        <v>-50</v>
      </c>
      <c r="K601" s="76">
        <f t="shared" si="3399"/>
        <v>1315.65</v>
      </c>
      <c r="L601" s="11"/>
      <c r="M601" s="11"/>
      <c r="N601" s="33"/>
      <c r="O601" s="11"/>
      <c r="P601" s="11"/>
      <c r="Q601" s="11"/>
      <c r="R601" s="11"/>
      <c r="S601" s="11"/>
      <c r="T601" s="11"/>
      <c r="U601" s="11"/>
      <c r="V601" s="11"/>
      <c r="W601" s="45">
        <v>-50</v>
      </c>
      <c r="X601" s="11"/>
      <c r="Y601" s="11"/>
      <c r="Z601" s="11"/>
      <c r="AA601" s="11"/>
      <c r="AB601" s="11"/>
      <c r="AC601" s="37"/>
      <c r="AD601" s="37"/>
      <c r="AE601" s="71" t="str">
        <f t="shared" si="3548"/>
        <v>GOLD</v>
      </c>
      <c r="AF601" s="11">
        <f t="shared" si="3549"/>
        <v>0</v>
      </c>
      <c r="AG601" s="5">
        <f t="shared" si="3550"/>
        <v>0</v>
      </c>
      <c r="AH601" s="45">
        <f t="shared" si="3551"/>
        <v>-50</v>
      </c>
      <c r="AI601" s="11">
        <f t="shared" si="3552"/>
        <v>0</v>
      </c>
      <c r="AJ601" s="13">
        <f t="shared" si="3553"/>
        <v>-50</v>
      </c>
      <c r="AK601" s="13"/>
      <c r="AL601" s="5">
        <f t="shared" si="3554"/>
        <v>0</v>
      </c>
      <c r="AM601" s="5">
        <f t="shared" si="3555"/>
        <v>0</v>
      </c>
      <c r="AN601" s="11">
        <f t="shared" si="3556"/>
        <v>0</v>
      </c>
      <c r="AO601" s="11">
        <f t="shared" si="3557"/>
        <v>0</v>
      </c>
      <c r="AP601" s="5">
        <f t="shared" si="3558"/>
        <v>0</v>
      </c>
      <c r="AQ601" s="5">
        <f t="shared" si="3559"/>
        <v>0</v>
      </c>
      <c r="AR601" s="5">
        <f t="shared" si="3560"/>
        <v>0</v>
      </c>
      <c r="AS601" s="5">
        <f t="shared" si="3561"/>
        <v>0</v>
      </c>
      <c r="AT601" s="5">
        <f t="shared" si="3562"/>
        <v>0</v>
      </c>
      <c r="AU601" s="5">
        <f t="shared" si="3563"/>
        <v>0</v>
      </c>
      <c r="AV601" s="5">
        <f t="shared" si="3564"/>
        <v>0</v>
      </c>
      <c r="AW601" s="5">
        <f t="shared" si="3565"/>
        <v>0</v>
      </c>
      <c r="AX601" s="5">
        <f t="shared" si="3566"/>
        <v>0</v>
      </c>
      <c r="AY601" s="5">
        <f t="shared" si="3567"/>
        <v>0</v>
      </c>
      <c r="AZ601" s="5">
        <f t="shared" si="3568"/>
        <v>0</v>
      </c>
      <c r="BA601" s="5">
        <f t="shared" si="3569"/>
        <v>0</v>
      </c>
      <c r="BB601" s="5">
        <f t="shared" si="3570"/>
        <v>0</v>
      </c>
      <c r="BC601" s="5">
        <f t="shared" si="3571"/>
        <v>0</v>
      </c>
      <c r="BD601" s="5">
        <f t="shared" si="3572"/>
        <v>0</v>
      </c>
      <c r="BE601" s="5">
        <f t="shared" si="3573"/>
        <v>0</v>
      </c>
      <c r="BF601" s="5">
        <f t="shared" si="3574"/>
        <v>0</v>
      </c>
      <c r="BG601" s="5">
        <f t="shared" si="3575"/>
        <v>0</v>
      </c>
      <c r="BH601" s="5">
        <f t="shared" si="3576"/>
        <v>0</v>
      </c>
      <c r="BI601" s="11">
        <f t="shared" si="3577"/>
        <v>0</v>
      </c>
      <c r="BJ601" s="5">
        <f t="shared" si="3578"/>
        <v>0</v>
      </c>
      <c r="BK601" s="5">
        <f t="shared" si="3579"/>
        <v>0</v>
      </c>
      <c r="BL601" s="5">
        <f t="shared" si="3580"/>
        <v>0</v>
      </c>
      <c r="BM601" s="5">
        <f t="shared" si="3581"/>
        <v>0</v>
      </c>
      <c r="BN601" s="5">
        <f t="shared" si="3582"/>
        <v>0</v>
      </c>
      <c r="BO601" s="5">
        <f t="shared" si="3583"/>
        <v>0</v>
      </c>
      <c r="BP601" s="5">
        <f t="shared" si="3584"/>
        <v>0</v>
      </c>
      <c r="BQ601" s="5">
        <f t="shared" si="3585"/>
        <v>0</v>
      </c>
      <c r="BR601" s="5">
        <f t="shared" si="3586"/>
        <v>0</v>
      </c>
      <c r="BS601" s="5">
        <f t="shared" si="3587"/>
        <v>0</v>
      </c>
      <c r="BT601" s="11">
        <f t="shared" si="3588"/>
        <v>0</v>
      </c>
      <c r="BU601" s="11">
        <f t="shared" si="3589"/>
        <v>0</v>
      </c>
      <c r="BV601" s="5">
        <f t="shared" si="3590"/>
        <v>0</v>
      </c>
      <c r="BW601" s="5">
        <f t="shared" si="3591"/>
        <v>0</v>
      </c>
      <c r="BX601" s="5">
        <f t="shared" si="3592"/>
        <v>0</v>
      </c>
      <c r="BY601" s="5">
        <f t="shared" si="3593"/>
        <v>0</v>
      </c>
      <c r="BZ601" s="5">
        <f t="shared" si="3594"/>
        <v>0</v>
      </c>
      <c r="CA601" s="5">
        <f t="shared" si="3595"/>
        <v>0</v>
      </c>
      <c r="CB601" s="5">
        <f t="shared" si="3596"/>
        <v>0</v>
      </c>
      <c r="CC601" s="5">
        <f t="shared" si="3597"/>
        <v>0</v>
      </c>
      <c r="CD601" s="5">
        <f t="shared" si="3598"/>
        <v>0</v>
      </c>
      <c r="CE601" s="5">
        <f t="shared" si="3599"/>
        <v>0</v>
      </c>
      <c r="CF601" s="46">
        <f t="shared" si="3600"/>
        <v>-50</v>
      </c>
      <c r="CG601" s="5">
        <f t="shared" si="3601"/>
        <v>0</v>
      </c>
      <c r="CH601" s="5">
        <f t="shared" si="3602"/>
        <v>0</v>
      </c>
      <c r="CI601" s="5">
        <f t="shared" si="3603"/>
        <v>0</v>
      </c>
      <c r="CJ601" s="5">
        <f t="shared" si="3604"/>
        <v>0</v>
      </c>
      <c r="CK601" s="5">
        <f t="shared" si="3605"/>
        <v>0</v>
      </c>
      <c r="CL601" s="5">
        <f t="shared" si="3606"/>
        <v>0</v>
      </c>
      <c r="CM601" s="5">
        <f t="shared" si="3607"/>
        <v>0</v>
      </c>
      <c r="CN601" s="5">
        <f t="shared" si="3608"/>
        <v>0</v>
      </c>
      <c r="CO601" s="5">
        <f t="shared" si="3609"/>
        <v>0</v>
      </c>
      <c r="CP601" s="5">
        <f t="shared" si="3610"/>
        <v>0</v>
      </c>
      <c r="CQ601" s="5">
        <f t="shared" si="3611"/>
        <v>0</v>
      </c>
      <c r="CR601" s="5">
        <f t="shared" si="3612"/>
        <v>0</v>
      </c>
      <c r="CS601" s="5">
        <f t="shared" si="3613"/>
        <v>0</v>
      </c>
      <c r="CT601" s="11">
        <f t="shared" si="3614"/>
        <v>0</v>
      </c>
      <c r="CU601" s="5">
        <f t="shared" si="3615"/>
        <v>0</v>
      </c>
      <c r="CV601" s="5">
        <f t="shared" si="3616"/>
        <v>0</v>
      </c>
      <c r="CW601" s="5">
        <f t="shared" si="3617"/>
        <v>0</v>
      </c>
      <c r="CX601" s="41">
        <f t="shared" si="3618"/>
        <v>0</v>
      </c>
      <c r="CY601" s="41">
        <f t="shared" si="3619"/>
        <v>0</v>
      </c>
      <c r="CZ601" s="41">
        <f t="shared" si="3620"/>
        <v>0</v>
      </c>
      <c r="DA601" s="41">
        <f t="shared" si="3621"/>
        <v>0</v>
      </c>
      <c r="DB601" s="28"/>
    </row>
    <row r="602" spans="1:106" s="16" customFormat="1" ht="29.25" customHeight="1" thickTop="1" thickBot="1" x14ac:dyDescent="0.35">
      <c r="A602" s="73">
        <v>44867</v>
      </c>
      <c r="B602" s="4" t="s">
        <v>22</v>
      </c>
      <c r="C602" s="4" t="s">
        <v>26</v>
      </c>
      <c r="D602" s="8" t="s">
        <v>10</v>
      </c>
      <c r="E602" s="4" t="s">
        <v>102</v>
      </c>
      <c r="F602" s="4" t="s">
        <v>104</v>
      </c>
      <c r="G602" s="18" t="s">
        <v>716</v>
      </c>
      <c r="H602" s="25">
        <v>53.25</v>
      </c>
      <c r="I602" s="33">
        <v>53.25</v>
      </c>
      <c r="J602" s="11">
        <v>51.25</v>
      </c>
      <c r="K602" s="76">
        <f t="shared" si="3399"/>
        <v>1366.9</v>
      </c>
      <c r="L602" s="11"/>
      <c r="M602" s="11"/>
      <c r="N602" s="33"/>
      <c r="O602" s="11"/>
      <c r="P602" s="11"/>
      <c r="Q602" s="11"/>
      <c r="R602" s="11"/>
      <c r="S602" s="11"/>
      <c r="T602" s="11"/>
      <c r="U602" s="11"/>
      <c r="V602" s="11"/>
      <c r="W602" s="11"/>
      <c r="X602" s="47">
        <v>51.25</v>
      </c>
      <c r="Y602" s="11"/>
      <c r="Z602" s="11"/>
      <c r="AA602" s="11"/>
      <c r="AB602" s="11"/>
      <c r="AC602" s="37"/>
      <c r="AD602" s="37"/>
      <c r="AE602" s="71" t="str">
        <f t="shared" ref="AE602:AE609" si="3622">IF(B602&gt;0,B602)</f>
        <v>US 500</v>
      </c>
      <c r="AF602" s="11">
        <f t="shared" ref="AF602:AF609" si="3623">IF(C602="HF",J602,0)</f>
        <v>0</v>
      </c>
      <c r="AG602" s="5">
        <f t="shared" ref="AG602:AG609" si="3624">IF(C602="HF2",J602,0)</f>
        <v>0</v>
      </c>
      <c r="AH602" s="47">
        <f t="shared" ref="AH602:AH609" si="3625">IF(C602="HF3",J602,0)</f>
        <v>51.25</v>
      </c>
      <c r="AI602" s="11">
        <f t="shared" ref="AI602:AI609" si="3626">IF(C602="DP",J602,0)</f>
        <v>0</v>
      </c>
      <c r="AJ602" s="13">
        <f t="shared" ref="AJ602:AJ609" si="3627">+SUM(AF602+AG602+AH602+AI602)</f>
        <v>51.25</v>
      </c>
      <c r="AK602" s="13"/>
      <c r="AL602" s="5">
        <f t="shared" si="3554"/>
        <v>0</v>
      </c>
      <c r="AM602" s="5">
        <f t="shared" si="3555"/>
        <v>0</v>
      </c>
      <c r="AN602" s="11">
        <f t="shared" si="3556"/>
        <v>0</v>
      </c>
      <c r="AO602" s="11">
        <f t="shared" si="3557"/>
        <v>0</v>
      </c>
      <c r="AP602" s="5">
        <f t="shared" si="3558"/>
        <v>0</v>
      </c>
      <c r="AQ602" s="5">
        <f t="shared" si="3559"/>
        <v>0</v>
      </c>
      <c r="AR602" s="5">
        <f t="shared" si="3560"/>
        <v>0</v>
      </c>
      <c r="AS602" s="5">
        <f t="shared" si="3561"/>
        <v>0</v>
      </c>
      <c r="AT602" s="5">
        <f t="shared" si="3562"/>
        <v>0</v>
      </c>
      <c r="AU602" s="5">
        <f t="shared" si="3563"/>
        <v>0</v>
      </c>
      <c r="AV602" s="5">
        <f t="shared" si="3564"/>
        <v>0</v>
      </c>
      <c r="AW602" s="5">
        <f t="shared" si="3565"/>
        <v>0</v>
      </c>
      <c r="AX602" s="5">
        <f t="shared" si="3566"/>
        <v>0</v>
      </c>
      <c r="AY602" s="5">
        <f t="shared" si="3567"/>
        <v>0</v>
      </c>
      <c r="AZ602" s="5">
        <f t="shared" si="3568"/>
        <v>0</v>
      </c>
      <c r="BA602" s="5">
        <f t="shared" si="3569"/>
        <v>0</v>
      </c>
      <c r="BB602" s="5">
        <f t="shared" si="3570"/>
        <v>0</v>
      </c>
      <c r="BC602" s="5">
        <f t="shared" si="3571"/>
        <v>0</v>
      </c>
      <c r="BD602" s="5">
        <f t="shared" si="3572"/>
        <v>0</v>
      </c>
      <c r="BE602" s="5">
        <f t="shared" si="3573"/>
        <v>0</v>
      </c>
      <c r="BF602" s="5">
        <f t="shared" si="3574"/>
        <v>0</v>
      </c>
      <c r="BG602" s="5">
        <f t="shared" si="3575"/>
        <v>0</v>
      </c>
      <c r="BH602" s="5">
        <f t="shared" si="3576"/>
        <v>0</v>
      </c>
      <c r="BI602" s="11">
        <f t="shared" si="3577"/>
        <v>0</v>
      </c>
      <c r="BJ602" s="5">
        <f t="shared" si="3578"/>
        <v>0</v>
      </c>
      <c r="BK602" s="5">
        <f t="shared" si="3579"/>
        <v>0</v>
      </c>
      <c r="BL602" s="5">
        <f t="shared" si="3580"/>
        <v>0</v>
      </c>
      <c r="BM602" s="5">
        <f t="shared" si="3581"/>
        <v>0</v>
      </c>
      <c r="BN602" s="5">
        <f t="shared" si="3582"/>
        <v>0</v>
      </c>
      <c r="BO602" s="5">
        <f t="shared" si="3583"/>
        <v>0</v>
      </c>
      <c r="BP602" s="5">
        <f t="shared" si="3584"/>
        <v>0</v>
      </c>
      <c r="BQ602" s="5">
        <f t="shared" si="3585"/>
        <v>0</v>
      </c>
      <c r="BR602" s="5">
        <f t="shared" si="3586"/>
        <v>0</v>
      </c>
      <c r="BS602" s="5">
        <f t="shared" si="3587"/>
        <v>0</v>
      </c>
      <c r="BT602" s="11">
        <f t="shared" si="3588"/>
        <v>0</v>
      </c>
      <c r="BU602" s="11">
        <f t="shared" si="3589"/>
        <v>0</v>
      </c>
      <c r="BV602" s="5">
        <f t="shared" si="3590"/>
        <v>0</v>
      </c>
      <c r="BW602" s="5">
        <f t="shared" si="3591"/>
        <v>0</v>
      </c>
      <c r="BX602" s="5">
        <f t="shared" si="3592"/>
        <v>0</v>
      </c>
      <c r="BY602" s="5">
        <f t="shared" si="3593"/>
        <v>0</v>
      </c>
      <c r="BZ602" s="5">
        <f t="shared" si="3594"/>
        <v>0</v>
      </c>
      <c r="CA602" s="5">
        <f t="shared" si="3595"/>
        <v>0</v>
      </c>
      <c r="CB602" s="5">
        <f t="shared" si="3596"/>
        <v>0</v>
      </c>
      <c r="CC602" s="5">
        <f t="shared" si="3597"/>
        <v>0</v>
      </c>
      <c r="CD602" s="5">
        <f t="shared" si="3598"/>
        <v>0</v>
      </c>
      <c r="CE602" s="5">
        <f t="shared" si="3599"/>
        <v>0</v>
      </c>
      <c r="CF602" s="5">
        <f t="shared" si="3600"/>
        <v>0</v>
      </c>
      <c r="CG602" s="5">
        <f t="shared" si="3601"/>
        <v>0</v>
      </c>
      <c r="CH602" s="5">
        <f t="shared" si="3602"/>
        <v>0</v>
      </c>
      <c r="CI602" s="5">
        <f t="shared" si="3603"/>
        <v>0</v>
      </c>
      <c r="CJ602" s="48">
        <f t="shared" si="3604"/>
        <v>51.25</v>
      </c>
      <c r="CK602" s="5">
        <f t="shared" si="3605"/>
        <v>0</v>
      </c>
      <c r="CL602" s="5">
        <f t="shared" si="3606"/>
        <v>0</v>
      </c>
      <c r="CM602" s="5">
        <f t="shared" si="3607"/>
        <v>0</v>
      </c>
      <c r="CN602" s="5">
        <f t="shared" si="3608"/>
        <v>0</v>
      </c>
      <c r="CO602" s="5">
        <f t="shared" si="3609"/>
        <v>0</v>
      </c>
      <c r="CP602" s="5">
        <f t="shared" si="3610"/>
        <v>0</v>
      </c>
      <c r="CQ602" s="5">
        <f t="shared" si="3611"/>
        <v>0</v>
      </c>
      <c r="CR602" s="5">
        <f t="shared" si="3612"/>
        <v>0</v>
      </c>
      <c r="CS602" s="5">
        <f t="shared" si="3613"/>
        <v>0</v>
      </c>
      <c r="CT602" s="11">
        <f t="shared" si="3614"/>
        <v>0</v>
      </c>
      <c r="CU602" s="5">
        <f t="shared" si="3615"/>
        <v>0</v>
      </c>
      <c r="CV602" s="5">
        <f t="shared" si="3616"/>
        <v>0</v>
      </c>
      <c r="CW602" s="5">
        <f t="shared" si="3617"/>
        <v>0</v>
      </c>
      <c r="CX602" s="41">
        <f t="shared" si="3618"/>
        <v>0</v>
      </c>
      <c r="CY602" s="41">
        <f t="shared" si="3619"/>
        <v>0</v>
      </c>
      <c r="CZ602" s="41">
        <f t="shared" si="3620"/>
        <v>0</v>
      </c>
      <c r="DA602" s="41">
        <f t="shared" si="3621"/>
        <v>0</v>
      </c>
      <c r="DB602" s="28"/>
    </row>
    <row r="603" spans="1:106" s="16" customFormat="1" ht="29.25" customHeight="1" thickTop="1" thickBot="1" x14ac:dyDescent="0.35">
      <c r="A603" s="73">
        <v>44867</v>
      </c>
      <c r="B603" s="4" t="s">
        <v>2</v>
      </c>
      <c r="C603" s="4" t="s">
        <v>25</v>
      </c>
      <c r="D603" s="8" t="s">
        <v>10</v>
      </c>
      <c r="E603" s="4" t="s">
        <v>110</v>
      </c>
      <c r="F603" s="4" t="s">
        <v>104</v>
      </c>
      <c r="G603" s="18" t="s">
        <v>717</v>
      </c>
      <c r="H603" s="25">
        <v>50.75</v>
      </c>
      <c r="I603" s="33">
        <v>50.75</v>
      </c>
      <c r="J603" s="11">
        <v>48.75</v>
      </c>
      <c r="K603" s="76">
        <f t="shared" si="3399"/>
        <v>1415.65</v>
      </c>
      <c r="L603" s="47">
        <v>48.75</v>
      </c>
      <c r="M603" s="11"/>
      <c r="N603" s="33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37"/>
      <c r="AD603" s="37"/>
      <c r="AE603" s="71" t="str">
        <f t="shared" si="3622"/>
        <v>AUD/JPY</v>
      </c>
      <c r="AF603" s="11">
        <f t="shared" si="3623"/>
        <v>0</v>
      </c>
      <c r="AG603" s="48">
        <f t="shared" si="3624"/>
        <v>48.75</v>
      </c>
      <c r="AH603" s="11">
        <f t="shared" si="3625"/>
        <v>0</v>
      </c>
      <c r="AI603" s="11">
        <f t="shared" si="3626"/>
        <v>0</v>
      </c>
      <c r="AJ603" s="13">
        <f t="shared" si="3627"/>
        <v>48.75</v>
      </c>
      <c r="AK603" s="13"/>
      <c r="AL603" s="5">
        <f t="shared" ref="AL603:AL609" si="3628">IF(B603="AUD/JPY",AF603,0)</f>
        <v>0</v>
      </c>
      <c r="AM603" s="48">
        <f t="shared" ref="AM603:AM609" si="3629">IF(B603="AUD/JPY",AG603,0)</f>
        <v>48.75</v>
      </c>
      <c r="AN603" s="11">
        <f t="shared" ref="AN603:AN609" si="3630">IF(B603="AUD/JPY",AH603,0)</f>
        <v>0</v>
      </c>
      <c r="AO603" s="11">
        <f t="shared" ref="AO603:AO609" si="3631">IF(B603="AUD/JPY",AI603,0)</f>
        <v>0</v>
      </c>
      <c r="AP603" s="5">
        <f t="shared" ref="AP603:AP609" si="3632">IF(B603="AUD/USD",AF603,0)</f>
        <v>0</v>
      </c>
      <c r="AQ603" s="5">
        <f t="shared" ref="AQ603:AQ609" si="3633">IF(B603="AUD/USD",AG603,0)</f>
        <v>0</v>
      </c>
      <c r="AR603" s="5">
        <f t="shared" ref="AR603:AR609" si="3634">IF(B603="AUD/USD",AH603,0)</f>
        <v>0</v>
      </c>
      <c r="AS603" s="5">
        <f t="shared" ref="AS603:AS609" si="3635">IF(B603="AUD/USD",AI603,0)</f>
        <v>0</v>
      </c>
      <c r="AT603" s="5">
        <f t="shared" ref="AT603:AT609" si="3636">IF(B603="EUR/GBP",AF603,0)</f>
        <v>0</v>
      </c>
      <c r="AU603" s="5">
        <f t="shared" ref="AU603:AU609" si="3637">IF(B603="EUR/GBP",AG603,0)</f>
        <v>0</v>
      </c>
      <c r="AV603" s="5">
        <f t="shared" ref="AV603:AV609" si="3638">IF(B603="EUR/GBP",AH603,0)</f>
        <v>0</v>
      </c>
      <c r="AW603" s="5">
        <f t="shared" ref="AW603:AW609" si="3639">IF(B603="EUR/GBP",AI603,0)</f>
        <v>0</v>
      </c>
      <c r="AX603" s="5">
        <f t="shared" ref="AX603:AX609" si="3640">IF(B603="EUR/JPY",AF603,0)</f>
        <v>0</v>
      </c>
      <c r="AY603" s="5">
        <f t="shared" ref="AY603:AY609" si="3641">IF(B603="EUR/JPY",AG603,0)</f>
        <v>0</v>
      </c>
      <c r="AZ603" s="5">
        <f t="shared" ref="AZ603:AZ609" si="3642">IF(B603="EUR/JPY",AH603,0)</f>
        <v>0</v>
      </c>
      <c r="BA603" s="5">
        <f t="shared" ref="BA603:BA609" si="3643">IF(B603="EUR/JPY",AI603,0)</f>
        <v>0</v>
      </c>
      <c r="BB603" s="5">
        <f t="shared" ref="BB603:BB609" si="3644">IF(B603="EUR/USD",AF603,0)</f>
        <v>0</v>
      </c>
      <c r="BC603" s="5">
        <f t="shared" ref="BC603:BC609" si="3645">IF(B603="EUR/USD",AG603,0)</f>
        <v>0</v>
      </c>
      <c r="BD603" s="5">
        <f t="shared" ref="BD603:BD609" si="3646">IF(B603="EUR/USD",AH603,0)</f>
        <v>0</v>
      </c>
      <c r="BE603" s="5">
        <f t="shared" ref="BE603:BE609" si="3647">IF(B603="EUR/USD",AI603,0)</f>
        <v>0</v>
      </c>
      <c r="BF603" s="5">
        <f t="shared" ref="BF603:BF609" si="3648">IF(B603="GBP/JPY",AF603,0)</f>
        <v>0</v>
      </c>
      <c r="BG603" s="5">
        <f t="shared" ref="BG603:BG609" si="3649">IF(B603="GBP/JPY",AG603,0)</f>
        <v>0</v>
      </c>
      <c r="BH603" s="5">
        <f t="shared" ref="BH603:BH609" si="3650">IF(B603="GBP/JPY",AH603,0)</f>
        <v>0</v>
      </c>
      <c r="BI603" s="11">
        <f t="shared" ref="BI603:BI609" si="3651">IF(B603="GBP/JPY",AI603,0)</f>
        <v>0</v>
      </c>
      <c r="BJ603" s="5">
        <f t="shared" ref="BJ603:BJ609" si="3652">IF(B603="GBP/USD",AF603,0)</f>
        <v>0</v>
      </c>
      <c r="BK603" s="5">
        <f t="shared" ref="BK603:BK609" si="3653">IF(B603="GBP/USD",AG603,0)</f>
        <v>0</v>
      </c>
      <c r="BL603" s="5">
        <f t="shared" ref="BL603:BL609" si="3654">IF(B603="GBP/USD",AH603,0)</f>
        <v>0</v>
      </c>
      <c r="BM603" s="5">
        <f t="shared" ref="BM603:BM609" si="3655">IF(B603="GBP/USD",AI603,0)</f>
        <v>0</v>
      </c>
      <c r="BN603" s="5">
        <f t="shared" ref="BN603:BN609" si="3656">IF(B603="USD/CAD",AF603,0)</f>
        <v>0</v>
      </c>
      <c r="BO603" s="5">
        <f t="shared" ref="BO603:BO609" si="3657">IF(B603="USD/CAD",AG603,0)</f>
        <v>0</v>
      </c>
      <c r="BP603" s="5">
        <f t="shared" ref="BP603:BP609" si="3658">IF(B603="USD/CAD",AH603,0)</f>
        <v>0</v>
      </c>
      <c r="BQ603" s="5">
        <f t="shared" ref="BQ603:BQ609" si="3659">IF(B603="USD/CAD",AI603,0)</f>
        <v>0</v>
      </c>
      <c r="BR603" s="5">
        <f t="shared" ref="BR603:BR609" si="3660">IF(B603="USD/CHF",AF603,0)</f>
        <v>0</v>
      </c>
      <c r="BS603" s="5">
        <f t="shared" ref="BS603:BS609" si="3661">IF(B603="USD/CHF",AG603,0)</f>
        <v>0</v>
      </c>
      <c r="BT603" s="11">
        <f t="shared" ref="BT603:BT609" si="3662">IF(B603="USD/CHF",AH603,0)</f>
        <v>0</v>
      </c>
      <c r="BU603" s="11">
        <f t="shared" ref="BU603:BU609" si="3663">IF(B603="USD/CHF",AI603,0)</f>
        <v>0</v>
      </c>
      <c r="BV603" s="5">
        <f t="shared" ref="BV603:BV609" si="3664">IF(B603="USD/JPY",AF603,0)</f>
        <v>0</v>
      </c>
      <c r="BW603" s="5">
        <f t="shared" ref="BW603:BW609" si="3665">IF(B603="USD/JPY",AG603,0)</f>
        <v>0</v>
      </c>
      <c r="BX603" s="5">
        <f t="shared" ref="BX603:BX609" si="3666">IF(B603="USD/JPY",AH603,0)</f>
        <v>0</v>
      </c>
      <c r="BY603" s="5">
        <f t="shared" ref="BY603:BY609" si="3667">IF(B603="USD/JPY",AI603,0)</f>
        <v>0</v>
      </c>
      <c r="BZ603" s="5">
        <f t="shared" ref="BZ603:BZ609" si="3668">IF(B603="CRUDE",AF603,0)</f>
        <v>0</v>
      </c>
      <c r="CA603" s="5">
        <f t="shared" ref="CA603:CA609" si="3669">IF(B603="CRUDE",AG603,0)</f>
        <v>0</v>
      </c>
      <c r="CB603" s="5">
        <f t="shared" ref="CB603:CB609" si="3670">IF(B603="CRUDE",AH603,0)</f>
        <v>0</v>
      </c>
      <c r="CC603" s="5">
        <f t="shared" ref="CC603:CC609" si="3671">IF(B603="CRUDE",AI603,0)</f>
        <v>0</v>
      </c>
      <c r="CD603" s="5">
        <f t="shared" ref="CD603:CD609" si="3672">IF(B603="GOLD",AF603,0)</f>
        <v>0</v>
      </c>
      <c r="CE603" s="5">
        <f t="shared" ref="CE603:CE609" si="3673">IF(B603="GOLD",AG603,0)</f>
        <v>0</v>
      </c>
      <c r="CF603" s="5">
        <f t="shared" ref="CF603:CF609" si="3674">IF(B603="GOLD",AH603,0)</f>
        <v>0</v>
      </c>
      <c r="CG603" s="5">
        <f t="shared" ref="CG603:CG609" si="3675">IF(B603="GOLD",AI603,0)</f>
        <v>0</v>
      </c>
      <c r="CH603" s="5">
        <f t="shared" ref="CH603:CH609" si="3676">IF(B603="US 500",AF603,0)</f>
        <v>0</v>
      </c>
      <c r="CI603" s="5">
        <f t="shared" ref="CI603:CI609" si="3677">IF(B603="US 500",AG603,0)</f>
        <v>0</v>
      </c>
      <c r="CJ603" s="5">
        <f t="shared" ref="CJ603:CJ609" si="3678">IF(B603="US 500",AH603,0)</f>
        <v>0</v>
      </c>
      <c r="CK603" s="5">
        <f t="shared" ref="CK603:CK609" si="3679">IF(B603="US 500",AI603,0)</f>
        <v>0</v>
      </c>
      <c r="CL603" s="5">
        <f t="shared" ref="CL603:CL609" si="3680">IF(B603="N GAS",AF603,0)</f>
        <v>0</v>
      </c>
      <c r="CM603" s="5">
        <f t="shared" ref="CM603:CM609" si="3681">IF(B603="N GAS",AG603,0)</f>
        <v>0</v>
      </c>
      <c r="CN603" s="5">
        <f t="shared" ref="CN603:CN609" si="3682">IF(B603="N GAS",AH603,0)</f>
        <v>0</v>
      </c>
      <c r="CO603" s="5">
        <f t="shared" ref="CO603:CO609" si="3683">IF(B603="N GAS",AI603,0)</f>
        <v>0</v>
      </c>
      <c r="CP603" s="5">
        <f t="shared" ref="CP603:CP609" si="3684">IF(B603="SMALLCAP 2000",AF603,0)</f>
        <v>0</v>
      </c>
      <c r="CQ603" s="5">
        <f t="shared" ref="CQ603:CQ609" si="3685">IF(B603="SMALLCAP 2000",AG603,0)</f>
        <v>0</v>
      </c>
      <c r="CR603" s="5">
        <f t="shared" ref="CR603:CR609" si="3686">IF(B603="SMALLCAP 2000",AH603,0)</f>
        <v>0</v>
      </c>
      <c r="CS603" s="5">
        <f t="shared" ref="CS603:CS609" si="3687">IF(B603="SMALLCAP 2000",AI603,0)</f>
        <v>0</v>
      </c>
      <c r="CT603" s="11">
        <f t="shared" ref="CT603:CT609" si="3688">IF(B603="US TECH",AF603,0)</f>
        <v>0</v>
      </c>
      <c r="CU603" s="5">
        <f t="shared" ref="CU603:CU609" si="3689">IF(B603="US TECH",AG603,0)</f>
        <v>0</v>
      </c>
      <c r="CV603" s="5">
        <f t="shared" ref="CV603:CV609" si="3690">IF(B603="US TECH",AH603,0)</f>
        <v>0</v>
      </c>
      <c r="CW603" s="5">
        <f t="shared" ref="CW603:CW609" si="3691">IF(B603="US TECH",AI603,0)</f>
        <v>0</v>
      </c>
      <c r="CX603" s="41">
        <f t="shared" ref="CX603:CX609" si="3692">IF(B603="WALL ST 30",AF603,0)</f>
        <v>0</v>
      </c>
      <c r="CY603" s="41">
        <f t="shared" ref="CY603:CY609" si="3693">IF(B603="WALL ST 30",AG603,0)</f>
        <v>0</v>
      </c>
      <c r="CZ603" s="41">
        <f t="shared" ref="CZ603:CZ609" si="3694">IF(B603="WALL ST 30",AH603,0)</f>
        <v>0</v>
      </c>
      <c r="DA603" s="41">
        <f t="shared" ref="DA603:DA609" si="3695">IF(B603="WALL ST 30",AI603,0)</f>
        <v>0</v>
      </c>
      <c r="DB603" s="28"/>
    </row>
    <row r="604" spans="1:106" s="16" customFormat="1" ht="29.25" customHeight="1" thickTop="1" thickBot="1" x14ac:dyDescent="0.35">
      <c r="A604" s="73">
        <v>44867</v>
      </c>
      <c r="B604" s="4" t="s">
        <v>0</v>
      </c>
      <c r="C604" s="4" t="s">
        <v>25</v>
      </c>
      <c r="D604" s="8" t="s">
        <v>10</v>
      </c>
      <c r="E604" s="4" t="s">
        <v>110</v>
      </c>
      <c r="F604" s="4" t="s">
        <v>104</v>
      </c>
      <c r="G604" s="18" t="s">
        <v>718</v>
      </c>
      <c r="H604" s="25">
        <v>47</v>
      </c>
      <c r="I604" s="44">
        <v>-53</v>
      </c>
      <c r="J604" s="45">
        <v>-54</v>
      </c>
      <c r="K604" s="76">
        <f t="shared" si="3399"/>
        <v>1361.65</v>
      </c>
      <c r="L604" s="11"/>
      <c r="M604" s="11"/>
      <c r="N604" s="33"/>
      <c r="O604" s="11"/>
      <c r="P604" s="11"/>
      <c r="Q604" s="11"/>
      <c r="R604" s="11"/>
      <c r="S604" s="11"/>
      <c r="T604" s="11"/>
      <c r="U604" s="45">
        <v>-54</v>
      </c>
      <c r="V604" s="11"/>
      <c r="W604" s="11"/>
      <c r="X604" s="11"/>
      <c r="Y604" s="11"/>
      <c r="Z604" s="11"/>
      <c r="AA604" s="11"/>
      <c r="AB604" s="11"/>
      <c r="AC604" s="37"/>
      <c r="AD604" s="37"/>
      <c r="AE604" s="71" t="str">
        <f t="shared" si="3622"/>
        <v>USD/JPY</v>
      </c>
      <c r="AF604" s="11">
        <f t="shared" si="3623"/>
        <v>0</v>
      </c>
      <c r="AG604" s="46">
        <f t="shared" si="3624"/>
        <v>-54</v>
      </c>
      <c r="AH604" s="11">
        <f t="shared" si="3625"/>
        <v>0</v>
      </c>
      <c r="AI604" s="11">
        <f t="shared" si="3626"/>
        <v>0</v>
      </c>
      <c r="AJ604" s="13">
        <f t="shared" si="3627"/>
        <v>-54</v>
      </c>
      <c r="AK604" s="13"/>
      <c r="AL604" s="5">
        <f t="shared" si="3628"/>
        <v>0</v>
      </c>
      <c r="AM604" s="5">
        <f t="shared" si="3629"/>
        <v>0</v>
      </c>
      <c r="AN604" s="11">
        <f t="shared" si="3630"/>
        <v>0</v>
      </c>
      <c r="AO604" s="11">
        <f t="shared" si="3631"/>
        <v>0</v>
      </c>
      <c r="AP604" s="5">
        <f t="shared" si="3632"/>
        <v>0</v>
      </c>
      <c r="AQ604" s="5">
        <f t="shared" si="3633"/>
        <v>0</v>
      </c>
      <c r="AR604" s="5">
        <f t="shared" si="3634"/>
        <v>0</v>
      </c>
      <c r="AS604" s="5">
        <f t="shared" si="3635"/>
        <v>0</v>
      </c>
      <c r="AT604" s="5">
        <f t="shared" si="3636"/>
        <v>0</v>
      </c>
      <c r="AU604" s="5">
        <f t="shared" si="3637"/>
        <v>0</v>
      </c>
      <c r="AV604" s="5">
        <f t="shared" si="3638"/>
        <v>0</v>
      </c>
      <c r="AW604" s="5">
        <f t="shared" si="3639"/>
        <v>0</v>
      </c>
      <c r="AX604" s="5">
        <f t="shared" si="3640"/>
        <v>0</v>
      </c>
      <c r="AY604" s="5">
        <f t="shared" si="3641"/>
        <v>0</v>
      </c>
      <c r="AZ604" s="5">
        <f t="shared" si="3642"/>
        <v>0</v>
      </c>
      <c r="BA604" s="5">
        <f t="shared" si="3643"/>
        <v>0</v>
      </c>
      <c r="BB604" s="5">
        <f t="shared" si="3644"/>
        <v>0</v>
      </c>
      <c r="BC604" s="5">
        <f t="shared" si="3645"/>
        <v>0</v>
      </c>
      <c r="BD604" s="5">
        <f t="shared" si="3646"/>
        <v>0</v>
      </c>
      <c r="BE604" s="5">
        <f t="shared" si="3647"/>
        <v>0</v>
      </c>
      <c r="BF604" s="5">
        <f t="shared" si="3648"/>
        <v>0</v>
      </c>
      <c r="BG604" s="5">
        <f t="shared" si="3649"/>
        <v>0</v>
      </c>
      <c r="BH604" s="5">
        <f t="shared" si="3650"/>
        <v>0</v>
      </c>
      <c r="BI604" s="11">
        <f t="shared" si="3651"/>
        <v>0</v>
      </c>
      <c r="BJ604" s="5">
        <f t="shared" si="3652"/>
        <v>0</v>
      </c>
      <c r="BK604" s="5">
        <f t="shared" si="3653"/>
        <v>0</v>
      </c>
      <c r="BL604" s="5">
        <f t="shared" si="3654"/>
        <v>0</v>
      </c>
      <c r="BM604" s="5">
        <f t="shared" si="3655"/>
        <v>0</v>
      </c>
      <c r="BN604" s="5">
        <f t="shared" si="3656"/>
        <v>0</v>
      </c>
      <c r="BO604" s="5">
        <f t="shared" si="3657"/>
        <v>0</v>
      </c>
      <c r="BP604" s="5">
        <f t="shared" si="3658"/>
        <v>0</v>
      </c>
      <c r="BQ604" s="5">
        <f t="shared" si="3659"/>
        <v>0</v>
      </c>
      <c r="BR604" s="5">
        <f t="shared" si="3660"/>
        <v>0</v>
      </c>
      <c r="BS604" s="5">
        <f t="shared" si="3661"/>
        <v>0</v>
      </c>
      <c r="BT604" s="11">
        <f t="shared" si="3662"/>
        <v>0</v>
      </c>
      <c r="BU604" s="11">
        <f t="shared" si="3663"/>
        <v>0</v>
      </c>
      <c r="BV604" s="5">
        <f t="shared" si="3664"/>
        <v>0</v>
      </c>
      <c r="BW604" s="46">
        <f t="shared" si="3665"/>
        <v>-54</v>
      </c>
      <c r="BX604" s="5">
        <f t="shared" si="3666"/>
        <v>0</v>
      </c>
      <c r="BY604" s="5">
        <f t="shared" si="3667"/>
        <v>0</v>
      </c>
      <c r="BZ604" s="5">
        <f t="shared" si="3668"/>
        <v>0</v>
      </c>
      <c r="CA604" s="5">
        <f t="shared" si="3669"/>
        <v>0</v>
      </c>
      <c r="CB604" s="5">
        <f t="shared" si="3670"/>
        <v>0</v>
      </c>
      <c r="CC604" s="5">
        <f t="shared" si="3671"/>
        <v>0</v>
      </c>
      <c r="CD604" s="5">
        <f t="shared" si="3672"/>
        <v>0</v>
      </c>
      <c r="CE604" s="5">
        <f t="shared" si="3673"/>
        <v>0</v>
      </c>
      <c r="CF604" s="5">
        <f t="shared" si="3674"/>
        <v>0</v>
      </c>
      <c r="CG604" s="5">
        <f t="shared" si="3675"/>
        <v>0</v>
      </c>
      <c r="CH604" s="5">
        <f t="shared" si="3676"/>
        <v>0</v>
      </c>
      <c r="CI604" s="5">
        <f t="shared" si="3677"/>
        <v>0</v>
      </c>
      <c r="CJ604" s="5">
        <f t="shared" si="3678"/>
        <v>0</v>
      </c>
      <c r="CK604" s="5">
        <f t="shared" si="3679"/>
        <v>0</v>
      </c>
      <c r="CL604" s="5">
        <f t="shared" si="3680"/>
        <v>0</v>
      </c>
      <c r="CM604" s="5">
        <f t="shared" si="3681"/>
        <v>0</v>
      </c>
      <c r="CN604" s="5">
        <f t="shared" si="3682"/>
        <v>0</v>
      </c>
      <c r="CO604" s="5">
        <f t="shared" si="3683"/>
        <v>0</v>
      </c>
      <c r="CP604" s="5">
        <f t="shared" si="3684"/>
        <v>0</v>
      </c>
      <c r="CQ604" s="5">
        <f t="shared" si="3685"/>
        <v>0</v>
      </c>
      <c r="CR604" s="5">
        <f t="shared" si="3686"/>
        <v>0</v>
      </c>
      <c r="CS604" s="5">
        <f t="shared" si="3687"/>
        <v>0</v>
      </c>
      <c r="CT604" s="11">
        <f t="shared" si="3688"/>
        <v>0</v>
      </c>
      <c r="CU604" s="5">
        <f t="shared" si="3689"/>
        <v>0</v>
      </c>
      <c r="CV604" s="5">
        <f t="shared" si="3690"/>
        <v>0</v>
      </c>
      <c r="CW604" s="5">
        <f t="shared" si="3691"/>
        <v>0</v>
      </c>
      <c r="CX604" s="41">
        <f t="shared" si="3692"/>
        <v>0</v>
      </c>
      <c r="CY604" s="41">
        <f t="shared" si="3693"/>
        <v>0</v>
      </c>
      <c r="CZ604" s="41">
        <f t="shared" si="3694"/>
        <v>0</v>
      </c>
      <c r="DA604" s="41">
        <f t="shared" si="3695"/>
        <v>0</v>
      </c>
      <c r="DB604" s="28"/>
    </row>
    <row r="605" spans="1:106" s="16" customFormat="1" ht="29.25" customHeight="1" thickTop="1" thickBot="1" x14ac:dyDescent="0.35">
      <c r="A605" s="73">
        <v>44868</v>
      </c>
      <c r="B605" s="4" t="s">
        <v>20</v>
      </c>
      <c r="C605" s="4" t="s">
        <v>23</v>
      </c>
      <c r="D605" s="8" t="s">
        <v>10</v>
      </c>
      <c r="E605" s="4" t="s">
        <v>109</v>
      </c>
      <c r="F605" s="4" t="s">
        <v>104</v>
      </c>
      <c r="G605" s="18" t="s">
        <v>719</v>
      </c>
      <c r="H605" s="25">
        <v>48.5</v>
      </c>
      <c r="I605" s="44">
        <v>-51.5</v>
      </c>
      <c r="J605" s="45">
        <v>-52.5</v>
      </c>
      <c r="K605" s="76">
        <f t="shared" si="3399"/>
        <v>1309.1500000000001</v>
      </c>
      <c r="L605" s="11"/>
      <c r="M605" s="11"/>
      <c r="N605" s="33"/>
      <c r="O605" s="11"/>
      <c r="P605" s="11"/>
      <c r="Q605" s="11"/>
      <c r="R605" s="11"/>
      <c r="S605" s="11"/>
      <c r="T605" s="11"/>
      <c r="U605" s="11"/>
      <c r="V605" s="11"/>
      <c r="W605" s="45">
        <v>-52.5</v>
      </c>
      <c r="X605" s="11"/>
      <c r="Y605" s="11"/>
      <c r="Z605" s="11"/>
      <c r="AA605" s="11"/>
      <c r="AB605" s="11"/>
      <c r="AC605" s="37"/>
      <c r="AD605" s="37"/>
      <c r="AE605" s="71" t="str">
        <f>IF(B670&gt;0,B670)</f>
        <v>GOLD</v>
      </c>
      <c r="AF605" s="45">
        <f>IF(C670="HF",J605,0)</f>
        <v>0</v>
      </c>
      <c r="AG605" s="5">
        <f>IF(C670="HF2",J605,0)</f>
        <v>0</v>
      </c>
      <c r="AH605" s="11">
        <f>IF(C670="HF3",J605,0)</f>
        <v>0</v>
      </c>
      <c r="AI605" s="11">
        <f>IF(C670="DP",J605,0)</f>
        <v>-52.5</v>
      </c>
      <c r="AJ605" s="13">
        <f t="shared" si="3627"/>
        <v>-52.5</v>
      </c>
      <c r="AK605" s="13"/>
      <c r="AL605" s="5">
        <f>IF(B670="AUD/JPY",AF605,0)</f>
        <v>0</v>
      </c>
      <c r="AM605" s="5">
        <f>IF(B670="AUD/JPY",AG605,0)</f>
        <v>0</v>
      </c>
      <c r="AN605" s="11">
        <f>IF(B670="AUD/JPY",AH605,0)</f>
        <v>0</v>
      </c>
      <c r="AO605" s="11">
        <f>IF(B670="AUD/JPY",AI605,0)</f>
        <v>0</v>
      </c>
      <c r="AP605" s="5">
        <f>IF(B670="AUD/USD",AF605,0)</f>
        <v>0</v>
      </c>
      <c r="AQ605" s="5">
        <f>IF(B670="AUD/USD",AG605,0)</f>
        <v>0</v>
      </c>
      <c r="AR605" s="5">
        <f>IF(B670="AUD/USD",AH605,0)</f>
        <v>0</v>
      </c>
      <c r="AS605" s="5">
        <f>IF(B670="AUD/USD",AI605,0)</f>
        <v>0</v>
      </c>
      <c r="AT605" s="5">
        <f>IF(B670="EUR/GBP",AF605,0)</f>
        <v>0</v>
      </c>
      <c r="AU605" s="5">
        <f>IF(B670="EUR/GBP",AG605,0)</f>
        <v>0</v>
      </c>
      <c r="AV605" s="5">
        <f>IF(B670="EUR/GBP",AH605,0)</f>
        <v>0</v>
      </c>
      <c r="AW605" s="5">
        <f>IF(B670="EUR/GBP",AI605,0)</f>
        <v>0</v>
      </c>
      <c r="AX605" s="5">
        <f>IF(B670="EUR/JPY",AF605,0)</f>
        <v>0</v>
      </c>
      <c r="AY605" s="5">
        <f>IF(B670="EUR/JPY",AG605,0)</f>
        <v>0</v>
      </c>
      <c r="AZ605" s="5">
        <f>IF(B670="EUR/JPY",AH605,0)</f>
        <v>0</v>
      </c>
      <c r="BA605" s="5">
        <f>IF(B670="EUR/JPY",AI605,0)</f>
        <v>0</v>
      </c>
      <c r="BB605" s="5">
        <f>IF(B670="EUR/USD",AF605,0)</f>
        <v>0</v>
      </c>
      <c r="BC605" s="5">
        <f>IF(B670="EUR/USD",AG605,0)</f>
        <v>0</v>
      </c>
      <c r="BD605" s="5">
        <f>IF(B670="EUR/USD",AH605,0)</f>
        <v>0</v>
      </c>
      <c r="BE605" s="5">
        <f>IF(B670="EUR/USD",AI605,0)</f>
        <v>0</v>
      </c>
      <c r="BF605" s="5">
        <f>IF(B670="GBP/JPY",AF605,0)</f>
        <v>0</v>
      </c>
      <c r="BG605" s="5">
        <f>IF(B670="GBP/JPY",AG605,0)</f>
        <v>0</v>
      </c>
      <c r="BH605" s="5">
        <f>IF(B670="GBP/JPY",AH605,0)</f>
        <v>0</v>
      </c>
      <c r="BI605" s="11">
        <f>IF(B670="GBP/JPY",AI605,0)</f>
        <v>0</v>
      </c>
      <c r="BJ605" s="5">
        <f>IF(B670="GBP/USD",AF605,0)</f>
        <v>0</v>
      </c>
      <c r="BK605" s="5">
        <f>IF(B670="GBP/USD",AG605,0)</f>
        <v>0</v>
      </c>
      <c r="BL605" s="5">
        <f>IF(B670="GBP/USD",AH605,0)</f>
        <v>0</v>
      </c>
      <c r="BM605" s="5">
        <f>IF(B670="GBP/USD",AI605,0)</f>
        <v>0</v>
      </c>
      <c r="BN605" s="5">
        <f>IF(B670="USD/CAD",AF605,0)</f>
        <v>0</v>
      </c>
      <c r="BO605" s="5">
        <f>IF(B670="USD/CAD",AG605,0)</f>
        <v>0</v>
      </c>
      <c r="BP605" s="5">
        <f>IF(B670="USD/CAD",AH605,0)</f>
        <v>0</v>
      </c>
      <c r="BQ605" s="5">
        <f>IF(B670="USD/CAD",AI605,0)</f>
        <v>0</v>
      </c>
      <c r="BR605" s="5">
        <f>IF(B670="USD/CHF",AF605,0)</f>
        <v>0</v>
      </c>
      <c r="BS605" s="5">
        <f>IF(B670="USD/CHF",AG605,0)</f>
        <v>0</v>
      </c>
      <c r="BT605" s="11">
        <f>IF(B670="USD/CHF",AH605,0)</f>
        <v>0</v>
      </c>
      <c r="BU605" s="11">
        <f>IF(B670="USD/CHF",AI605,0)</f>
        <v>0</v>
      </c>
      <c r="BV605" s="5">
        <f>IF(B670="USD/JPY",AF605,0)</f>
        <v>0</v>
      </c>
      <c r="BW605" s="5">
        <f>IF(B670="USD/JPY",AG605,0)</f>
        <v>0</v>
      </c>
      <c r="BX605" s="5">
        <f>IF(B670="USD/JPY",AH605,0)</f>
        <v>0</v>
      </c>
      <c r="BY605" s="5">
        <f>IF(B670="USD/JPY",AI605,0)</f>
        <v>0</v>
      </c>
      <c r="BZ605" s="5">
        <f>IF(B670="CRUDE",AF605,0)</f>
        <v>0</v>
      </c>
      <c r="CA605" s="5">
        <f>IF(B670="CRUDE",AG605,0)</f>
        <v>0</v>
      </c>
      <c r="CB605" s="5">
        <f>IF(B670="CRUDE",AH605,0)</f>
        <v>0</v>
      </c>
      <c r="CC605" s="5">
        <f>IF(B670="CRUDE",AI605,0)</f>
        <v>0</v>
      </c>
      <c r="CD605" s="46">
        <f>IF(B670="GOLD",AF605,0)</f>
        <v>0</v>
      </c>
      <c r="CE605" s="5">
        <f>IF(B670="GOLD",AG605,0)</f>
        <v>0</v>
      </c>
      <c r="CF605" s="5">
        <f>IF(B670="GOLD",AH605,0)</f>
        <v>0</v>
      </c>
      <c r="CG605" s="5">
        <f>IF(B670="GOLD",AI605,0)</f>
        <v>-52.5</v>
      </c>
      <c r="CH605" s="5">
        <f>IF(B670="US 500",AF605,0)</f>
        <v>0</v>
      </c>
      <c r="CI605" s="5">
        <f>IF(B670="US 500",AG605,0)</f>
        <v>0</v>
      </c>
      <c r="CJ605" s="5">
        <f>IF(B670="US 500",AH605,0)</f>
        <v>0</v>
      </c>
      <c r="CK605" s="5">
        <f>IF(B670="US 500",AI605,0)</f>
        <v>0</v>
      </c>
      <c r="CL605" s="5">
        <f>IF(B670="N GAS",AF605,0)</f>
        <v>0</v>
      </c>
      <c r="CM605" s="5">
        <f>IF(B670="N GAS",AG605,0)</f>
        <v>0</v>
      </c>
      <c r="CN605" s="5">
        <f>IF(B670="N GAS",AH605,0)</f>
        <v>0</v>
      </c>
      <c r="CO605" s="5">
        <f>IF(B670="N GAS",AI605,0)</f>
        <v>0</v>
      </c>
      <c r="CP605" s="5">
        <f>IF(B670="SMALLCAP 2000",AF605,0)</f>
        <v>0</v>
      </c>
      <c r="CQ605" s="5">
        <f>IF(B670="SMALLCAP 2000",AG605,0)</f>
        <v>0</v>
      </c>
      <c r="CR605" s="5">
        <f>IF(B670="SMALLCAP 2000",AH605,0)</f>
        <v>0</v>
      </c>
      <c r="CS605" s="5">
        <f>IF(B670="SMALLCAP 2000",AI605,0)</f>
        <v>0</v>
      </c>
      <c r="CT605" s="11">
        <f>IF(B670="US TECH",AF605,0)</f>
        <v>0</v>
      </c>
      <c r="CU605" s="5">
        <f>IF(B670="US TECH",AG605,0)</f>
        <v>0</v>
      </c>
      <c r="CV605" s="5">
        <f>IF(B670="US TECH",AH605,0)</f>
        <v>0</v>
      </c>
      <c r="CW605" s="5">
        <f>IF(B670="US TECH",AI605,0)</f>
        <v>0</v>
      </c>
      <c r="CX605" s="41">
        <f>IF(B670="WALL ST 30",AF605,0)</f>
        <v>0</v>
      </c>
      <c r="CY605" s="41">
        <f>IF(B670="WALL ST 30",AG605,0)</f>
        <v>0</v>
      </c>
      <c r="CZ605" s="41">
        <f>IF(B670="WALL ST 30",AH605,0)</f>
        <v>0</v>
      </c>
      <c r="DA605" s="41">
        <f>IF(B670="WALL ST 30",AI605,0)</f>
        <v>0</v>
      </c>
      <c r="DB605" s="28"/>
    </row>
    <row r="606" spans="1:106" s="16" customFormat="1" ht="29.25" customHeight="1" thickTop="1" thickBot="1" x14ac:dyDescent="0.35">
      <c r="A606" s="73">
        <v>44868</v>
      </c>
      <c r="B606" s="4" t="s">
        <v>0</v>
      </c>
      <c r="C606" s="4" t="s">
        <v>23</v>
      </c>
      <c r="D606" s="8" t="s">
        <v>10</v>
      </c>
      <c r="E606" s="4" t="s">
        <v>110</v>
      </c>
      <c r="F606" s="4" t="s">
        <v>24</v>
      </c>
      <c r="G606" s="18" t="s">
        <v>720</v>
      </c>
      <c r="H606" s="25">
        <v>52</v>
      </c>
      <c r="I606" s="44">
        <v>-52</v>
      </c>
      <c r="J606" s="45">
        <v>-53</v>
      </c>
      <c r="K606" s="76">
        <f t="shared" si="3399"/>
        <v>1256.1500000000001</v>
      </c>
      <c r="L606" s="11"/>
      <c r="M606" s="11"/>
      <c r="N606" s="33"/>
      <c r="O606" s="11"/>
      <c r="P606" s="11"/>
      <c r="Q606" s="11"/>
      <c r="R606" s="11"/>
      <c r="S606" s="11"/>
      <c r="T606" s="11"/>
      <c r="U606" s="45">
        <v>-53</v>
      </c>
      <c r="V606" s="11"/>
      <c r="W606" s="11"/>
      <c r="X606" s="11"/>
      <c r="Y606" s="11"/>
      <c r="Z606" s="11"/>
      <c r="AA606" s="11"/>
      <c r="AB606" s="11"/>
      <c r="AC606" s="37"/>
      <c r="AD606" s="37"/>
      <c r="AE606" s="71" t="str">
        <f t="shared" si="3622"/>
        <v>USD/JPY</v>
      </c>
      <c r="AF606" s="45">
        <f t="shared" si="3623"/>
        <v>-53</v>
      </c>
      <c r="AG606" s="5">
        <f t="shared" si="3624"/>
        <v>0</v>
      </c>
      <c r="AH606" s="11">
        <f t="shared" si="3625"/>
        <v>0</v>
      </c>
      <c r="AI606" s="11">
        <f t="shared" si="3626"/>
        <v>0</v>
      </c>
      <c r="AJ606" s="13">
        <f t="shared" si="3627"/>
        <v>-53</v>
      </c>
      <c r="AK606" s="13"/>
      <c r="AL606" s="5">
        <f t="shared" si="3628"/>
        <v>0</v>
      </c>
      <c r="AM606" s="5">
        <f t="shared" si="3629"/>
        <v>0</v>
      </c>
      <c r="AN606" s="11">
        <f t="shared" si="3630"/>
        <v>0</v>
      </c>
      <c r="AO606" s="11">
        <f t="shared" si="3631"/>
        <v>0</v>
      </c>
      <c r="AP606" s="5">
        <f t="shared" si="3632"/>
        <v>0</v>
      </c>
      <c r="AQ606" s="5">
        <f t="shared" si="3633"/>
        <v>0</v>
      </c>
      <c r="AR606" s="5">
        <f t="shared" si="3634"/>
        <v>0</v>
      </c>
      <c r="AS606" s="5">
        <f t="shared" si="3635"/>
        <v>0</v>
      </c>
      <c r="AT606" s="5">
        <f t="shared" si="3636"/>
        <v>0</v>
      </c>
      <c r="AU606" s="5">
        <f t="shared" si="3637"/>
        <v>0</v>
      </c>
      <c r="AV606" s="5">
        <f t="shared" si="3638"/>
        <v>0</v>
      </c>
      <c r="AW606" s="5">
        <f t="shared" si="3639"/>
        <v>0</v>
      </c>
      <c r="AX606" s="5">
        <f t="shared" si="3640"/>
        <v>0</v>
      </c>
      <c r="AY606" s="5">
        <f t="shared" si="3641"/>
        <v>0</v>
      </c>
      <c r="AZ606" s="5">
        <f t="shared" si="3642"/>
        <v>0</v>
      </c>
      <c r="BA606" s="5">
        <f t="shared" si="3643"/>
        <v>0</v>
      </c>
      <c r="BB606" s="5">
        <f t="shared" si="3644"/>
        <v>0</v>
      </c>
      <c r="BC606" s="5">
        <f t="shared" si="3645"/>
        <v>0</v>
      </c>
      <c r="BD606" s="5">
        <f t="shared" si="3646"/>
        <v>0</v>
      </c>
      <c r="BE606" s="5">
        <f t="shared" si="3647"/>
        <v>0</v>
      </c>
      <c r="BF606" s="5">
        <f t="shared" si="3648"/>
        <v>0</v>
      </c>
      <c r="BG606" s="5">
        <f t="shared" si="3649"/>
        <v>0</v>
      </c>
      <c r="BH606" s="5">
        <f t="shared" si="3650"/>
        <v>0</v>
      </c>
      <c r="BI606" s="11">
        <f t="shared" si="3651"/>
        <v>0</v>
      </c>
      <c r="BJ606" s="5">
        <f t="shared" si="3652"/>
        <v>0</v>
      </c>
      <c r="BK606" s="5">
        <f t="shared" si="3653"/>
        <v>0</v>
      </c>
      <c r="BL606" s="5">
        <f t="shared" si="3654"/>
        <v>0</v>
      </c>
      <c r="BM606" s="5">
        <f t="shared" si="3655"/>
        <v>0</v>
      </c>
      <c r="BN606" s="5">
        <f t="shared" si="3656"/>
        <v>0</v>
      </c>
      <c r="BO606" s="5">
        <f t="shared" si="3657"/>
        <v>0</v>
      </c>
      <c r="BP606" s="5">
        <f t="shared" si="3658"/>
        <v>0</v>
      </c>
      <c r="BQ606" s="5">
        <f t="shared" si="3659"/>
        <v>0</v>
      </c>
      <c r="BR606" s="5">
        <f t="shared" si="3660"/>
        <v>0</v>
      </c>
      <c r="BS606" s="5">
        <f t="shared" si="3661"/>
        <v>0</v>
      </c>
      <c r="BT606" s="11">
        <f t="shared" si="3662"/>
        <v>0</v>
      </c>
      <c r="BU606" s="11">
        <f t="shared" si="3663"/>
        <v>0</v>
      </c>
      <c r="BV606" s="46">
        <f t="shared" si="3664"/>
        <v>-53</v>
      </c>
      <c r="BW606" s="5">
        <f t="shared" si="3665"/>
        <v>0</v>
      </c>
      <c r="BX606" s="5">
        <f t="shared" si="3666"/>
        <v>0</v>
      </c>
      <c r="BY606" s="5">
        <f t="shared" si="3667"/>
        <v>0</v>
      </c>
      <c r="BZ606" s="5">
        <f t="shared" si="3668"/>
        <v>0</v>
      </c>
      <c r="CA606" s="5">
        <f t="shared" si="3669"/>
        <v>0</v>
      </c>
      <c r="CB606" s="5">
        <f t="shared" si="3670"/>
        <v>0</v>
      </c>
      <c r="CC606" s="5">
        <f t="shared" si="3671"/>
        <v>0</v>
      </c>
      <c r="CD606" s="5">
        <f t="shared" si="3672"/>
        <v>0</v>
      </c>
      <c r="CE606" s="5">
        <f t="shared" si="3673"/>
        <v>0</v>
      </c>
      <c r="CF606" s="5">
        <f t="shared" si="3674"/>
        <v>0</v>
      </c>
      <c r="CG606" s="5">
        <f t="shared" si="3675"/>
        <v>0</v>
      </c>
      <c r="CH606" s="5">
        <f t="shared" si="3676"/>
        <v>0</v>
      </c>
      <c r="CI606" s="5">
        <f t="shared" si="3677"/>
        <v>0</v>
      </c>
      <c r="CJ606" s="5">
        <f t="shared" si="3678"/>
        <v>0</v>
      </c>
      <c r="CK606" s="5">
        <f t="shared" si="3679"/>
        <v>0</v>
      </c>
      <c r="CL606" s="5">
        <f t="shared" si="3680"/>
        <v>0</v>
      </c>
      <c r="CM606" s="5">
        <f t="shared" si="3681"/>
        <v>0</v>
      </c>
      <c r="CN606" s="5">
        <f t="shared" si="3682"/>
        <v>0</v>
      </c>
      <c r="CO606" s="5">
        <f t="shared" si="3683"/>
        <v>0</v>
      </c>
      <c r="CP606" s="5">
        <f t="shared" si="3684"/>
        <v>0</v>
      </c>
      <c r="CQ606" s="5">
        <f t="shared" si="3685"/>
        <v>0</v>
      </c>
      <c r="CR606" s="5">
        <f t="shared" si="3686"/>
        <v>0</v>
      </c>
      <c r="CS606" s="5">
        <f t="shared" si="3687"/>
        <v>0</v>
      </c>
      <c r="CT606" s="11">
        <f t="shared" si="3688"/>
        <v>0</v>
      </c>
      <c r="CU606" s="5">
        <f t="shared" si="3689"/>
        <v>0</v>
      </c>
      <c r="CV606" s="5">
        <f t="shared" si="3690"/>
        <v>0</v>
      </c>
      <c r="CW606" s="5">
        <f t="shared" si="3691"/>
        <v>0</v>
      </c>
      <c r="CX606" s="41">
        <f t="shared" si="3692"/>
        <v>0</v>
      </c>
      <c r="CY606" s="41">
        <f t="shared" si="3693"/>
        <v>0</v>
      </c>
      <c r="CZ606" s="41">
        <f t="shared" si="3694"/>
        <v>0</v>
      </c>
      <c r="DA606" s="41">
        <f t="shared" si="3695"/>
        <v>0</v>
      </c>
      <c r="DB606" s="28"/>
    </row>
    <row r="607" spans="1:106" s="16" customFormat="1" ht="29.25" customHeight="1" thickTop="1" thickBot="1" x14ac:dyDescent="0.35">
      <c r="A607" s="73">
        <v>44871</v>
      </c>
      <c r="B607" s="4" t="s">
        <v>20</v>
      </c>
      <c r="C607" s="4" t="s">
        <v>23</v>
      </c>
      <c r="D607" s="8" t="s">
        <v>10</v>
      </c>
      <c r="E607" s="4" t="s">
        <v>109</v>
      </c>
      <c r="F607" s="4" t="s">
        <v>24</v>
      </c>
      <c r="G607" s="18" t="s">
        <v>721</v>
      </c>
      <c r="H607" s="25">
        <v>38</v>
      </c>
      <c r="I607" s="44">
        <v>-38</v>
      </c>
      <c r="J607" s="45">
        <v>-39</v>
      </c>
      <c r="K607" s="76">
        <f t="shared" si="3399"/>
        <v>1217.1500000000001</v>
      </c>
      <c r="L607" s="11"/>
      <c r="M607" s="11"/>
      <c r="N607" s="33"/>
      <c r="O607" s="11"/>
      <c r="P607" s="11"/>
      <c r="Q607" s="11"/>
      <c r="R607" s="11"/>
      <c r="S607" s="11"/>
      <c r="T607" s="11"/>
      <c r="U607" s="11"/>
      <c r="V607" s="11"/>
      <c r="W607" s="45">
        <v>-39</v>
      </c>
      <c r="X607" s="11"/>
      <c r="Y607" s="11"/>
      <c r="Z607" s="11"/>
      <c r="AA607" s="11"/>
      <c r="AB607" s="11"/>
      <c r="AC607" s="37"/>
      <c r="AD607" s="37"/>
      <c r="AE607" s="71" t="str">
        <f t="shared" si="3622"/>
        <v>GOLD</v>
      </c>
      <c r="AF607" s="45">
        <f t="shared" si="3623"/>
        <v>-39</v>
      </c>
      <c r="AG607" s="5">
        <f t="shared" si="3624"/>
        <v>0</v>
      </c>
      <c r="AH607" s="11">
        <f t="shared" si="3625"/>
        <v>0</v>
      </c>
      <c r="AI607" s="11">
        <f t="shared" si="3626"/>
        <v>0</v>
      </c>
      <c r="AJ607" s="13">
        <f t="shared" si="3627"/>
        <v>-39</v>
      </c>
      <c r="AK607" s="13"/>
      <c r="AL607" s="5">
        <f t="shared" si="3628"/>
        <v>0</v>
      </c>
      <c r="AM607" s="5">
        <f t="shared" si="3629"/>
        <v>0</v>
      </c>
      <c r="AN607" s="11">
        <f t="shared" si="3630"/>
        <v>0</v>
      </c>
      <c r="AO607" s="11">
        <f t="shared" si="3631"/>
        <v>0</v>
      </c>
      <c r="AP607" s="5">
        <f t="shared" si="3632"/>
        <v>0</v>
      </c>
      <c r="AQ607" s="5">
        <f t="shared" si="3633"/>
        <v>0</v>
      </c>
      <c r="AR607" s="5">
        <f t="shared" si="3634"/>
        <v>0</v>
      </c>
      <c r="AS607" s="5">
        <f t="shared" si="3635"/>
        <v>0</v>
      </c>
      <c r="AT607" s="5">
        <f t="shared" si="3636"/>
        <v>0</v>
      </c>
      <c r="AU607" s="5">
        <f t="shared" si="3637"/>
        <v>0</v>
      </c>
      <c r="AV607" s="5">
        <f t="shared" si="3638"/>
        <v>0</v>
      </c>
      <c r="AW607" s="5">
        <f t="shared" si="3639"/>
        <v>0</v>
      </c>
      <c r="AX607" s="5">
        <f t="shared" si="3640"/>
        <v>0</v>
      </c>
      <c r="AY607" s="5">
        <f t="shared" si="3641"/>
        <v>0</v>
      </c>
      <c r="AZ607" s="5">
        <f t="shared" si="3642"/>
        <v>0</v>
      </c>
      <c r="BA607" s="5">
        <f t="shared" si="3643"/>
        <v>0</v>
      </c>
      <c r="BB607" s="5">
        <f t="shared" si="3644"/>
        <v>0</v>
      </c>
      <c r="BC607" s="5">
        <f t="shared" si="3645"/>
        <v>0</v>
      </c>
      <c r="BD607" s="5">
        <f t="shared" si="3646"/>
        <v>0</v>
      </c>
      <c r="BE607" s="5">
        <f t="shared" si="3647"/>
        <v>0</v>
      </c>
      <c r="BF607" s="5">
        <f t="shared" si="3648"/>
        <v>0</v>
      </c>
      <c r="BG607" s="5">
        <f t="shared" si="3649"/>
        <v>0</v>
      </c>
      <c r="BH607" s="5">
        <f t="shared" si="3650"/>
        <v>0</v>
      </c>
      <c r="BI607" s="11">
        <f t="shared" si="3651"/>
        <v>0</v>
      </c>
      <c r="BJ607" s="5">
        <f t="shared" si="3652"/>
        <v>0</v>
      </c>
      <c r="BK607" s="5">
        <f t="shared" si="3653"/>
        <v>0</v>
      </c>
      <c r="BL607" s="5">
        <f t="shared" si="3654"/>
        <v>0</v>
      </c>
      <c r="BM607" s="5">
        <f t="shared" si="3655"/>
        <v>0</v>
      </c>
      <c r="BN607" s="5">
        <f t="shared" si="3656"/>
        <v>0</v>
      </c>
      <c r="BO607" s="5">
        <f t="shared" si="3657"/>
        <v>0</v>
      </c>
      <c r="BP607" s="5">
        <f t="shared" si="3658"/>
        <v>0</v>
      </c>
      <c r="BQ607" s="5">
        <f t="shared" si="3659"/>
        <v>0</v>
      </c>
      <c r="BR607" s="5">
        <f t="shared" si="3660"/>
        <v>0</v>
      </c>
      <c r="BS607" s="5">
        <f t="shared" si="3661"/>
        <v>0</v>
      </c>
      <c r="BT607" s="11">
        <f t="shared" si="3662"/>
        <v>0</v>
      </c>
      <c r="BU607" s="11">
        <f t="shared" si="3663"/>
        <v>0</v>
      </c>
      <c r="BV607" s="5">
        <f t="shared" si="3664"/>
        <v>0</v>
      </c>
      <c r="BW607" s="5">
        <f t="shared" si="3665"/>
        <v>0</v>
      </c>
      <c r="BX607" s="5">
        <f t="shared" si="3666"/>
        <v>0</v>
      </c>
      <c r="BY607" s="5">
        <f t="shared" si="3667"/>
        <v>0</v>
      </c>
      <c r="BZ607" s="5">
        <f t="shared" si="3668"/>
        <v>0</v>
      </c>
      <c r="CA607" s="5">
        <f t="shared" si="3669"/>
        <v>0</v>
      </c>
      <c r="CB607" s="5">
        <f t="shared" si="3670"/>
        <v>0</v>
      </c>
      <c r="CC607" s="5">
        <f t="shared" si="3671"/>
        <v>0</v>
      </c>
      <c r="CD607" s="46">
        <f t="shared" si="3672"/>
        <v>-39</v>
      </c>
      <c r="CE607" s="5">
        <f t="shared" si="3673"/>
        <v>0</v>
      </c>
      <c r="CF607" s="5">
        <f t="shared" si="3674"/>
        <v>0</v>
      </c>
      <c r="CG607" s="5">
        <f t="shared" si="3675"/>
        <v>0</v>
      </c>
      <c r="CH607" s="5">
        <f t="shared" si="3676"/>
        <v>0</v>
      </c>
      <c r="CI607" s="5">
        <f t="shared" si="3677"/>
        <v>0</v>
      </c>
      <c r="CJ607" s="5">
        <f t="shared" si="3678"/>
        <v>0</v>
      </c>
      <c r="CK607" s="5">
        <f t="shared" si="3679"/>
        <v>0</v>
      </c>
      <c r="CL607" s="5">
        <f t="shared" si="3680"/>
        <v>0</v>
      </c>
      <c r="CM607" s="5">
        <f t="shared" si="3681"/>
        <v>0</v>
      </c>
      <c r="CN607" s="5">
        <f t="shared" si="3682"/>
        <v>0</v>
      </c>
      <c r="CO607" s="5">
        <f t="shared" si="3683"/>
        <v>0</v>
      </c>
      <c r="CP607" s="5">
        <f t="shared" si="3684"/>
        <v>0</v>
      </c>
      <c r="CQ607" s="5">
        <f t="shared" si="3685"/>
        <v>0</v>
      </c>
      <c r="CR607" s="5">
        <f t="shared" si="3686"/>
        <v>0</v>
      </c>
      <c r="CS607" s="5">
        <f t="shared" si="3687"/>
        <v>0</v>
      </c>
      <c r="CT607" s="11">
        <f t="shared" si="3688"/>
        <v>0</v>
      </c>
      <c r="CU607" s="5">
        <f t="shared" si="3689"/>
        <v>0</v>
      </c>
      <c r="CV607" s="5">
        <f t="shared" si="3690"/>
        <v>0</v>
      </c>
      <c r="CW607" s="5">
        <f t="shared" si="3691"/>
        <v>0</v>
      </c>
      <c r="CX607" s="41">
        <f t="shared" si="3692"/>
        <v>0</v>
      </c>
      <c r="CY607" s="41">
        <f t="shared" si="3693"/>
        <v>0</v>
      </c>
      <c r="CZ607" s="41">
        <f t="shared" si="3694"/>
        <v>0</v>
      </c>
      <c r="DA607" s="41">
        <f t="shared" si="3695"/>
        <v>0</v>
      </c>
      <c r="DB607" s="28"/>
    </row>
    <row r="608" spans="1:106" s="16" customFormat="1" ht="29.25" customHeight="1" thickTop="1" thickBot="1" x14ac:dyDescent="0.35">
      <c r="A608" s="73">
        <v>44871</v>
      </c>
      <c r="B608" s="4" t="s">
        <v>0</v>
      </c>
      <c r="C608" s="4" t="s">
        <v>23</v>
      </c>
      <c r="D608" s="8" t="s">
        <v>10</v>
      </c>
      <c r="E608" s="4" t="s">
        <v>110</v>
      </c>
      <c r="F608" s="4" t="s">
        <v>104</v>
      </c>
      <c r="G608" s="18" t="s">
        <v>722</v>
      </c>
      <c r="H608" s="25">
        <v>59.5</v>
      </c>
      <c r="I608" s="33">
        <v>59.5</v>
      </c>
      <c r="J608" s="11">
        <v>57.5</v>
      </c>
      <c r="K608" s="76">
        <f t="shared" si="3399"/>
        <v>1274.6500000000001</v>
      </c>
      <c r="L608" s="11"/>
      <c r="M608" s="11"/>
      <c r="N608" s="33"/>
      <c r="O608" s="11"/>
      <c r="P608" s="11"/>
      <c r="Q608" s="11"/>
      <c r="R608" s="11"/>
      <c r="S608" s="11"/>
      <c r="T608" s="11"/>
      <c r="U608" s="47">
        <v>57.5</v>
      </c>
      <c r="V608" s="11"/>
      <c r="W608" s="11"/>
      <c r="X608" s="11"/>
      <c r="Y608" s="11"/>
      <c r="Z608" s="11"/>
      <c r="AA608" s="11"/>
      <c r="AB608" s="11"/>
      <c r="AC608" s="37"/>
      <c r="AD608" s="37"/>
      <c r="AE608" s="71" t="str">
        <f t="shared" si="3622"/>
        <v>USD/JPY</v>
      </c>
      <c r="AF608" s="47">
        <f t="shared" si="3623"/>
        <v>57.5</v>
      </c>
      <c r="AG608" s="5">
        <f t="shared" si="3624"/>
        <v>0</v>
      </c>
      <c r="AH608" s="11">
        <f t="shared" si="3625"/>
        <v>0</v>
      </c>
      <c r="AI608" s="11">
        <f t="shared" si="3626"/>
        <v>0</v>
      </c>
      <c r="AJ608" s="13">
        <f t="shared" si="3627"/>
        <v>57.5</v>
      </c>
      <c r="AK608" s="13"/>
      <c r="AL608" s="5">
        <f t="shared" si="3628"/>
        <v>0</v>
      </c>
      <c r="AM608" s="5">
        <f t="shared" si="3629"/>
        <v>0</v>
      </c>
      <c r="AN608" s="11">
        <f t="shared" si="3630"/>
        <v>0</v>
      </c>
      <c r="AO608" s="11">
        <f t="shared" si="3631"/>
        <v>0</v>
      </c>
      <c r="AP608" s="5">
        <f t="shared" si="3632"/>
        <v>0</v>
      </c>
      <c r="AQ608" s="5">
        <f t="shared" si="3633"/>
        <v>0</v>
      </c>
      <c r="AR608" s="5">
        <f t="shared" si="3634"/>
        <v>0</v>
      </c>
      <c r="AS608" s="5">
        <f t="shared" si="3635"/>
        <v>0</v>
      </c>
      <c r="AT608" s="5">
        <f t="shared" si="3636"/>
        <v>0</v>
      </c>
      <c r="AU608" s="5">
        <f t="shared" si="3637"/>
        <v>0</v>
      </c>
      <c r="AV608" s="5">
        <f t="shared" si="3638"/>
        <v>0</v>
      </c>
      <c r="AW608" s="5">
        <f t="shared" si="3639"/>
        <v>0</v>
      </c>
      <c r="AX608" s="5">
        <f t="shared" si="3640"/>
        <v>0</v>
      </c>
      <c r="AY608" s="5">
        <f t="shared" si="3641"/>
        <v>0</v>
      </c>
      <c r="AZ608" s="5">
        <f t="shared" si="3642"/>
        <v>0</v>
      </c>
      <c r="BA608" s="5">
        <f t="shared" si="3643"/>
        <v>0</v>
      </c>
      <c r="BB608" s="5">
        <f t="shared" si="3644"/>
        <v>0</v>
      </c>
      <c r="BC608" s="5">
        <f t="shared" si="3645"/>
        <v>0</v>
      </c>
      <c r="BD608" s="5">
        <f t="shared" si="3646"/>
        <v>0</v>
      </c>
      <c r="BE608" s="5">
        <f t="shared" si="3647"/>
        <v>0</v>
      </c>
      <c r="BF608" s="5">
        <f t="shared" si="3648"/>
        <v>0</v>
      </c>
      <c r="BG608" s="5">
        <f t="shared" si="3649"/>
        <v>0</v>
      </c>
      <c r="BH608" s="5">
        <f t="shared" si="3650"/>
        <v>0</v>
      </c>
      <c r="BI608" s="11">
        <f t="shared" si="3651"/>
        <v>0</v>
      </c>
      <c r="BJ608" s="5">
        <f t="shared" si="3652"/>
        <v>0</v>
      </c>
      <c r="BK608" s="5">
        <f t="shared" si="3653"/>
        <v>0</v>
      </c>
      <c r="BL608" s="5">
        <f t="shared" si="3654"/>
        <v>0</v>
      </c>
      <c r="BM608" s="5">
        <f t="shared" si="3655"/>
        <v>0</v>
      </c>
      <c r="BN608" s="5">
        <f t="shared" si="3656"/>
        <v>0</v>
      </c>
      <c r="BO608" s="5">
        <f t="shared" si="3657"/>
        <v>0</v>
      </c>
      <c r="BP608" s="5">
        <f t="shared" si="3658"/>
        <v>0</v>
      </c>
      <c r="BQ608" s="5">
        <f t="shared" si="3659"/>
        <v>0</v>
      </c>
      <c r="BR608" s="5">
        <f t="shared" si="3660"/>
        <v>0</v>
      </c>
      <c r="BS608" s="5">
        <f t="shared" si="3661"/>
        <v>0</v>
      </c>
      <c r="BT608" s="11">
        <f t="shared" si="3662"/>
        <v>0</v>
      </c>
      <c r="BU608" s="11">
        <f t="shared" si="3663"/>
        <v>0</v>
      </c>
      <c r="BV608" s="48">
        <f t="shared" si="3664"/>
        <v>57.5</v>
      </c>
      <c r="BW608" s="5">
        <f t="shared" si="3665"/>
        <v>0</v>
      </c>
      <c r="BX608" s="5">
        <f t="shared" si="3666"/>
        <v>0</v>
      </c>
      <c r="BY608" s="5">
        <f t="shared" si="3667"/>
        <v>0</v>
      </c>
      <c r="BZ608" s="5">
        <f t="shared" si="3668"/>
        <v>0</v>
      </c>
      <c r="CA608" s="5">
        <f t="shared" si="3669"/>
        <v>0</v>
      </c>
      <c r="CB608" s="5">
        <f t="shared" si="3670"/>
        <v>0</v>
      </c>
      <c r="CC608" s="5">
        <f t="shared" si="3671"/>
        <v>0</v>
      </c>
      <c r="CD608" s="5">
        <f t="shared" si="3672"/>
        <v>0</v>
      </c>
      <c r="CE608" s="5">
        <f t="shared" si="3673"/>
        <v>0</v>
      </c>
      <c r="CF608" s="5">
        <f t="shared" si="3674"/>
        <v>0</v>
      </c>
      <c r="CG608" s="5">
        <f t="shared" si="3675"/>
        <v>0</v>
      </c>
      <c r="CH608" s="5">
        <f t="shared" si="3676"/>
        <v>0</v>
      </c>
      <c r="CI608" s="5">
        <f t="shared" si="3677"/>
        <v>0</v>
      </c>
      <c r="CJ608" s="5">
        <f t="shared" si="3678"/>
        <v>0</v>
      </c>
      <c r="CK608" s="5">
        <f t="shared" si="3679"/>
        <v>0</v>
      </c>
      <c r="CL608" s="5">
        <f t="shared" si="3680"/>
        <v>0</v>
      </c>
      <c r="CM608" s="5">
        <f t="shared" si="3681"/>
        <v>0</v>
      </c>
      <c r="CN608" s="5">
        <f t="shared" si="3682"/>
        <v>0</v>
      </c>
      <c r="CO608" s="5">
        <f t="shared" si="3683"/>
        <v>0</v>
      </c>
      <c r="CP608" s="5">
        <f t="shared" si="3684"/>
        <v>0</v>
      </c>
      <c r="CQ608" s="5">
        <f t="shared" si="3685"/>
        <v>0</v>
      </c>
      <c r="CR608" s="5">
        <f t="shared" si="3686"/>
        <v>0</v>
      </c>
      <c r="CS608" s="5">
        <f t="shared" si="3687"/>
        <v>0</v>
      </c>
      <c r="CT608" s="11">
        <f t="shared" si="3688"/>
        <v>0</v>
      </c>
      <c r="CU608" s="5">
        <f t="shared" si="3689"/>
        <v>0</v>
      </c>
      <c r="CV608" s="5">
        <f t="shared" si="3690"/>
        <v>0</v>
      </c>
      <c r="CW608" s="5">
        <f t="shared" si="3691"/>
        <v>0</v>
      </c>
      <c r="CX608" s="41">
        <f t="shared" si="3692"/>
        <v>0</v>
      </c>
      <c r="CY608" s="41">
        <f t="shared" si="3693"/>
        <v>0</v>
      </c>
      <c r="CZ608" s="41">
        <f t="shared" si="3694"/>
        <v>0</v>
      </c>
      <c r="DA608" s="41">
        <f t="shared" si="3695"/>
        <v>0</v>
      </c>
      <c r="DB608" s="28"/>
    </row>
    <row r="609" spans="1:106" s="16" customFormat="1" ht="29.25" customHeight="1" thickTop="1" thickBot="1" x14ac:dyDescent="0.35">
      <c r="A609" s="73">
        <v>44872</v>
      </c>
      <c r="B609" s="4" t="s">
        <v>22</v>
      </c>
      <c r="C609" s="4" t="s">
        <v>26</v>
      </c>
      <c r="D609" s="8" t="s">
        <v>10</v>
      </c>
      <c r="E609" s="4" t="s">
        <v>102</v>
      </c>
      <c r="F609" s="4" t="s">
        <v>24</v>
      </c>
      <c r="G609" s="18" t="s">
        <v>724</v>
      </c>
      <c r="H609" s="25">
        <v>52.5</v>
      </c>
      <c r="I609" s="33">
        <v>47.5</v>
      </c>
      <c r="J609" s="11">
        <v>45.5</v>
      </c>
      <c r="K609" s="76">
        <f t="shared" si="3399"/>
        <v>1320.15</v>
      </c>
      <c r="L609" s="11"/>
      <c r="M609" s="11"/>
      <c r="N609" s="33"/>
      <c r="O609" s="11"/>
      <c r="P609" s="11"/>
      <c r="Q609" s="11"/>
      <c r="R609" s="11"/>
      <c r="S609" s="11"/>
      <c r="T609" s="11"/>
      <c r="U609" s="11"/>
      <c r="V609" s="11"/>
      <c r="W609" s="11"/>
      <c r="X609" s="47">
        <v>45.5</v>
      </c>
      <c r="Y609" s="11"/>
      <c r="Z609" s="11"/>
      <c r="AA609" s="11"/>
      <c r="AB609" s="11"/>
      <c r="AC609" s="37"/>
      <c r="AD609" s="37"/>
      <c r="AE609" s="71" t="str">
        <f t="shared" si="3622"/>
        <v>US 500</v>
      </c>
      <c r="AF609" s="11">
        <f t="shared" si="3623"/>
        <v>0</v>
      </c>
      <c r="AG609" s="5">
        <f t="shared" si="3624"/>
        <v>0</v>
      </c>
      <c r="AH609" s="47">
        <f t="shared" si="3625"/>
        <v>45.5</v>
      </c>
      <c r="AI609" s="11">
        <f t="shared" si="3626"/>
        <v>0</v>
      </c>
      <c r="AJ609" s="13">
        <f t="shared" si="3627"/>
        <v>45.5</v>
      </c>
      <c r="AK609" s="13"/>
      <c r="AL609" s="5">
        <f t="shared" si="3628"/>
        <v>0</v>
      </c>
      <c r="AM609" s="5">
        <f t="shared" si="3629"/>
        <v>0</v>
      </c>
      <c r="AN609" s="11">
        <f t="shared" si="3630"/>
        <v>0</v>
      </c>
      <c r="AO609" s="11">
        <f t="shared" si="3631"/>
        <v>0</v>
      </c>
      <c r="AP609" s="5">
        <f t="shared" si="3632"/>
        <v>0</v>
      </c>
      <c r="AQ609" s="5">
        <f t="shared" si="3633"/>
        <v>0</v>
      </c>
      <c r="AR609" s="5">
        <f t="shared" si="3634"/>
        <v>0</v>
      </c>
      <c r="AS609" s="5">
        <f t="shared" si="3635"/>
        <v>0</v>
      </c>
      <c r="AT609" s="5">
        <f t="shared" si="3636"/>
        <v>0</v>
      </c>
      <c r="AU609" s="5">
        <f t="shared" si="3637"/>
        <v>0</v>
      </c>
      <c r="AV609" s="5">
        <f t="shared" si="3638"/>
        <v>0</v>
      </c>
      <c r="AW609" s="5">
        <f t="shared" si="3639"/>
        <v>0</v>
      </c>
      <c r="AX609" s="5">
        <f t="shared" si="3640"/>
        <v>0</v>
      </c>
      <c r="AY609" s="5">
        <f t="shared" si="3641"/>
        <v>0</v>
      </c>
      <c r="AZ609" s="5">
        <f t="shared" si="3642"/>
        <v>0</v>
      </c>
      <c r="BA609" s="5">
        <f t="shared" si="3643"/>
        <v>0</v>
      </c>
      <c r="BB609" s="5">
        <f t="shared" si="3644"/>
        <v>0</v>
      </c>
      <c r="BC609" s="5">
        <f t="shared" si="3645"/>
        <v>0</v>
      </c>
      <c r="BD609" s="5">
        <f t="shared" si="3646"/>
        <v>0</v>
      </c>
      <c r="BE609" s="5">
        <f t="shared" si="3647"/>
        <v>0</v>
      </c>
      <c r="BF609" s="5">
        <f t="shared" si="3648"/>
        <v>0</v>
      </c>
      <c r="BG609" s="5">
        <f t="shared" si="3649"/>
        <v>0</v>
      </c>
      <c r="BH609" s="5">
        <f t="shared" si="3650"/>
        <v>0</v>
      </c>
      <c r="BI609" s="11">
        <f t="shared" si="3651"/>
        <v>0</v>
      </c>
      <c r="BJ609" s="5">
        <f t="shared" si="3652"/>
        <v>0</v>
      </c>
      <c r="BK609" s="5">
        <f t="shared" si="3653"/>
        <v>0</v>
      </c>
      <c r="BL609" s="5">
        <f t="shared" si="3654"/>
        <v>0</v>
      </c>
      <c r="BM609" s="5">
        <f t="shared" si="3655"/>
        <v>0</v>
      </c>
      <c r="BN609" s="5">
        <f t="shared" si="3656"/>
        <v>0</v>
      </c>
      <c r="BO609" s="5">
        <f t="shared" si="3657"/>
        <v>0</v>
      </c>
      <c r="BP609" s="5">
        <f t="shared" si="3658"/>
        <v>0</v>
      </c>
      <c r="BQ609" s="5">
        <f t="shared" si="3659"/>
        <v>0</v>
      </c>
      <c r="BR609" s="5">
        <f t="shared" si="3660"/>
        <v>0</v>
      </c>
      <c r="BS609" s="5">
        <f t="shared" si="3661"/>
        <v>0</v>
      </c>
      <c r="BT609" s="11">
        <f t="shared" si="3662"/>
        <v>0</v>
      </c>
      <c r="BU609" s="11">
        <f t="shared" si="3663"/>
        <v>0</v>
      </c>
      <c r="BV609" s="5">
        <f t="shared" si="3664"/>
        <v>0</v>
      </c>
      <c r="BW609" s="5">
        <f t="shared" si="3665"/>
        <v>0</v>
      </c>
      <c r="BX609" s="5">
        <f t="shared" si="3666"/>
        <v>0</v>
      </c>
      <c r="BY609" s="5">
        <f t="shared" si="3667"/>
        <v>0</v>
      </c>
      <c r="BZ609" s="5">
        <f t="shared" si="3668"/>
        <v>0</v>
      </c>
      <c r="CA609" s="5">
        <f t="shared" si="3669"/>
        <v>0</v>
      </c>
      <c r="CB609" s="5">
        <f t="shared" si="3670"/>
        <v>0</v>
      </c>
      <c r="CC609" s="5">
        <f t="shared" si="3671"/>
        <v>0</v>
      </c>
      <c r="CD609" s="5">
        <f t="shared" si="3672"/>
        <v>0</v>
      </c>
      <c r="CE609" s="5">
        <f t="shared" si="3673"/>
        <v>0</v>
      </c>
      <c r="CF609" s="5">
        <f t="shared" si="3674"/>
        <v>0</v>
      </c>
      <c r="CG609" s="5">
        <f t="shared" si="3675"/>
        <v>0</v>
      </c>
      <c r="CH609" s="5">
        <f t="shared" si="3676"/>
        <v>0</v>
      </c>
      <c r="CI609" s="5">
        <f t="shared" si="3677"/>
        <v>0</v>
      </c>
      <c r="CJ609" s="48">
        <f t="shared" si="3678"/>
        <v>45.5</v>
      </c>
      <c r="CK609" s="5">
        <f t="shared" si="3679"/>
        <v>0</v>
      </c>
      <c r="CL609" s="5">
        <f t="shared" si="3680"/>
        <v>0</v>
      </c>
      <c r="CM609" s="5">
        <f t="shared" si="3681"/>
        <v>0</v>
      </c>
      <c r="CN609" s="5">
        <f t="shared" si="3682"/>
        <v>0</v>
      </c>
      <c r="CO609" s="5">
        <f t="shared" si="3683"/>
        <v>0</v>
      </c>
      <c r="CP609" s="5">
        <f t="shared" si="3684"/>
        <v>0</v>
      </c>
      <c r="CQ609" s="5">
        <f t="shared" si="3685"/>
        <v>0</v>
      </c>
      <c r="CR609" s="5">
        <f t="shared" si="3686"/>
        <v>0</v>
      </c>
      <c r="CS609" s="5">
        <f t="shared" si="3687"/>
        <v>0</v>
      </c>
      <c r="CT609" s="11">
        <f t="shared" si="3688"/>
        <v>0</v>
      </c>
      <c r="CU609" s="5">
        <f t="shared" si="3689"/>
        <v>0</v>
      </c>
      <c r="CV609" s="5">
        <f t="shared" si="3690"/>
        <v>0</v>
      </c>
      <c r="CW609" s="5">
        <f t="shared" si="3691"/>
        <v>0</v>
      </c>
      <c r="CX609" s="41">
        <f t="shared" si="3692"/>
        <v>0</v>
      </c>
      <c r="CY609" s="41">
        <f t="shared" si="3693"/>
        <v>0</v>
      </c>
      <c r="CZ609" s="41">
        <f t="shared" si="3694"/>
        <v>0</v>
      </c>
      <c r="DA609" s="41">
        <f t="shared" si="3695"/>
        <v>0</v>
      </c>
      <c r="DB609" s="28"/>
    </row>
    <row r="610" spans="1:106" s="16" customFormat="1" ht="29.25" customHeight="1" thickTop="1" thickBot="1" x14ac:dyDescent="0.35">
      <c r="A610" s="73">
        <v>44872</v>
      </c>
      <c r="B610" s="4" t="s">
        <v>85</v>
      </c>
      <c r="C610" s="4" t="s">
        <v>26</v>
      </c>
      <c r="D610" s="8" t="s">
        <v>10</v>
      </c>
      <c r="E610" s="4" t="s">
        <v>102</v>
      </c>
      <c r="F610" s="4" t="s">
        <v>24</v>
      </c>
      <c r="G610" s="18" t="s">
        <v>725</v>
      </c>
      <c r="H610" s="25">
        <v>54.25</v>
      </c>
      <c r="I610" s="44">
        <v>-54.25</v>
      </c>
      <c r="J610" s="45">
        <v>-55.25</v>
      </c>
      <c r="K610" s="76">
        <f t="shared" si="3399"/>
        <v>1264.9000000000001</v>
      </c>
      <c r="L610" s="11"/>
      <c r="M610" s="11"/>
      <c r="N610" s="33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45">
        <v>-55.25</v>
      </c>
      <c r="AA610" s="11"/>
      <c r="AB610" s="11"/>
      <c r="AC610" s="37"/>
      <c r="AD610" s="37"/>
      <c r="AE610" s="71" t="str">
        <f t="shared" ref="AE610:AE613" si="3696">IF(B610&gt;0,B610)</f>
        <v>SMALLCAP 2000</v>
      </c>
      <c r="AF610" s="11">
        <f t="shared" ref="AF610:AF613" si="3697">IF(C610="HF",J610,0)</f>
        <v>0</v>
      </c>
      <c r="AG610" s="5">
        <f t="shared" ref="AG610:AG613" si="3698">IF(C610="HF2",J610,0)</f>
        <v>0</v>
      </c>
      <c r="AH610" s="45">
        <f t="shared" ref="AH610:AH613" si="3699">IF(C610="HF3",J610,0)</f>
        <v>-55.25</v>
      </c>
      <c r="AI610" s="11">
        <f t="shared" ref="AI610:AI613" si="3700">IF(C610="DP",J610,0)</f>
        <v>0</v>
      </c>
      <c r="AJ610" s="13">
        <f t="shared" ref="AJ610:AJ613" si="3701">+SUM(AF610+AG610+AH610+AI610)</f>
        <v>-55.25</v>
      </c>
      <c r="AK610" s="13"/>
      <c r="AL610" s="5">
        <f t="shared" ref="AL610:AL613" si="3702">IF(B610="AUD/JPY",AF610,0)</f>
        <v>0</v>
      </c>
      <c r="AM610" s="5">
        <f t="shared" ref="AM610:AM613" si="3703">IF(B610="AUD/JPY",AG610,0)</f>
        <v>0</v>
      </c>
      <c r="AN610" s="11">
        <f t="shared" ref="AN610:AN613" si="3704">IF(B610="AUD/JPY",AH610,0)</f>
        <v>0</v>
      </c>
      <c r="AO610" s="11">
        <f t="shared" ref="AO610:AO613" si="3705">IF(B610="AUD/JPY",AI610,0)</f>
        <v>0</v>
      </c>
      <c r="AP610" s="5">
        <f t="shared" ref="AP610:AP613" si="3706">IF(B610="AUD/USD",AF610,0)</f>
        <v>0</v>
      </c>
      <c r="AQ610" s="5">
        <f t="shared" ref="AQ610:AQ613" si="3707">IF(B610="AUD/USD",AG610,0)</f>
        <v>0</v>
      </c>
      <c r="AR610" s="5">
        <f t="shared" ref="AR610:AR613" si="3708">IF(B610="AUD/USD",AH610,0)</f>
        <v>0</v>
      </c>
      <c r="AS610" s="5">
        <f t="shared" ref="AS610:AS613" si="3709">IF(B610="AUD/USD",AI610,0)</f>
        <v>0</v>
      </c>
      <c r="AT610" s="5">
        <f t="shared" ref="AT610:AT613" si="3710">IF(B610="EUR/GBP",AF610,0)</f>
        <v>0</v>
      </c>
      <c r="AU610" s="5">
        <f t="shared" ref="AU610:AU613" si="3711">IF(B610="EUR/GBP",AG610,0)</f>
        <v>0</v>
      </c>
      <c r="AV610" s="5">
        <f t="shared" ref="AV610:AV613" si="3712">IF(B610="EUR/GBP",AH610,0)</f>
        <v>0</v>
      </c>
      <c r="AW610" s="5">
        <f t="shared" ref="AW610:AW613" si="3713">IF(B610="EUR/GBP",AI610,0)</f>
        <v>0</v>
      </c>
      <c r="AX610" s="5">
        <f t="shared" ref="AX610:AX613" si="3714">IF(B610="EUR/JPY",AF610,0)</f>
        <v>0</v>
      </c>
      <c r="AY610" s="5">
        <f t="shared" ref="AY610:AY613" si="3715">IF(B610="EUR/JPY",AG610,0)</f>
        <v>0</v>
      </c>
      <c r="AZ610" s="5">
        <f t="shared" ref="AZ610:AZ613" si="3716">IF(B610="EUR/JPY",AH610,0)</f>
        <v>0</v>
      </c>
      <c r="BA610" s="5">
        <f t="shared" ref="BA610:BA613" si="3717">IF(B610="EUR/JPY",AI610,0)</f>
        <v>0</v>
      </c>
      <c r="BB610" s="5">
        <f t="shared" ref="BB610:BB613" si="3718">IF(B610="EUR/USD",AF610,0)</f>
        <v>0</v>
      </c>
      <c r="BC610" s="5">
        <f t="shared" ref="BC610:BC613" si="3719">IF(B610="EUR/USD",AG610,0)</f>
        <v>0</v>
      </c>
      <c r="BD610" s="5">
        <f t="shared" ref="BD610:BD613" si="3720">IF(B610="EUR/USD",AH610,0)</f>
        <v>0</v>
      </c>
      <c r="BE610" s="5">
        <f t="shared" ref="BE610:BE613" si="3721">IF(B610="EUR/USD",AI610,0)</f>
        <v>0</v>
      </c>
      <c r="BF610" s="5">
        <f t="shared" ref="BF610:BF613" si="3722">IF(B610="GBP/JPY",AF610,0)</f>
        <v>0</v>
      </c>
      <c r="BG610" s="5">
        <f t="shared" ref="BG610:BG613" si="3723">IF(B610="GBP/JPY",AG610,0)</f>
        <v>0</v>
      </c>
      <c r="BH610" s="5">
        <f t="shared" ref="BH610:BH613" si="3724">IF(B610="GBP/JPY",AH610,0)</f>
        <v>0</v>
      </c>
      <c r="BI610" s="11">
        <f t="shared" ref="BI610:BI613" si="3725">IF(B610="GBP/JPY",AI610,0)</f>
        <v>0</v>
      </c>
      <c r="BJ610" s="5">
        <f t="shared" ref="BJ610:BJ613" si="3726">IF(B610="GBP/USD",AF610,0)</f>
        <v>0</v>
      </c>
      <c r="BK610" s="5">
        <f t="shared" ref="BK610:BK613" si="3727">IF(B610="GBP/USD",AG610,0)</f>
        <v>0</v>
      </c>
      <c r="BL610" s="5">
        <f t="shared" ref="BL610:BL613" si="3728">IF(B610="GBP/USD",AH610,0)</f>
        <v>0</v>
      </c>
      <c r="BM610" s="5">
        <f t="shared" ref="BM610:BM613" si="3729">IF(B610="GBP/USD",AI610,0)</f>
        <v>0</v>
      </c>
      <c r="BN610" s="5">
        <f t="shared" ref="BN610:BN613" si="3730">IF(B610="USD/CAD",AF610,0)</f>
        <v>0</v>
      </c>
      <c r="BO610" s="5">
        <f t="shared" ref="BO610:BO613" si="3731">IF(B610="USD/CAD",AG610,0)</f>
        <v>0</v>
      </c>
      <c r="BP610" s="5">
        <f t="shared" ref="BP610:BP613" si="3732">IF(B610="USD/CAD",AH610,0)</f>
        <v>0</v>
      </c>
      <c r="BQ610" s="5">
        <f t="shared" ref="BQ610:BQ613" si="3733">IF(B610="USD/CAD",AI610,0)</f>
        <v>0</v>
      </c>
      <c r="BR610" s="5">
        <f t="shared" ref="BR610:BR613" si="3734">IF(B610="USD/CHF",AF610,0)</f>
        <v>0</v>
      </c>
      <c r="BS610" s="5">
        <f t="shared" ref="BS610:BS613" si="3735">IF(B610="USD/CHF",AG610,0)</f>
        <v>0</v>
      </c>
      <c r="BT610" s="11">
        <f t="shared" ref="BT610:BT613" si="3736">IF(B610="USD/CHF",AH610,0)</f>
        <v>0</v>
      </c>
      <c r="BU610" s="11">
        <f t="shared" ref="BU610:BU613" si="3737">IF(B610="USD/CHF",AI610,0)</f>
        <v>0</v>
      </c>
      <c r="BV610" s="5">
        <f t="shared" ref="BV610:BV613" si="3738">IF(B610="USD/JPY",AF610,0)</f>
        <v>0</v>
      </c>
      <c r="BW610" s="5">
        <f t="shared" ref="BW610:BW613" si="3739">IF(B610="USD/JPY",AG610,0)</f>
        <v>0</v>
      </c>
      <c r="BX610" s="5">
        <f t="shared" ref="BX610:BX613" si="3740">IF(B610="USD/JPY",AH610,0)</f>
        <v>0</v>
      </c>
      <c r="BY610" s="5">
        <f t="shared" ref="BY610:BY613" si="3741">IF(B610="USD/JPY",AI610,0)</f>
        <v>0</v>
      </c>
      <c r="BZ610" s="5">
        <f t="shared" ref="BZ610:BZ613" si="3742">IF(B610="CRUDE",AF610,0)</f>
        <v>0</v>
      </c>
      <c r="CA610" s="5">
        <f t="shared" ref="CA610:CA613" si="3743">IF(B610="CRUDE",AG610,0)</f>
        <v>0</v>
      </c>
      <c r="CB610" s="5">
        <f t="shared" ref="CB610:CB613" si="3744">IF(B610="CRUDE",AH610,0)</f>
        <v>0</v>
      </c>
      <c r="CC610" s="5">
        <f t="shared" ref="CC610:CC613" si="3745">IF(B610="CRUDE",AI610,0)</f>
        <v>0</v>
      </c>
      <c r="CD610" s="5">
        <f t="shared" ref="CD610:CD613" si="3746">IF(B610="GOLD",AF610,0)</f>
        <v>0</v>
      </c>
      <c r="CE610" s="5">
        <f t="shared" ref="CE610:CE613" si="3747">IF(B610="GOLD",AG610,0)</f>
        <v>0</v>
      </c>
      <c r="CF610" s="5">
        <f t="shared" ref="CF610:CF613" si="3748">IF(B610="GOLD",AH610,0)</f>
        <v>0</v>
      </c>
      <c r="CG610" s="5">
        <f t="shared" ref="CG610:CG613" si="3749">IF(B610="GOLD",AI610,0)</f>
        <v>0</v>
      </c>
      <c r="CH610" s="5">
        <f t="shared" ref="CH610:CH613" si="3750">IF(B610="US 500",AF610,0)</f>
        <v>0</v>
      </c>
      <c r="CI610" s="5">
        <f t="shared" ref="CI610:CI613" si="3751">IF(B610="US 500",AG610,0)</f>
        <v>0</v>
      </c>
      <c r="CJ610" s="5">
        <f t="shared" ref="CJ610:CJ613" si="3752">IF(B610="US 500",AH610,0)</f>
        <v>0</v>
      </c>
      <c r="CK610" s="5">
        <f t="shared" ref="CK610:CK613" si="3753">IF(B610="US 500",AI610,0)</f>
        <v>0</v>
      </c>
      <c r="CL610" s="5">
        <f t="shared" ref="CL610:CL613" si="3754">IF(B610="N GAS",AF610,0)</f>
        <v>0</v>
      </c>
      <c r="CM610" s="5">
        <f t="shared" ref="CM610:CM613" si="3755">IF(B610="N GAS",AG610,0)</f>
        <v>0</v>
      </c>
      <c r="CN610" s="5">
        <f t="shared" ref="CN610:CN613" si="3756">IF(B610="N GAS",AH610,0)</f>
        <v>0</v>
      </c>
      <c r="CO610" s="5">
        <f t="shared" ref="CO610:CO613" si="3757">IF(B610="N GAS",AI610,0)</f>
        <v>0</v>
      </c>
      <c r="CP610" s="5">
        <f t="shared" ref="CP610:CP613" si="3758">IF(B610="SMALLCAP 2000",AF610,0)</f>
        <v>0</v>
      </c>
      <c r="CQ610" s="5">
        <f t="shared" ref="CQ610:CQ613" si="3759">IF(B610="SMALLCAP 2000",AG610,0)</f>
        <v>0</v>
      </c>
      <c r="CR610" s="46">
        <f t="shared" ref="CR610:CR613" si="3760">IF(B610="SMALLCAP 2000",AH610,0)</f>
        <v>-55.25</v>
      </c>
      <c r="CS610" s="5">
        <f t="shared" ref="CS610:CS613" si="3761">IF(B610="SMALLCAP 2000",AI610,0)</f>
        <v>0</v>
      </c>
      <c r="CT610" s="11">
        <f t="shared" ref="CT610:CT613" si="3762">IF(B610="US TECH",AF610,0)</f>
        <v>0</v>
      </c>
      <c r="CU610" s="5">
        <f t="shared" ref="CU610:CU613" si="3763">IF(B610="US TECH",AG610,0)</f>
        <v>0</v>
      </c>
      <c r="CV610" s="5">
        <f t="shared" ref="CV610:CV613" si="3764">IF(B610="US TECH",AH610,0)</f>
        <v>0</v>
      </c>
      <c r="CW610" s="5">
        <f t="shared" ref="CW610:CW613" si="3765">IF(B610="US TECH",AI610,0)</f>
        <v>0</v>
      </c>
      <c r="CX610" s="41">
        <f t="shared" ref="CX610:CX613" si="3766">IF(B610="WALL ST 30",AF610,0)</f>
        <v>0</v>
      </c>
      <c r="CY610" s="41">
        <f t="shared" ref="CY610:CY613" si="3767">IF(B610="WALL ST 30",AG610,0)</f>
        <v>0</v>
      </c>
      <c r="CZ610" s="41">
        <f t="shared" ref="CZ610:CZ613" si="3768">IF(B610="WALL ST 30",AH610,0)</f>
        <v>0</v>
      </c>
      <c r="DA610" s="41">
        <f t="shared" ref="DA610:DA613" si="3769">IF(B610="WALL ST 30",AI610,0)</f>
        <v>0</v>
      </c>
      <c r="DB610" s="28"/>
    </row>
    <row r="611" spans="1:106" s="16" customFormat="1" ht="29.25" customHeight="1" thickTop="1" thickBot="1" x14ac:dyDescent="0.35">
      <c r="A611" s="73">
        <v>44872</v>
      </c>
      <c r="B611" s="4" t="s">
        <v>92</v>
      </c>
      <c r="C611" s="4" t="s">
        <v>26</v>
      </c>
      <c r="D611" s="8" t="s">
        <v>10</v>
      </c>
      <c r="E611" s="4" t="s">
        <v>102</v>
      </c>
      <c r="F611" s="4" t="s">
        <v>24</v>
      </c>
      <c r="G611" s="18" t="s">
        <v>726</v>
      </c>
      <c r="H611" s="25">
        <v>55</v>
      </c>
      <c r="I611" s="33">
        <v>45</v>
      </c>
      <c r="J611" s="11">
        <v>43</v>
      </c>
      <c r="K611" s="76">
        <f t="shared" si="3399"/>
        <v>1307.9000000000001</v>
      </c>
      <c r="L611" s="11"/>
      <c r="M611" s="11"/>
      <c r="N611" s="33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47">
        <v>43</v>
      </c>
      <c r="AC611" s="37"/>
      <c r="AD611" s="37"/>
      <c r="AE611" s="71" t="str">
        <f t="shared" si="3696"/>
        <v>WALL ST 30</v>
      </c>
      <c r="AF611" s="11">
        <f t="shared" si="3697"/>
        <v>0</v>
      </c>
      <c r="AG611" s="5">
        <f t="shared" si="3698"/>
        <v>0</v>
      </c>
      <c r="AH611" s="47">
        <f t="shared" si="3699"/>
        <v>43</v>
      </c>
      <c r="AI611" s="11">
        <f t="shared" si="3700"/>
        <v>0</v>
      </c>
      <c r="AJ611" s="13">
        <f t="shared" si="3701"/>
        <v>43</v>
      </c>
      <c r="AK611" s="13"/>
      <c r="AL611" s="5">
        <f t="shared" si="3702"/>
        <v>0</v>
      </c>
      <c r="AM611" s="5">
        <f t="shared" si="3703"/>
        <v>0</v>
      </c>
      <c r="AN611" s="11">
        <f t="shared" si="3704"/>
        <v>0</v>
      </c>
      <c r="AO611" s="11">
        <f t="shared" si="3705"/>
        <v>0</v>
      </c>
      <c r="AP611" s="5">
        <f t="shared" si="3706"/>
        <v>0</v>
      </c>
      <c r="AQ611" s="5">
        <f t="shared" si="3707"/>
        <v>0</v>
      </c>
      <c r="AR611" s="5">
        <f t="shared" si="3708"/>
        <v>0</v>
      </c>
      <c r="AS611" s="5">
        <f t="shared" si="3709"/>
        <v>0</v>
      </c>
      <c r="AT611" s="5">
        <f t="shared" si="3710"/>
        <v>0</v>
      </c>
      <c r="AU611" s="5">
        <f t="shared" si="3711"/>
        <v>0</v>
      </c>
      <c r="AV611" s="5">
        <f t="shared" si="3712"/>
        <v>0</v>
      </c>
      <c r="AW611" s="5">
        <f t="shared" si="3713"/>
        <v>0</v>
      </c>
      <c r="AX611" s="5">
        <f t="shared" si="3714"/>
        <v>0</v>
      </c>
      <c r="AY611" s="5">
        <f t="shared" si="3715"/>
        <v>0</v>
      </c>
      <c r="AZ611" s="5">
        <f t="shared" si="3716"/>
        <v>0</v>
      </c>
      <c r="BA611" s="5">
        <f t="shared" si="3717"/>
        <v>0</v>
      </c>
      <c r="BB611" s="5">
        <f t="shared" si="3718"/>
        <v>0</v>
      </c>
      <c r="BC611" s="5">
        <f t="shared" si="3719"/>
        <v>0</v>
      </c>
      <c r="BD611" s="5">
        <f t="shared" si="3720"/>
        <v>0</v>
      </c>
      <c r="BE611" s="5">
        <f t="shared" si="3721"/>
        <v>0</v>
      </c>
      <c r="BF611" s="5">
        <f t="shared" si="3722"/>
        <v>0</v>
      </c>
      <c r="BG611" s="5">
        <f t="shared" si="3723"/>
        <v>0</v>
      </c>
      <c r="BH611" s="5">
        <f t="shared" si="3724"/>
        <v>0</v>
      </c>
      <c r="BI611" s="11">
        <f t="shared" si="3725"/>
        <v>0</v>
      </c>
      <c r="BJ611" s="5">
        <f t="shared" si="3726"/>
        <v>0</v>
      </c>
      <c r="BK611" s="5">
        <f t="shared" si="3727"/>
        <v>0</v>
      </c>
      <c r="BL611" s="5">
        <f t="shared" si="3728"/>
        <v>0</v>
      </c>
      <c r="BM611" s="5">
        <f t="shared" si="3729"/>
        <v>0</v>
      </c>
      <c r="BN611" s="5">
        <f t="shared" si="3730"/>
        <v>0</v>
      </c>
      <c r="BO611" s="5">
        <f t="shared" si="3731"/>
        <v>0</v>
      </c>
      <c r="BP611" s="5">
        <f t="shared" si="3732"/>
        <v>0</v>
      </c>
      <c r="BQ611" s="5">
        <f t="shared" si="3733"/>
        <v>0</v>
      </c>
      <c r="BR611" s="5">
        <f t="shared" si="3734"/>
        <v>0</v>
      </c>
      <c r="BS611" s="5">
        <f t="shared" si="3735"/>
        <v>0</v>
      </c>
      <c r="BT611" s="11">
        <f t="shared" si="3736"/>
        <v>0</v>
      </c>
      <c r="BU611" s="11">
        <f t="shared" si="3737"/>
        <v>0</v>
      </c>
      <c r="BV611" s="5">
        <f t="shared" si="3738"/>
        <v>0</v>
      </c>
      <c r="BW611" s="5">
        <f t="shared" si="3739"/>
        <v>0</v>
      </c>
      <c r="BX611" s="5">
        <f t="shared" si="3740"/>
        <v>0</v>
      </c>
      <c r="BY611" s="5">
        <f t="shared" si="3741"/>
        <v>0</v>
      </c>
      <c r="BZ611" s="5">
        <f t="shared" si="3742"/>
        <v>0</v>
      </c>
      <c r="CA611" s="5">
        <f t="shared" si="3743"/>
        <v>0</v>
      </c>
      <c r="CB611" s="5">
        <f t="shared" si="3744"/>
        <v>0</v>
      </c>
      <c r="CC611" s="5">
        <f t="shared" si="3745"/>
        <v>0</v>
      </c>
      <c r="CD611" s="5">
        <f t="shared" si="3746"/>
        <v>0</v>
      </c>
      <c r="CE611" s="5">
        <f t="shared" si="3747"/>
        <v>0</v>
      </c>
      <c r="CF611" s="5">
        <f t="shared" si="3748"/>
        <v>0</v>
      </c>
      <c r="CG611" s="5">
        <f t="shared" si="3749"/>
        <v>0</v>
      </c>
      <c r="CH611" s="5">
        <f t="shared" si="3750"/>
        <v>0</v>
      </c>
      <c r="CI611" s="5">
        <f t="shared" si="3751"/>
        <v>0</v>
      </c>
      <c r="CJ611" s="5">
        <f t="shared" si="3752"/>
        <v>0</v>
      </c>
      <c r="CK611" s="5">
        <f t="shared" si="3753"/>
        <v>0</v>
      </c>
      <c r="CL611" s="5">
        <f t="shared" si="3754"/>
        <v>0</v>
      </c>
      <c r="CM611" s="5">
        <f t="shared" si="3755"/>
        <v>0</v>
      </c>
      <c r="CN611" s="5">
        <f t="shared" si="3756"/>
        <v>0</v>
      </c>
      <c r="CO611" s="5">
        <f t="shared" si="3757"/>
        <v>0</v>
      </c>
      <c r="CP611" s="5">
        <f t="shared" si="3758"/>
        <v>0</v>
      </c>
      <c r="CQ611" s="5">
        <f t="shared" si="3759"/>
        <v>0</v>
      </c>
      <c r="CR611" s="5">
        <f t="shared" si="3760"/>
        <v>0</v>
      </c>
      <c r="CS611" s="5">
        <f t="shared" si="3761"/>
        <v>0</v>
      </c>
      <c r="CT611" s="11">
        <f t="shared" si="3762"/>
        <v>0</v>
      </c>
      <c r="CU611" s="5">
        <f t="shared" si="3763"/>
        <v>0</v>
      </c>
      <c r="CV611" s="5">
        <f t="shared" si="3764"/>
        <v>0</v>
      </c>
      <c r="CW611" s="5">
        <f t="shared" si="3765"/>
        <v>0</v>
      </c>
      <c r="CX611" s="41">
        <f t="shared" si="3766"/>
        <v>0</v>
      </c>
      <c r="CY611" s="41">
        <f t="shared" si="3767"/>
        <v>0</v>
      </c>
      <c r="CZ611" s="49">
        <f t="shared" si="3768"/>
        <v>43</v>
      </c>
      <c r="DA611" s="41">
        <f t="shared" si="3769"/>
        <v>0</v>
      </c>
      <c r="DB611" s="28"/>
    </row>
    <row r="612" spans="1:106" s="16" customFormat="1" ht="29.25" customHeight="1" thickTop="1" thickBot="1" x14ac:dyDescent="0.35">
      <c r="A612" s="73">
        <v>44872</v>
      </c>
      <c r="B612" s="4" t="s">
        <v>90</v>
      </c>
      <c r="C612" s="4" t="s">
        <v>70</v>
      </c>
      <c r="D612" s="8" t="s">
        <v>10</v>
      </c>
      <c r="E612" s="4" t="s">
        <v>102</v>
      </c>
      <c r="F612" s="4" t="s">
        <v>104</v>
      </c>
      <c r="G612" s="18" t="s">
        <v>723</v>
      </c>
      <c r="H612" s="25">
        <v>46.5</v>
      </c>
      <c r="I612" s="44">
        <v>-53.5</v>
      </c>
      <c r="J612" s="45">
        <v>-54.5</v>
      </c>
      <c r="K612" s="76">
        <f t="shared" si="3399"/>
        <v>1253.4000000000001</v>
      </c>
      <c r="L612" s="11"/>
      <c r="M612" s="11"/>
      <c r="N612" s="33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45">
        <v>-54.5</v>
      </c>
      <c r="AB612" s="11"/>
      <c r="AC612" s="37"/>
      <c r="AD612" s="37"/>
      <c r="AE612" s="71" t="str">
        <f t="shared" si="3696"/>
        <v>US TECH</v>
      </c>
      <c r="AF612" s="11">
        <f t="shared" si="3697"/>
        <v>0</v>
      </c>
      <c r="AG612" s="5">
        <f t="shared" si="3698"/>
        <v>0</v>
      </c>
      <c r="AH612" s="11">
        <f t="shared" si="3699"/>
        <v>0</v>
      </c>
      <c r="AI612" s="45">
        <f t="shared" si="3700"/>
        <v>-54.5</v>
      </c>
      <c r="AJ612" s="13">
        <f t="shared" si="3701"/>
        <v>-54.5</v>
      </c>
      <c r="AK612" s="13"/>
      <c r="AL612" s="5">
        <f t="shared" si="3702"/>
        <v>0</v>
      </c>
      <c r="AM612" s="5">
        <f t="shared" si="3703"/>
        <v>0</v>
      </c>
      <c r="AN612" s="11">
        <f t="shared" si="3704"/>
        <v>0</v>
      </c>
      <c r="AO612" s="11">
        <f t="shared" si="3705"/>
        <v>0</v>
      </c>
      <c r="AP612" s="5">
        <f t="shared" si="3706"/>
        <v>0</v>
      </c>
      <c r="AQ612" s="5">
        <f t="shared" si="3707"/>
        <v>0</v>
      </c>
      <c r="AR612" s="5">
        <f t="shared" si="3708"/>
        <v>0</v>
      </c>
      <c r="AS612" s="5">
        <f t="shared" si="3709"/>
        <v>0</v>
      </c>
      <c r="AT612" s="5">
        <f t="shared" si="3710"/>
        <v>0</v>
      </c>
      <c r="AU612" s="5">
        <f t="shared" si="3711"/>
        <v>0</v>
      </c>
      <c r="AV612" s="5">
        <f t="shared" si="3712"/>
        <v>0</v>
      </c>
      <c r="AW612" s="5">
        <f t="shared" si="3713"/>
        <v>0</v>
      </c>
      <c r="AX612" s="5">
        <f t="shared" si="3714"/>
        <v>0</v>
      </c>
      <c r="AY612" s="5">
        <f t="shared" si="3715"/>
        <v>0</v>
      </c>
      <c r="AZ612" s="5">
        <f t="shared" si="3716"/>
        <v>0</v>
      </c>
      <c r="BA612" s="5">
        <f t="shared" si="3717"/>
        <v>0</v>
      </c>
      <c r="BB612" s="5">
        <f t="shared" si="3718"/>
        <v>0</v>
      </c>
      <c r="BC612" s="5">
        <f t="shared" si="3719"/>
        <v>0</v>
      </c>
      <c r="BD612" s="5">
        <f t="shared" si="3720"/>
        <v>0</v>
      </c>
      <c r="BE612" s="5">
        <f t="shared" si="3721"/>
        <v>0</v>
      </c>
      <c r="BF612" s="5">
        <f t="shared" si="3722"/>
        <v>0</v>
      </c>
      <c r="BG612" s="5">
        <f t="shared" si="3723"/>
        <v>0</v>
      </c>
      <c r="BH612" s="5">
        <f t="shared" si="3724"/>
        <v>0</v>
      </c>
      <c r="BI612" s="11">
        <f t="shared" si="3725"/>
        <v>0</v>
      </c>
      <c r="BJ612" s="5">
        <f t="shared" si="3726"/>
        <v>0</v>
      </c>
      <c r="BK612" s="5">
        <f t="shared" si="3727"/>
        <v>0</v>
      </c>
      <c r="BL612" s="5">
        <f t="shared" si="3728"/>
        <v>0</v>
      </c>
      <c r="BM612" s="5">
        <f t="shared" si="3729"/>
        <v>0</v>
      </c>
      <c r="BN612" s="5">
        <f t="shared" si="3730"/>
        <v>0</v>
      </c>
      <c r="BO612" s="5">
        <f t="shared" si="3731"/>
        <v>0</v>
      </c>
      <c r="BP612" s="5">
        <f t="shared" si="3732"/>
        <v>0</v>
      </c>
      <c r="BQ612" s="5">
        <f t="shared" si="3733"/>
        <v>0</v>
      </c>
      <c r="BR612" s="5">
        <f t="shared" si="3734"/>
        <v>0</v>
      </c>
      <c r="BS612" s="5">
        <f t="shared" si="3735"/>
        <v>0</v>
      </c>
      <c r="BT612" s="11">
        <f t="shared" si="3736"/>
        <v>0</v>
      </c>
      <c r="BU612" s="11">
        <f t="shared" si="3737"/>
        <v>0</v>
      </c>
      <c r="BV612" s="5">
        <f t="shared" si="3738"/>
        <v>0</v>
      </c>
      <c r="BW612" s="5">
        <f t="shared" si="3739"/>
        <v>0</v>
      </c>
      <c r="BX612" s="5">
        <f t="shared" si="3740"/>
        <v>0</v>
      </c>
      <c r="BY612" s="5">
        <f t="shared" si="3741"/>
        <v>0</v>
      </c>
      <c r="BZ612" s="5">
        <f t="shared" si="3742"/>
        <v>0</v>
      </c>
      <c r="CA612" s="5">
        <f t="shared" si="3743"/>
        <v>0</v>
      </c>
      <c r="CB612" s="5">
        <f t="shared" si="3744"/>
        <v>0</v>
      </c>
      <c r="CC612" s="5">
        <f t="shared" si="3745"/>
        <v>0</v>
      </c>
      <c r="CD612" s="5">
        <f t="shared" si="3746"/>
        <v>0</v>
      </c>
      <c r="CE612" s="5">
        <f t="shared" si="3747"/>
        <v>0</v>
      </c>
      <c r="CF612" s="5">
        <f t="shared" si="3748"/>
        <v>0</v>
      </c>
      <c r="CG612" s="5">
        <f t="shared" si="3749"/>
        <v>0</v>
      </c>
      <c r="CH612" s="5">
        <f t="shared" si="3750"/>
        <v>0</v>
      </c>
      <c r="CI612" s="5">
        <f t="shared" si="3751"/>
        <v>0</v>
      </c>
      <c r="CJ612" s="5">
        <f t="shared" si="3752"/>
        <v>0</v>
      </c>
      <c r="CK612" s="5">
        <f t="shared" si="3753"/>
        <v>0</v>
      </c>
      <c r="CL612" s="5">
        <f t="shared" si="3754"/>
        <v>0</v>
      </c>
      <c r="CM612" s="5">
        <f t="shared" si="3755"/>
        <v>0</v>
      </c>
      <c r="CN612" s="5">
        <f t="shared" si="3756"/>
        <v>0</v>
      </c>
      <c r="CO612" s="5">
        <f t="shared" si="3757"/>
        <v>0</v>
      </c>
      <c r="CP612" s="5">
        <f t="shared" si="3758"/>
        <v>0</v>
      </c>
      <c r="CQ612" s="5">
        <f t="shared" si="3759"/>
        <v>0</v>
      </c>
      <c r="CR612" s="5">
        <f t="shared" si="3760"/>
        <v>0</v>
      </c>
      <c r="CS612" s="5">
        <f t="shared" si="3761"/>
        <v>0</v>
      </c>
      <c r="CT612" s="11">
        <f t="shared" si="3762"/>
        <v>0</v>
      </c>
      <c r="CU612" s="5">
        <f t="shared" si="3763"/>
        <v>0</v>
      </c>
      <c r="CV612" s="5">
        <f t="shared" si="3764"/>
        <v>0</v>
      </c>
      <c r="CW612" s="46">
        <f t="shared" si="3765"/>
        <v>-54.5</v>
      </c>
      <c r="CX612" s="41">
        <f t="shared" si="3766"/>
        <v>0</v>
      </c>
      <c r="CY612" s="41">
        <f t="shared" si="3767"/>
        <v>0</v>
      </c>
      <c r="CZ612" s="41">
        <f t="shared" si="3768"/>
        <v>0</v>
      </c>
      <c r="DA612" s="41">
        <f t="shared" si="3769"/>
        <v>0</v>
      </c>
      <c r="DB612" s="28"/>
    </row>
    <row r="613" spans="1:106" s="16" customFormat="1" ht="29.25" customHeight="1" thickTop="1" thickBot="1" x14ac:dyDescent="0.35">
      <c r="A613" s="73">
        <v>44872</v>
      </c>
      <c r="B613" s="4" t="s">
        <v>2</v>
      </c>
      <c r="C613" s="4" t="s">
        <v>26</v>
      </c>
      <c r="D613" s="8" t="s">
        <v>10</v>
      </c>
      <c r="E613" s="4" t="s">
        <v>110</v>
      </c>
      <c r="F613" s="4" t="s">
        <v>24</v>
      </c>
      <c r="G613" s="18" t="s">
        <v>727</v>
      </c>
      <c r="H613" s="25">
        <v>53.5</v>
      </c>
      <c r="I613" s="44">
        <v>-53.5</v>
      </c>
      <c r="J613" s="45">
        <v>-54.5</v>
      </c>
      <c r="K613" s="76">
        <f t="shared" si="3399"/>
        <v>1198.9000000000001</v>
      </c>
      <c r="L613" s="45">
        <v>-54.5</v>
      </c>
      <c r="M613" s="11"/>
      <c r="N613" s="33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37"/>
      <c r="AD613" s="37"/>
      <c r="AE613" s="71" t="str">
        <f t="shared" si="3696"/>
        <v>AUD/JPY</v>
      </c>
      <c r="AF613" s="11">
        <f t="shared" si="3697"/>
        <v>0</v>
      </c>
      <c r="AG613" s="5">
        <f t="shared" si="3698"/>
        <v>0</v>
      </c>
      <c r="AH613" s="45">
        <f t="shared" si="3699"/>
        <v>-54.5</v>
      </c>
      <c r="AI613" s="11">
        <f t="shared" si="3700"/>
        <v>0</v>
      </c>
      <c r="AJ613" s="13">
        <f t="shared" si="3701"/>
        <v>-54.5</v>
      </c>
      <c r="AK613" s="13"/>
      <c r="AL613" s="5">
        <f t="shared" si="3702"/>
        <v>0</v>
      </c>
      <c r="AM613" s="5">
        <f t="shared" si="3703"/>
        <v>0</v>
      </c>
      <c r="AN613" s="45">
        <f t="shared" si="3704"/>
        <v>-54.5</v>
      </c>
      <c r="AO613" s="11">
        <f t="shared" si="3705"/>
        <v>0</v>
      </c>
      <c r="AP613" s="5">
        <f t="shared" si="3706"/>
        <v>0</v>
      </c>
      <c r="AQ613" s="5">
        <f t="shared" si="3707"/>
        <v>0</v>
      </c>
      <c r="AR613" s="5">
        <f t="shared" si="3708"/>
        <v>0</v>
      </c>
      <c r="AS613" s="5">
        <f t="shared" si="3709"/>
        <v>0</v>
      </c>
      <c r="AT613" s="5">
        <f t="shared" si="3710"/>
        <v>0</v>
      </c>
      <c r="AU613" s="5">
        <f t="shared" si="3711"/>
        <v>0</v>
      </c>
      <c r="AV613" s="5">
        <f t="shared" si="3712"/>
        <v>0</v>
      </c>
      <c r="AW613" s="5">
        <f t="shared" si="3713"/>
        <v>0</v>
      </c>
      <c r="AX613" s="5">
        <f t="shared" si="3714"/>
        <v>0</v>
      </c>
      <c r="AY613" s="5">
        <f t="shared" si="3715"/>
        <v>0</v>
      </c>
      <c r="AZ613" s="5">
        <f t="shared" si="3716"/>
        <v>0</v>
      </c>
      <c r="BA613" s="5">
        <f t="shared" si="3717"/>
        <v>0</v>
      </c>
      <c r="BB613" s="5">
        <f t="shared" si="3718"/>
        <v>0</v>
      </c>
      <c r="BC613" s="5">
        <f t="shared" si="3719"/>
        <v>0</v>
      </c>
      <c r="BD613" s="5">
        <f t="shared" si="3720"/>
        <v>0</v>
      </c>
      <c r="BE613" s="5">
        <f t="shared" si="3721"/>
        <v>0</v>
      </c>
      <c r="BF613" s="5">
        <f t="shared" si="3722"/>
        <v>0</v>
      </c>
      <c r="BG613" s="5">
        <f t="shared" si="3723"/>
        <v>0</v>
      </c>
      <c r="BH613" s="5">
        <f t="shared" si="3724"/>
        <v>0</v>
      </c>
      <c r="BI613" s="11">
        <f t="shared" si="3725"/>
        <v>0</v>
      </c>
      <c r="BJ613" s="5">
        <f t="shared" si="3726"/>
        <v>0</v>
      </c>
      <c r="BK613" s="5">
        <f t="shared" si="3727"/>
        <v>0</v>
      </c>
      <c r="BL613" s="5">
        <f t="shared" si="3728"/>
        <v>0</v>
      </c>
      <c r="BM613" s="5">
        <f t="shared" si="3729"/>
        <v>0</v>
      </c>
      <c r="BN613" s="5">
        <f t="shared" si="3730"/>
        <v>0</v>
      </c>
      <c r="BO613" s="5">
        <f t="shared" si="3731"/>
        <v>0</v>
      </c>
      <c r="BP613" s="5">
        <f t="shared" si="3732"/>
        <v>0</v>
      </c>
      <c r="BQ613" s="5">
        <f t="shared" si="3733"/>
        <v>0</v>
      </c>
      <c r="BR613" s="5">
        <f t="shared" si="3734"/>
        <v>0</v>
      </c>
      <c r="BS613" s="5">
        <f t="shared" si="3735"/>
        <v>0</v>
      </c>
      <c r="BT613" s="11">
        <f t="shared" si="3736"/>
        <v>0</v>
      </c>
      <c r="BU613" s="11">
        <f t="shared" si="3737"/>
        <v>0</v>
      </c>
      <c r="BV613" s="5">
        <f t="shared" si="3738"/>
        <v>0</v>
      </c>
      <c r="BW613" s="5">
        <f t="shared" si="3739"/>
        <v>0</v>
      </c>
      <c r="BX613" s="5">
        <f t="shared" si="3740"/>
        <v>0</v>
      </c>
      <c r="BY613" s="5">
        <f t="shared" si="3741"/>
        <v>0</v>
      </c>
      <c r="BZ613" s="5">
        <f t="shared" si="3742"/>
        <v>0</v>
      </c>
      <c r="CA613" s="5">
        <f t="shared" si="3743"/>
        <v>0</v>
      </c>
      <c r="CB613" s="5">
        <f t="shared" si="3744"/>
        <v>0</v>
      </c>
      <c r="CC613" s="5">
        <f t="shared" si="3745"/>
        <v>0</v>
      </c>
      <c r="CD613" s="5">
        <f t="shared" si="3746"/>
        <v>0</v>
      </c>
      <c r="CE613" s="5">
        <f t="shared" si="3747"/>
        <v>0</v>
      </c>
      <c r="CF613" s="5">
        <f t="shared" si="3748"/>
        <v>0</v>
      </c>
      <c r="CG613" s="5">
        <f t="shared" si="3749"/>
        <v>0</v>
      </c>
      <c r="CH613" s="5">
        <f t="shared" si="3750"/>
        <v>0</v>
      </c>
      <c r="CI613" s="5">
        <f t="shared" si="3751"/>
        <v>0</v>
      </c>
      <c r="CJ613" s="5">
        <f t="shared" si="3752"/>
        <v>0</v>
      </c>
      <c r="CK613" s="5">
        <f t="shared" si="3753"/>
        <v>0</v>
      </c>
      <c r="CL613" s="5">
        <f t="shared" si="3754"/>
        <v>0</v>
      </c>
      <c r="CM613" s="5">
        <f t="shared" si="3755"/>
        <v>0</v>
      </c>
      <c r="CN613" s="5">
        <f t="shared" si="3756"/>
        <v>0</v>
      </c>
      <c r="CO613" s="5">
        <f t="shared" si="3757"/>
        <v>0</v>
      </c>
      <c r="CP613" s="5">
        <f t="shared" si="3758"/>
        <v>0</v>
      </c>
      <c r="CQ613" s="5">
        <f t="shared" si="3759"/>
        <v>0</v>
      </c>
      <c r="CR613" s="5">
        <f t="shared" si="3760"/>
        <v>0</v>
      </c>
      <c r="CS613" s="5">
        <f t="shared" si="3761"/>
        <v>0</v>
      </c>
      <c r="CT613" s="11">
        <f t="shared" si="3762"/>
        <v>0</v>
      </c>
      <c r="CU613" s="5">
        <f t="shared" si="3763"/>
        <v>0</v>
      </c>
      <c r="CV613" s="5">
        <f t="shared" si="3764"/>
        <v>0</v>
      </c>
      <c r="CW613" s="5">
        <f t="shared" si="3765"/>
        <v>0</v>
      </c>
      <c r="CX613" s="41">
        <f t="shared" si="3766"/>
        <v>0</v>
      </c>
      <c r="CY613" s="41">
        <f t="shared" si="3767"/>
        <v>0</v>
      </c>
      <c r="CZ613" s="41">
        <f t="shared" si="3768"/>
        <v>0</v>
      </c>
      <c r="DA613" s="41">
        <f t="shared" si="3769"/>
        <v>0</v>
      </c>
      <c r="DB613" s="28"/>
    </row>
    <row r="614" spans="1:106" s="16" customFormat="1" ht="29.25" customHeight="1" thickTop="1" thickBot="1" x14ac:dyDescent="0.35">
      <c r="A614" s="73">
        <v>44874</v>
      </c>
      <c r="B614" s="4" t="s">
        <v>85</v>
      </c>
      <c r="C614" s="4" t="s">
        <v>25</v>
      </c>
      <c r="D614" s="8" t="s">
        <v>10</v>
      </c>
      <c r="E614" s="4" t="s">
        <v>110</v>
      </c>
      <c r="F614" s="4" t="s">
        <v>104</v>
      </c>
      <c r="G614" s="18" t="s">
        <v>729</v>
      </c>
      <c r="H614" s="25">
        <v>49.75</v>
      </c>
      <c r="I614" s="44">
        <v>-50.25</v>
      </c>
      <c r="J614" s="44">
        <v>-51.25</v>
      </c>
      <c r="K614" s="76">
        <f t="shared" si="3399"/>
        <v>1147.6500000000001</v>
      </c>
      <c r="L614" s="11"/>
      <c r="M614" s="11"/>
      <c r="N614" s="33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44">
        <v>-51.25</v>
      </c>
      <c r="AA614" s="11"/>
      <c r="AB614" s="11"/>
      <c r="AC614" s="37"/>
      <c r="AD614" s="37"/>
      <c r="AE614" s="71" t="str">
        <f t="shared" ref="AE614:AE627" si="3770">IF(B614&gt;0,B614)</f>
        <v>SMALLCAP 2000</v>
      </c>
      <c r="AF614" s="11">
        <f t="shared" ref="AF614:AF627" si="3771">IF(C614="HF",J614,0)</f>
        <v>0</v>
      </c>
      <c r="AG614" s="46">
        <f t="shared" ref="AG614:AG627" si="3772">IF(C614="HF2",J614,0)</f>
        <v>-51.25</v>
      </c>
      <c r="AH614" s="11">
        <f t="shared" ref="AH614:AH627" si="3773">IF(C614="HF3",J614,0)</f>
        <v>0</v>
      </c>
      <c r="AI614" s="11">
        <f t="shared" ref="AI614:AI627" si="3774">IF(C614="DP",J614,0)</f>
        <v>0</v>
      </c>
      <c r="AJ614" s="13">
        <f t="shared" ref="AJ614:AJ627" si="3775">+SUM(AF614+AG614+AH614+AI614)</f>
        <v>-51.25</v>
      </c>
      <c r="AK614" s="13"/>
      <c r="AL614" s="5">
        <f t="shared" ref="AL614:AL627" si="3776">IF(B614="AUD/JPY",AF614,0)</f>
        <v>0</v>
      </c>
      <c r="AM614" s="5">
        <f t="shared" ref="AM614:AM627" si="3777">IF(B614="AUD/JPY",AG614,0)</f>
        <v>0</v>
      </c>
      <c r="AN614" s="11">
        <f t="shared" ref="AN614:AN627" si="3778">IF(B614="AUD/JPY",AH614,0)</f>
        <v>0</v>
      </c>
      <c r="AO614" s="11">
        <f t="shared" ref="AO614:AO627" si="3779">IF(B614="AUD/JPY",AI614,0)</f>
        <v>0</v>
      </c>
      <c r="AP614" s="5">
        <f t="shared" ref="AP614:AP627" si="3780">IF(B614="AUD/USD",AF614,0)</f>
        <v>0</v>
      </c>
      <c r="AQ614" s="5">
        <f t="shared" ref="AQ614:AQ627" si="3781">IF(B614="AUD/USD",AG614,0)</f>
        <v>0</v>
      </c>
      <c r="AR614" s="5">
        <f t="shared" ref="AR614:AR627" si="3782">IF(B614="AUD/USD",AH614,0)</f>
        <v>0</v>
      </c>
      <c r="AS614" s="5">
        <f t="shared" ref="AS614:AS627" si="3783">IF(B614="AUD/USD",AI614,0)</f>
        <v>0</v>
      </c>
      <c r="AT614" s="5">
        <f t="shared" ref="AT614:AT627" si="3784">IF(B614="EUR/GBP",AF614,0)</f>
        <v>0</v>
      </c>
      <c r="AU614" s="5">
        <f t="shared" ref="AU614:AU627" si="3785">IF(B614="EUR/GBP",AG614,0)</f>
        <v>0</v>
      </c>
      <c r="AV614" s="5">
        <f t="shared" ref="AV614:AV627" si="3786">IF(B614="EUR/GBP",AH614,0)</f>
        <v>0</v>
      </c>
      <c r="AW614" s="5">
        <f t="shared" ref="AW614:AW627" si="3787">IF(B614="EUR/GBP",AI614,0)</f>
        <v>0</v>
      </c>
      <c r="AX614" s="5">
        <f t="shared" ref="AX614:AX627" si="3788">IF(B614="EUR/JPY",AF614,0)</f>
        <v>0</v>
      </c>
      <c r="AY614" s="5">
        <f t="shared" ref="AY614:AY627" si="3789">IF(B614="EUR/JPY",AG614,0)</f>
        <v>0</v>
      </c>
      <c r="AZ614" s="5">
        <f t="shared" ref="AZ614:AZ627" si="3790">IF(B614="EUR/JPY",AH614,0)</f>
        <v>0</v>
      </c>
      <c r="BA614" s="5">
        <f t="shared" ref="BA614:BA627" si="3791">IF(B614="EUR/JPY",AI614,0)</f>
        <v>0</v>
      </c>
      <c r="BB614" s="5">
        <f t="shared" ref="BB614:BB627" si="3792">IF(B614="EUR/USD",AF614,0)</f>
        <v>0</v>
      </c>
      <c r="BC614" s="5">
        <f t="shared" ref="BC614:BC627" si="3793">IF(B614="EUR/USD",AG614,0)</f>
        <v>0</v>
      </c>
      <c r="BD614" s="5">
        <f t="shared" ref="BD614:BD627" si="3794">IF(B614="EUR/USD",AH614,0)</f>
        <v>0</v>
      </c>
      <c r="BE614" s="5">
        <f t="shared" ref="BE614:BE627" si="3795">IF(B614="EUR/USD",AI614,0)</f>
        <v>0</v>
      </c>
      <c r="BF614" s="5">
        <f t="shared" ref="BF614:BF627" si="3796">IF(B614="GBP/JPY",AF614,0)</f>
        <v>0</v>
      </c>
      <c r="BG614" s="5">
        <f t="shared" ref="BG614:BG627" si="3797">IF(B614="GBP/JPY",AG614,0)</f>
        <v>0</v>
      </c>
      <c r="BH614" s="5">
        <f t="shared" ref="BH614:BH627" si="3798">IF(B614="GBP/JPY",AH614,0)</f>
        <v>0</v>
      </c>
      <c r="BI614" s="11">
        <f t="shared" ref="BI614:BI627" si="3799">IF(B614="GBP/JPY",AI614,0)</f>
        <v>0</v>
      </c>
      <c r="BJ614" s="5">
        <f t="shared" ref="BJ614:BJ627" si="3800">IF(B614="GBP/USD",AF614,0)</f>
        <v>0</v>
      </c>
      <c r="BK614" s="5">
        <f t="shared" ref="BK614:BK627" si="3801">IF(B614="GBP/USD",AG614,0)</f>
        <v>0</v>
      </c>
      <c r="BL614" s="5">
        <f t="shared" ref="BL614:BL627" si="3802">IF(B614="GBP/USD",AH614,0)</f>
        <v>0</v>
      </c>
      <c r="BM614" s="5">
        <f t="shared" ref="BM614:BM627" si="3803">IF(B614="GBP/USD",AI614,0)</f>
        <v>0</v>
      </c>
      <c r="BN614" s="5">
        <f t="shared" ref="BN614:BN627" si="3804">IF(B614="USD/CAD",AF614,0)</f>
        <v>0</v>
      </c>
      <c r="BO614" s="5">
        <f t="shared" ref="BO614:BO627" si="3805">IF(B614="USD/CAD",AG614,0)</f>
        <v>0</v>
      </c>
      <c r="BP614" s="5">
        <f t="shared" ref="BP614:BP627" si="3806">IF(B614="USD/CAD",AH614,0)</f>
        <v>0</v>
      </c>
      <c r="BQ614" s="5">
        <f t="shared" ref="BQ614:BQ627" si="3807">IF(B614="USD/CAD",AI614,0)</f>
        <v>0</v>
      </c>
      <c r="BR614" s="5">
        <f t="shared" ref="BR614:BR627" si="3808">IF(B614="USD/CHF",AF614,0)</f>
        <v>0</v>
      </c>
      <c r="BS614" s="5">
        <f t="shared" ref="BS614:BS627" si="3809">IF(B614="USD/CHF",AG614,0)</f>
        <v>0</v>
      </c>
      <c r="BT614" s="11">
        <f t="shared" ref="BT614:BT627" si="3810">IF(B614="USD/CHF",AH614,0)</f>
        <v>0</v>
      </c>
      <c r="BU614" s="11">
        <f t="shared" ref="BU614:BU627" si="3811">IF(B614="USD/CHF",AI614,0)</f>
        <v>0</v>
      </c>
      <c r="BV614" s="5">
        <f t="shared" ref="BV614:BV627" si="3812">IF(B614="USD/JPY",AF614,0)</f>
        <v>0</v>
      </c>
      <c r="BW614" s="5">
        <f t="shared" ref="BW614:BW627" si="3813">IF(B614="USD/JPY",AG614,0)</f>
        <v>0</v>
      </c>
      <c r="BX614" s="5">
        <f t="shared" ref="BX614:BX627" si="3814">IF(B614="USD/JPY",AH614,0)</f>
        <v>0</v>
      </c>
      <c r="BY614" s="5">
        <f t="shared" ref="BY614:BY627" si="3815">IF(B614="USD/JPY",AI614,0)</f>
        <v>0</v>
      </c>
      <c r="BZ614" s="5">
        <f t="shared" ref="BZ614:BZ627" si="3816">IF(B614="CRUDE",AF614,0)</f>
        <v>0</v>
      </c>
      <c r="CA614" s="5">
        <f t="shared" ref="CA614:CA627" si="3817">IF(B614="CRUDE",AG614,0)</f>
        <v>0</v>
      </c>
      <c r="CB614" s="5">
        <f t="shared" ref="CB614:CB627" si="3818">IF(B614="CRUDE",AH614,0)</f>
        <v>0</v>
      </c>
      <c r="CC614" s="5">
        <f t="shared" ref="CC614:CC627" si="3819">IF(B614="CRUDE",AI614,0)</f>
        <v>0</v>
      </c>
      <c r="CD614" s="5">
        <f t="shared" ref="CD614:CD627" si="3820">IF(B614="GOLD",AF614,0)</f>
        <v>0</v>
      </c>
      <c r="CE614" s="5">
        <f t="shared" ref="CE614:CE627" si="3821">IF(B614="GOLD",AG614,0)</f>
        <v>0</v>
      </c>
      <c r="CF614" s="5">
        <f t="shared" ref="CF614:CF627" si="3822">IF(B614="GOLD",AH614,0)</f>
        <v>0</v>
      </c>
      <c r="CG614" s="5">
        <f t="shared" ref="CG614:CG627" si="3823">IF(B614="GOLD",AI614,0)</f>
        <v>0</v>
      </c>
      <c r="CH614" s="5">
        <f t="shared" ref="CH614:CH627" si="3824">IF(B614="US 500",AF614,0)</f>
        <v>0</v>
      </c>
      <c r="CI614" s="5">
        <f t="shared" ref="CI614:CI627" si="3825">IF(B614="US 500",AG614,0)</f>
        <v>0</v>
      </c>
      <c r="CJ614" s="5">
        <f t="shared" ref="CJ614:CJ627" si="3826">IF(B614="US 500",AH614,0)</f>
        <v>0</v>
      </c>
      <c r="CK614" s="5">
        <f t="shared" ref="CK614:CK627" si="3827">IF(B614="US 500",AI614,0)</f>
        <v>0</v>
      </c>
      <c r="CL614" s="5">
        <f t="shared" ref="CL614:CL627" si="3828">IF(B614="N GAS",AF614,0)</f>
        <v>0</v>
      </c>
      <c r="CM614" s="5">
        <f t="shared" ref="CM614:CM627" si="3829">IF(B614="N GAS",AG614,0)</f>
        <v>0</v>
      </c>
      <c r="CN614" s="5">
        <f t="shared" ref="CN614:CN627" si="3830">IF(B614="N GAS",AH614,0)</f>
        <v>0</v>
      </c>
      <c r="CO614" s="5">
        <f t="shared" ref="CO614:CO627" si="3831">IF(B614="N GAS",AI614,0)</f>
        <v>0</v>
      </c>
      <c r="CP614" s="5">
        <f t="shared" ref="CP614:CP627" si="3832">IF(B614="SMALLCAP 2000",AF614,0)</f>
        <v>0</v>
      </c>
      <c r="CQ614" s="48">
        <f t="shared" ref="CQ614:CQ627" si="3833">IF(B614="SMALLCAP 2000",AG614,0)</f>
        <v>-51.25</v>
      </c>
      <c r="CR614" s="5">
        <f t="shared" ref="CR614:CR627" si="3834">IF(B614="SMALLCAP 2000",AH614,0)</f>
        <v>0</v>
      </c>
      <c r="CS614" s="5">
        <f t="shared" ref="CS614:CS627" si="3835">IF(B614="SMALLCAP 2000",AI614,0)</f>
        <v>0</v>
      </c>
      <c r="CT614" s="11">
        <f t="shared" ref="CT614:CT627" si="3836">IF(B614="US TECH",AF614,0)</f>
        <v>0</v>
      </c>
      <c r="CU614" s="5">
        <f t="shared" ref="CU614:CU627" si="3837">IF(B614="US TECH",AG614,0)</f>
        <v>0</v>
      </c>
      <c r="CV614" s="5">
        <f t="shared" ref="CV614:CV627" si="3838">IF(B614="US TECH",AH614,0)</f>
        <v>0</v>
      </c>
      <c r="CW614" s="5">
        <f t="shared" ref="CW614:CW627" si="3839">IF(B614="US TECH",AI614,0)</f>
        <v>0</v>
      </c>
      <c r="CX614" s="41">
        <f t="shared" ref="CX614:CX627" si="3840">IF(B614="WALL ST 30",AF614,0)</f>
        <v>0</v>
      </c>
      <c r="CY614" s="41">
        <f t="shared" ref="CY614:CY627" si="3841">IF(B614="WALL ST 30",AG614,0)</f>
        <v>0</v>
      </c>
      <c r="CZ614" s="41">
        <f t="shared" ref="CZ614:CZ627" si="3842">IF(B614="WALL ST 30",AH614,0)</f>
        <v>0</v>
      </c>
      <c r="DA614" s="41">
        <f t="shared" ref="DA614:DA627" si="3843">IF(B614="WALL ST 30",AI614,0)</f>
        <v>0</v>
      </c>
      <c r="DB614" s="28"/>
    </row>
    <row r="615" spans="1:106" s="16" customFormat="1" ht="29.25" customHeight="1" thickTop="1" thickBot="1" x14ac:dyDescent="0.35">
      <c r="A615" s="73">
        <v>44874</v>
      </c>
      <c r="B615" s="4" t="s">
        <v>90</v>
      </c>
      <c r="C615" s="4" t="s">
        <v>23</v>
      </c>
      <c r="D615" s="8" t="s">
        <v>10</v>
      </c>
      <c r="E615" s="4" t="s">
        <v>110</v>
      </c>
      <c r="F615" s="4" t="s">
        <v>104</v>
      </c>
      <c r="G615" s="18" t="s">
        <v>728</v>
      </c>
      <c r="H615" s="25">
        <v>50</v>
      </c>
      <c r="I615" s="44">
        <v>-51</v>
      </c>
      <c r="J615" s="44">
        <v>-51</v>
      </c>
      <c r="K615" s="76">
        <f t="shared" si="3399"/>
        <v>1096.6500000000001</v>
      </c>
      <c r="L615" s="11"/>
      <c r="M615" s="11"/>
      <c r="N615" s="33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44">
        <v>-51</v>
      </c>
      <c r="AB615" s="11"/>
      <c r="AC615" s="37"/>
      <c r="AD615" s="37"/>
      <c r="AE615" s="71" t="str">
        <f t="shared" si="3770"/>
        <v>US TECH</v>
      </c>
      <c r="AF615" s="45">
        <f t="shared" si="3771"/>
        <v>-51</v>
      </c>
      <c r="AG615" s="5">
        <f t="shared" si="3772"/>
        <v>0</v>
      </c>
      <c r="AH615" s="11">
        <f t="shared" si="3773"/>
        <v>0</v>
      </c>
      <c r="AI615" s="11">
        <f t="shared" si="3774"/>
        <v>0</v>
      </c>
      <c r="AJ615" s="13">
        <f t="shared" si="3775"/>
        <v>-51</v>
      </c>
      <c r="AK615" s="13"/>
      <c r="AL615" s="5">
        <f t="shared" si="3776"/>
        <v>0</v>
      </c>
      <c r="AM615" s="5">
        <f t="shared" si="3777"/>
        <v>0</v>
      </c>
      <c r="AN615" s="11">
        <f t="shared" si="3778"/>
        <v>0</v>
      </c>
      <c r="AO615" s="11">
        <f t="shared" si="3779"/>
        <v>0</v>
      </c>
      <c r="AP615" s="5">
        <f t="shared" si="3780"/>
        <v>0</v>
      </c>
      <c r="AQ615" s="5">
        <f t="shared" si="3781"/>
        <v>0</v>
      </c>
      <c r="AR615" s="5">
        <f t="shared" si="3782"/>
        <v>0</v>
      </c>
      <c r="AS615" s="5">
        <f t="shared" si="3783"/>
        <v>0</v>
      </c>
      <c r="AT615" s="5">
        <f t="shared" si="3784"/>
        <v>0</v>
      </c>
      <c r="AU615" s="5">
        <f t="shared" si="3785"/>
        <v>0</v>
      </c>
      <c r="AV615" s="5">
        <f t="shared" si="3786"/>
        <v>0</v>
      </c>
      <c r="AW615" s="5">
        <f t="shared" si="3787"/>
        <v>0</v>
      </c>
      <c r="AX615" s="5">
        <f t="shared" si="3788"/>
        <v>0</v>
      </c>
      <c r="AY615" s="5">
        <f t="shared" si="3789"/>
        <v>0</v>
      </c>
      <c r="AZ615" s="5">
        <f t="shared" si="3790"/>
        <v>0</v>
      </c>
      <c r="BA615" s="5">
        <f t="shared" si="3791"/>
        <v>0</v>
      </c>
      <c r="BB615" s="5">
        <f t="shared" si="3792"/>
        <v>0</v>
      </c>
      <c r="BC615" s="5">
        <f t="shared" si="3793"/>
        <v>0</v>
      </c>
      <c r="BD615" s="5">
        <f t="shared" si="3794"/>
        <v>0</v>
      </c>
      <c r="BE615" s="5">
        <f t="shared" si="3795"/>
        <v>0</v>
      </c>
      <c r="BF615" s="5">
        <f t="shared" si="3796"/>
        <v>0</v>
      </c>
      <c r="BG615" s="5">
        <f t="shared" si="3797"/>
        <v>0</v>
      </c>
      <c r="BH615" s="5">
        <f t="shared" si="3798"/>
        <v>0</v>
      </c>
      <c r="BI615" s="11">
        <f t="shared" si="3799"/>
        <v>0</v>
      </c>
      <c r="BJ615" s="5">
        <f t="shared" si="3800"/>
        <v>0</v>
      </c>
      <c r="BK615" s="5">
        <f t="shared" si="3801"/>
        <v>0</v>
      </c>
      <c r="BL615" s="5">
        <f t="shared" si="3802"/>
        <v>0</v>
      </c>
      <c r="BM615" s="5">
        <f t="shared" si="3803"/>
        <v>0</v>
      </c>
      <c r="BN615" s="5">
        <f t="shared" si="3804"/>
        <v>0</v>
      </c>
      <c r="BO615" s="5">
        <f t="shared" si="3805"/>
        <v>0</v>
      </c>
      <c r="BP615" s="5">
        <f t="shared" si="3806"/>
        <v>0</v>
      </c>
      <c r="BQ615" s="5">
        <f t="shared" si="3807"/>
        <v>0</v>
      </c>
      <c r="BR615" s="5">
        <f t="shared" si="3808"/>
        <v>0</v>
      </c>
      <c r="BS615" s="5">
        <f t="shared" si="3809"/>
        <v>0</v>
      </c>
      <c r="BT615" s="11">
        <f t="shared" si="3810"/>
        <v>0</v>
      </c>
      <c r="BU615" s="11">
        <f t="shared" si="3811"/>
        <v>0</v>
      </c>
      <c r="BV615" s="5">
        <f t="shared" si="3812"/>
        <v>0</v>
      </c>
      <c r="BW615" s="5">
        <f t="shared" si="3813"/>
        <v>0</v>
      </c>
      <c r="BX615" s="5">
        <f t="shared" si="3814"/>
        <v>0</v>
      </c>
      <c r="BY615" s="5">
        <f t="shared" si="3815"/>
        <v>0</v>
      </c>
      <c r="BZ615" s="5">
        <f t="shared" si="3816"/>
        <v>0</v>
      </c>
      <c r="CA615" s="5">
        <f t="shared" si="3817"/>
        <v>0</v>
      </c>
      <c r="CB615" s="5">
        <f t="shared" si="3818"/>
        <v>0</v>
      </c>
      <c r="CC615" s="5">
        <f t="shared" si="3819"/>
        <v>0</v>
      </c>
      <c r="CD615" s="5">
        <f t="shared" si="3820"/>
        <v>0</v>
      </c>
      <c r="CE615" s="5">
        <f t="shared" si="3821"/>
        <v>0</v>
      </c>
      <c r="CF615" s="5">
        <f t="shared" si="3822"/>
        <v>0</v>
      </c>
      <c r="CG615" s="5">
        <f t="shared" si="3823"/>
        <v>0</v>
      </c>
      <c r="CH615" s="5">
        <f t="shared" si="3824"/>
        <v>0</v>
      </c>
      <c r="CI615" s="5">
        <f t="shared" si="3825"/>
        <v>0</v>
      </c>
      <c r="CJ615" s="5">
        <f t="shared" si="3826"/>
        <v>0</v>
      </c>
      <c r="CK615" s="5">
        <f t="shared" si="3827"/>
        <v>0</v>
      </c>
      <c r="CL615" s="5">
        <f t="shared" si="3828"/>
        <v>0</v>
      </c>
      <c r="CM615" s="5">
        <f t="shared" si="3829"/>
        <v>0</v>
      </c>
      <c r="CN615" s="5">
        <f t="shared" si="3830"/>
        <v>0</v>
      </c>
      <c r="CO615" s="5">
        <f t="shared" si="3831"/>
        <v>0</v>
      </c>
      <c r="CP615" s="5">
        <f t="shared" si="3832"/>
        <v>0</v>
      </c>
      <c r="CQ615" s="5">
        <f t="shared" si="3833"/>
        <v>0</v>
      </c>
      <c r="CR615" s="5">
        <f t="shared" si="3834"/>
        <v>0</v>
      </c>
      <c r="CS615" s="5">
        <f t="shared" si="3835"/>
        <v>0</v>
      </c>
      <c r="CT615" s="47">
        <f t="shared" si="3836"/>
        <v>-51</v>
      </c>
      <c r="CU615" s="5">
        <f t="shared" si="3837"/>
        <v>0</v>
      </c>
      <c r="CV615" s="5">
        <f t="shared" si="3838"/>
        <v>0</v>
      </c>
      <c r="CW615" s="5">
        <f t="shared" si="3839"/>
        <v>0</v>
      </c>
      <c r="CX615" s="41">
        <f t="shared" si="3840"/>
        <v>0</v>
      </c>
      <c r="CY615" s="41">
        <f t="shared" si="3841"/>
        <v>0</v>
      </c>
      <c r="CZ615" s="41">
        <f t="shared" si="3842"/>
        <v>0</v>
      </c>
      <c r="DA615" s="41">
        <f t="shared" si="3843"/>
        <v>0</v>
      </c>
      <c r="DB615" s="28"/>
    </row>
    <row r="616" spans="1:106" s="16" customFormat="1" ht="29.25" customHeight="1" thickTop="1" thickBot="1" x14ac:dyDescent="0.35">
      <c r="A616" s="73">
        <v>44874</v>
      </c>
      <c r="B616" s="4" t="s">
        <v>22</v>
      </c>
      <c r="C616" s="4" t="s">
        <v>25</v>
      </c>
      <c r="D616" s="8" t="s">
        <v>10</v>
      </c>
      <c r="E616" s="4" t="s">
        <v>110</v>
      </c>
      <c r="F616" s="4" t="s">
        <v>104</v>
      </c>
      <c r="G616" s="18" t="s">
        <v>730</v>
      </c>
      <c r="H616" s="25">
        <v>50</v>
      </c>
      <c r="I616" s="44">
        <v>-51</v>
      </c>
      <c r="J616" s="44">
        <v>-51</v>
      </c>
      <c r="K616" s="76">
        <f t="shared" si="3399"/>
        <v>1045.6500000000001</v>
      </c>
      <c r="L616" s="11"/>
      <c r="M616" s="11"/>
      <c r="N616" s="33"/>
      <c r="O616" s="11"/>
      <c r="P616" s="11"/>
      <c r="Q616" s="11"/>
      <c r="R616" s="11"/>
      <c r="S616" s="11"/>
      <c r="T616" s="11"/>
      <c r="U616" s="11"/>
      <c r="V616" s="11"/>
      <c r="W616" s="11"/>
      <c r="X616" s="44">
        <v>-51</v>
      </c>
      <c r="Y616" s="11"/>
      <c r="Z616" s="11"/>
      <c r="AA616" s="11"/>
      <c r="AB616" s="11"/>
      <c r="AC616" s="37"/>
      <c r="AD616" s="37"/>
      <c r="AE616" s="71" t="str">
        <f t="shared" si="3770"/>
        <v>US 500</v>
      </c>
      <c r="AF616" s="11">
        <f t="shared" si="3771"/>
        <v>0</v>
      </c>
      <c r="AG616" s="46">
        <f t="shared" si="3772"/>
        <v>-51</v>
      </c>
      <c r="AH616" s="11">
        <f t="shared" si="3773"/>
        <v>0</v>
      </c>
      <c r="AI616" s="11">
        <f t="shared" si="3774"/>
        <v>0</v>
      </c>
      <c r="AJ616" s="13">
        <f t="shared" si="3775"/>
        <v>-51</v>
      </c>
      <c r="AK616" s="13"/>
      <c r="AL616" s="5">
        <f t="shared" si="3776"/>
        <v>0</v>
      </c>
      <c r="AM616" s="5">
        <f t="shared" si="3777"/>
        <v>0</v>
      </c>
      <c r="AN616" s="11">
        <f t="shared" si="3778"/>
        <v>0</v>
      </c>
      <c r="AO616" s="11">
        <f t="shared" si="3779"/>
        <v>0</v>
      </c>
      <c r="AP616" s="5">
        <f t="shared" si="3780"/>
        <v>0</v>
      </c>
      <c r="AQ616" s="5">
        <f t="shared" si="3781"/>
        <v>0</v>
      </c>
      <c r="AR616" s="5">
        <f t="shared" si="3782"/>
        <v>0</v>
      </c>
      <c r="AS616" s="5">
        <f t="shared" si="3783"/>
        <v>0</v>
      </c>
      <c r="AT616" s="5">
        <f t="shared" si="3784"/>
        <v>0</v>
      </c>
      <c r="AU616" s="5">
        <f t="shared" si="3785"/>
        <v>0</v>
      </c>
      <c r="AV616" s="5">
        <f t="shared" si="3786"/>
        <v>0</v>
      </c>
      <c r="AW616" s="5">
        <f t="shared" si="3787"/>
        <v>0</v>
      </c>
      <c r="AX616" s="5">
        <f t="shared" si="3788"/>
        <v>0</v>
      </c>
      <c r="AY616" s="5">
        <f t="shared" si="3789"/>
        <v>0</v>
      </c>
      <c r="AZ616" s="5">
        <f t="shared" si="3790"/>
        <v>0</v>
      </c>
      <c r="BA616" s="5">
        <f t="shared" si="3791"/>
        <v>0</v>
      </c>
      <c r="BB616" s="5">
        <f t="shared" si="3792"/>
        <v>0</v>
      </c>
      <c r="BC616" s="5">
        <f t="shared" si="3793"/>
        <v>0</v>
      </c>
      <c r="BD616" s="5">
        <f t="shared" si="3794"/>
        <v>0</v>
      </c>
      <c r="BE616" s="5">
        <f t="shared" si="3795"/>
        <v>0</v>
      </c>
      <c r="BF616" s="5">
        <f t="shared" si="3796"/>
        <v>0</v>
      </c>
      <c r="BG616" s="5">
        <f t="shared" si="3797"/>
        <v>0</v>
      </c>
      <c r="BH616" s="5">
        <f t="shared" si="3798"/>
        <v>0</v>
      </c>
      <c r="BI616" s="11">
        <f t="shared" si="3799"/>
        <v>0</v>
      </c>
      <c r="BJ616" s="5">
        <f t="shared" si="3800"/>
        <v>0</v>
      </c>
      <c r="BK616" s="5">
        <f t="shared" si="3801"/>
        <v>0</v>
      </c>
      <c r="BL616" s="5">
        <f t="shared" si="3802"/>
        <v>0</v>
      </c>
      <c r="BM616" s="5">
        <f t="shared" si="3803"/>
        <v>0</v>
      </c>
      <c r="BN616" s="5">
        <f t="shared" si="3804"/>
        <v>0</v>
      </c>
      <c r="BO616" s="5">
        <f t="shared" si="3805"/>
        <v>0</v>
      </c>
      <c r="BP616" s="5">
        <f t="shared" si="3806"/>
        <v>0</v>
      </c>
      <c r="BQ616" s="5">
        <f t="shared" si="3807"/>
        <v>0</v>
      </c>
      <c r="BR616" s="5">
        <f t="shared" si="3808"/>
        <v>0</v>
      </c>
      <c r="BS616" s="5">
        <f t="shared" si="3809"/>
        <v>0</v>
      </c>
      <c r="BT616" s="11">
        <f t="shared" si="3810"/>
        <v>0</v>
      </c>
      <c r="BU616" s="11">
        <f t="shared" si="3811"/>
        <v>0</v>
      </c>
      <c r="BV616" s="5">
        <f t="shared" si="3812"/>
        <v>0</v>
      </c>
      <c r="BW616" s="5">
        <f t="shared" si="3813"/>
        <v>0</v>
      </c>
      <c r="BX616" s="5">
        <f t="shared" si="3814"/>
        <v>0</v>
      </c>
      <c r="BY616" s="5">
        <f t="shared" si="3815"/>
        <v>0</v>
      </c>
      <c r="BZ616" s="5">
        <f t="shared" si="3816"/>
        <v>0</v>
      </c>
      <c r="CA616" s="5">
        <f t="shared" si="3817"/>
        <v>0</v>
      </c>
      <c r="CB616" s="5">
        <f t="shared" si="3818"/>
        <v>0</v>
      </c>
      <c r="CC616" s="5">
        <f t="shared" si="3819"/>
        <v>0</v>
      </c>
      <c r="CD616" s="5">
        <f t="shared" si="3820"/>
        <v>0</v>
      </c>
      <c r="CE616" s="5">
        <f t="shared" si="3821"/>
        <v>0</v>
      </c>
      <c r="CF616" s="5">
        <f t="shared" si="3822"/>
        <v>0</v>
      </c>
      <c r="CG616" s="5">
        <f t="shared" si="3823"/>
        <v>0</v>
      </c>
      <c r="CH616" s="5">
        <f t="shared" si="3824"/>
        <v>0</v>
      </c>
      <c r="CI616" s="48">
        <f t="shared" si="3825"/>
        <v>-51</v>
      </c>
      <c r="CJ616" s="5">
        <f t="shared" si="3826"/>
        <v>0</v>
      </c>
      <c r="CK616" s="5">
        <f t="shared" si="3827"/>
        <v>0</v>
      </c>
      <c r="CL616" s="5">
        <f t="shared" si="3828"/>
        <v>0</v>
      </c>
      <c r="CM616" s="5">
        <f t="shared" si="3829"/>
        <v>0</v>
      </c>
      <c r="CN616" s="5">
        <f t="shared" si="3830"/>
        <v>0</v>
      </c>
      <c r="CO616" s="5">
        <f t="shared" si="3831"/>
        <v>0</v>
      </c>
      <c r="CP616" s="5">
        <f t="shared" si="3832"/>
        <v>0</v>
      </c>
      <c r="CQ616" s="5">
        <f t="shared" si="3833"/>
        <v>0</v>
      </c>
      <c r="CR616" s="5">
        <f t="shared" si="3834"/>
        <v>0</v>
      </c>
      <c r="CS616" s="5">
        <f t="shared" si="3835"/>
        <v>0</v>
      </c>
      <c r="CT616" s="11">
        <f t="shared" si="3836"/>
        <v>0</v>
      </c>
      <c r="CU616" s="5">
        <f t="shared" si="3837"/>
        <v>0</v>
      </c>
      <c r="CV616" s="5">
        <f t="shared" si="3838"/>
        <v>0</v>
      </c>
      <c r="CW616" s="5">
        <f t="shared" si="3839"/>
        <v>0</v>
      </c>
      <c r="CX616" s="41">
        <f t="shared" si="3840"/>
        <v>0</v>
      </c>
      <c r="CY616" s="41">
        <f t="shared" si="3841"/>
        <v>0</v>
      </c>
      <c r="CZ616" s="41">
        <f t="shared" si="3842"/>
        <v>0</v>
      </c>
      <c r="DA616" s="41">
        <f t="shared" si="3843"/>
        <v>0</v>
      </c>
      <c r="DB616" s="28"/>
    </row>
    <row r="617" spans="1:106" s="16" customFormat="1" ht="29.25" customHeight="1" thickTop="1" thickBot="1" x14ac:dyDescent="0.35">
      <c r="A617" s="73">
        <v>44874</v>
      </c>
      <c r="B617" s="4" t="s">
        <v>2</v>
      </c>
      <c r="C617" s="4" t="s">
        <v>25</v>
      </c>
      <c r="D617" s="8" t="s">
        <v>10</v>
      </c>
      <c r="E617" s="4" t="s">
        <v>110</v>
      </c>
      <c r="F617" s="4" t="s">
        <v>104</v>
      </c>
      <c r="G617" s="18" t="s">
        <v>731</v>
      </c>
      <c r="H617" s="25">
        <v>50</v>
      </c>
      <c r="I617" s="33">
        <v>50</v>
      </c>
      <c r="J617" s="11">
        <v>48</v>
      </c>
      <c r="K617" s="76">
        <f t="shared" si="3399"/>
        <v>1093.6500000000001</v>
      </c>
      <c r="L617" s="47">
        <v>48</v>
      </c>
      <c r="M617" s="11"/>
      <c r="N617" s="33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37"/>
      <c r="AD617" s="37"/>
      <c r="AE617" s="71" t="str">
        <f t="shared" si="3770"/>
        <v>AUD/JPY</v>
      </c>
      <c r="AF617" s="11">
        <f t="shared" si="3771"/>
        <v>0</v>
      </c>
      <c r="AG617" s="48">
        <f t="shared" si="3772"/>
        <v>48</v>
      </c>
      <c r="AH617" s="11">
        <f t="shared" si="3773"/>
        <v>0</v>
      </c>
      <c r="AI617" s="11">
        <f t="shared" si="3774"/>
        <v>0</v>
      </c>
      <c r="AJ617" s="13">
        <f t="shared" si="3775"/>
        <v>48</v>
      </c>
      <c r="AK617" s="13"/>
      <c r="AL617" s="5">
        <f t="shared" si="3776"/>
        <v>0</v>
      </c>
      <c r="AM617" s="48">
        <f t="shared" si="3777"/>
        <v>48</v>
      </c>
      <c r="AN617" s="11">
        <f t="shared" si="3778"/>
        <v>0</v>
      </c>
      <c r="AO617" s="11">
        <f t="shared" si="3779"/>
        <v>0</v>
      </c>
      <c r="AP617" s="5">
        <f t="shared" si="3780"/>
        <v>0</v>
      </c>
      <c r="AQ617" s="5">
        <f t="shared" si="3781"/>
        <v>0</v>
      </c>
      <c r="AR617" s="5">
        <f t="shared" si="3782"/>
        <v>0</v>
      </c>
      <c r="AS617" s="5">
        <f t="shared" si="3783"/>
        <v>0</v>
      </c>
      <c r="AT617" s="5">
        <f t="shared" si="3784"/>
        <v>0</v>
      </c>
      <c r="AU617" s="5">
        <f t="shared" si="3785"/>
        <v>0</v>
      </c>
      <c r="AV617" s="5">
        <f t="shared" si="3786"/>
        <v>0</v>
      </c>
      <c r="AW617" s="5">
        <f t="shared" si="3787"/>
        <v>0</v>
      </c>
      <c r="AX617" s="5">
        <f t="shared" si="3788"/>
        <v>0</v>
      </c>
      <c r="AY617" s="5">
        <f t="shared" si="3789"/>
        <v>0</v>
      </c>
      <c r="AZ617" s="5">
        <f t="shared" si="3790"/>
        <v>0</v>
      </c>
      <c r="BA617" s="5">
        <f t="shared" si="3791"/>
        <v>0</v>
      </c>
      <c r="BB617" s="5">
        <f t="shared" si="3792"/>
        <v>0</v>
      </c>
      <c r="BC617" s="5">
        <f t="shared" si="3793"/>
        <v>0</v>
      </c>
      <c r="BD617" s="5">
        <f t="shared" si="3794"/>
        <v>0</v>
      </c>
      <c r="BE617" s="5">
        <f t="shared" si="3795"/>
        <v>0</v>
      </c>
      <c r="BF617" s="5">
        <f t="shared" si="3796"/>
        <v>0</v>
      </c>
      <c r="BG617" s="5">
        <f t="shared" si="3797"/>
        <v>0</v>
      </c>
      <c r="BH617" s="5">
        <f t="shared" si="3798"/>
        <v>0</v>
      </c>
      <c r="BI617" s="11">
        <f t="shared" si="3799"/>
        <v>0</v>
      </c>
      <c r="BJ617" s="5">
        <f t="shared" si="3800"/>
        <v>0</v>
      </c>
      <c r="BK617" s="5">
        <f t="shared" si="3801"/>
        <v>0</v>
      </c>
      <c r="BL617" s="5">
        <f t="shared" si="3802"/>
        <v>0</v>
      </c>
      <c r="BM617" s="5">
        <f t="shared" si="3803"/>
        <v>0</v>
      </c>
      <c r="BN617" s="5">
        <f t="shared" si="3804"/>
        <v>0</v>
      </c>
      <c r="BO617" s="5">
        <f t="shared" si="3805"/>
        <v>0</v>
      </c>
      <c r="BP617" s="5">
        <f t="shared" si="3806"/>
        <v>0</v>
      </c>
      <c r="BQ617" s="5">
        <f t="shared" si="3807"/>
        <v>0</v>
      </c>
      <c r="BR617" s="5">
        <f t="shared" si="3808"/>
        <v>0</v>
      </c>
      <c r="BS617" s="5">
        <f t="shared" si="3809"/>
        <v>0</v>
      </c>
      <c r="BT617" s="11">
        <f t="shared" si="3810"/>
        <v>0</v>
      </c>
      <c r="BU617" s="11">
        <f t="shared" si="3811"/>
        <v>0</v>
      </c>
      <c r="BV617" s="5">
        <f t="shared" si="3812"/>
        <v>0</v>
      </c>
      <c r="BW617" s="5">
        <f t="shared" si="3813"/>
        <v>0</v>
      </c>
      <c r="BX617" s="5">
        <f t="shared" si="3814"/>
        <v>0</v>
      </c>
      <c r="BY617" s="5">
        <f t="shared" si="3815"/>
        <v>0</v>
      </c>
      <c r="BZ617" s="5">
        <f t="shared" si="3816"/>
        <v>0</v>
      </c>
      <c r="CA617" s="5">
        <f t="shared" si="3817"/>
        <v>0</v>
      </c>
      <c r="CB617" s="5">
        <f t="shared" si="3818"/>
        <v>0</v>
      </c>
      <c r="CC617" s="5">
        <f t="shared" si="3819"/>
        <v>0</v>
      </c>
      <c r="CD617" s="5">
        <f t="shared" si="3820"/>
        <v>0</v>
      </c>
      <c r="CE617" s="5">
        <f t="shared" si="3821"/>
        <v>0</v>
      </c>
      <c r="CF617" s="5">
        <f t="shared" si="3822"/>
        <v>0</v>
      </c>
      <c r="CG617" s="5">
        <f t="shared" si="3823"/>
        <v>0</v>
      </c>
      <c r="CH617" s="5">
        <f t="shared" si="3824"/>
        <v>0</v>
      </c>
      <c r="CI617" s="5">
        <f t="shared" si="3825"/>
        <v>0</v>
      </c>
      <c r="CJ617" s="5">
        <f t="shared" si="3826"/>
        <v>0</v>
      </c>
      <c r="CK617" s="5">
        <f t="shared" si="3827"/>
        <v>0</v>
      </c>
      <c r="CL617" s="5">
        <f t="shared" si="3828"/>
        <v>0</v>
      </c>
      <c r="CM617" s="5">
        <f t="shared" si="3829"/>
        <v>0</v>
      </c>
      <c r="CN617" s="5">
        <f t="shared" si="3830"/>
        <v>0</v>
      </c>
      <c r="CO617" s="5">
        <f t="shared" si="3831"/>
        <v>0</v>
      </c>
      <c r="CP617" s="5">
        <f t="shared" si="3832"/>
        <v>0</v>
      </c>
      <c r="CQ617" s="5">
        <f t="shared" si="3833"/>
        <v>0</v>
      </c>
      <c r="CR617" s="5">
        <f t="shared" si="3834"/>
        <v>0</v>
      </c>
      <c r="CS617" s="5">
        <f t="shared" si="3835"/>
        <v>0</v>
      </c>
      <c r="CT617" s="11">
        <f t="shared" si="3836"/>
        <v>0</v>
      </c>
      <c r="CU617" s="5">
        <f t="shared" si="3837"/>
        <v>0</v>
      </c>
      <c r="CV617" s="5">
        <f t="shared" si="3838"/>
        <v>0</v>
      </c>
      <c r="CW617" s="5">
        <f t="shared" si="3839"/>
        <v>0</v>
      </c>
      <c r="CX617" s="41">
        <f t="shared" si="3840"/>
        <v>0</v>
      </c>
      <c r="CY617" s="41">
        <f t="shared" si="3841"/>
        <v>0</v>
      </c>
      <c r="CZ617" s="41">
        <f t="shared" si="3842"/>
        <v>0</v>
      </c>
      <c r="DA617" s="41">
        <f t="shared" si="3843"/>
        <v>0</v>
      </c>
      <c r="DB617" s="28"/>
    </row>
    <row r="618" spans="1:106" s="16" customFormat="1" ht="29.25" customHeight="1" thickTop="1" thickBot="1" x14ac:dyDescent="0.35">
      <c r="A618" s="73">
        <v>44874</v>
      </c>
      <c r="B618" s="4" t="s">
        <v>6</v>
      </c>
      <c r="C618" s="4" t="s">
        <v>25</v>
      </c>
      <c r="D618" s="8" t="s">
        <v>10</v>
      </c>
      <c r="E618" s="4" t="s">
        <v>110</v>
      </c>
      <c r="F618" s="4" t="s">
        <v>104</v>
      </c>
      <c r="G618" s="18" t="s">
        <v>732</v>
      </c>
      <c r="H618" s="25">
        <v>51.75</v>
      </c>
      <c r="I618" s="33">
        <v>51.75</v>
      </c>
      <c r="J618" s="11">
        <v>49.75</v>
      </c>
      <c r="K618" s="76">
        <f t="shared" si="3399"/>
        <v>1143.4000000000001</v>
      </c>
      <c r="L618" s="11"/>
      <c r="M618" s="11"/>
      <c r="N618" s="33"/>
      <c r="O618" s="11"/>
      <c r="P618" s="11"/>
      <c r="Q618" s="47">
        <v>49.75</v>
      </c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37"/>
      <c r="AD618" s="37"/>
      <c r="AE618" s="71" t="str">
        <f t="shared" si="3770"/>
        <v>GBP/JPY</v>
      </c>
      <c r="AF618" s="11">
        <f t="shared" si="3771"/>
        <v>0</v>
      </c>
      <c r="AG618" s="48">
        <f t="shared" si="3772"/>
        <v>49.75</v>
      </c>
      <c r="AH618" s="11">
        <f t="shared" si="3773"/>
        <v>0</v>
      </c>
      <c r="AI618" s="11">
        <f t="shared" si="3774"/>
        <v>0</v>
      </c>
      <c r="AJ618" s="13">
        <f t="shared" si="3775"/>
        <v>49.75</v>
      </c>
      <c r="AK618" s="13"/>
      <c r="AL618" s="5">
        <f t="shared" si="3776"/>
        <v>0</v>
      </c>
      <c r="AM618" s="5">
        <f t="shared" si="3777"/>
        <v>0</v>
      </c>
      <c r="AN618" s="11">
        <f t="shared" si="3778"/>
        <v>0</v>
      </c>
      <c r="AO618" s="11">
        <f t="shared" si="3779"/>
        <v>0</v>
      </c>
      <c r="AP618" s="5">
        <f t="shared" si="3780"/>
        <v>0</v>
      </c>
      <c r="AQ618" s="5">
        <f t="shared" si="3781"/>
        <v>0</v>
      </c>
      <c r="AR618" s="5">
        <f t="shared" si="3782"/>
        <v>0</v>
      </c>
      <c r="AS618" s="5">
        <f t="shared" si="3783"/>
        <v>0</v>
      </c>
      <c r="AT618" s="5">
        <f t="shared" si="3784"/>
        <v>0</v>
      </c>
      <c r="AU618" s="5">
        <f t="shared" si="3785"/>
        <v>0</v>
      </c>
      <c r="AV618" s="5">
        <f t="shared" si="3786"/>
        <v>0</v>
      </c>
      <c r="AW618" s="5">
        <f t="shared" si="3787"/>
        <v>0</v>
      </c>
      <c r="AX618" s="5">
        <f t="shared" si="3788"/>
        <v>0</v>
      </c>
      <c r="AY618" s="5">
        <f t="shared" si="3789"/>
        <v>0</v>
      </c>
      <c r="AZ618" s="5">
        <f t="shared" si="3790"/>
        <v>0</v>
      </c>
      <c r="BA618" s="5">
        <f t="shared" si="3791"/>
        <v>0</v>
      </c>
      <c r="BB618" s="5">
        <f t="shared" si="3792"/>
        <v>0</v>
      </c>
      <c r="BC618" s="5">
        <f t="shared" si="3793"/>
        <v>0</v>
      </c>
      <c r="BD618" s="5">
        <f t="shared" si="3794"/>
        <v>0</v>
      </c>
      <c r="BE618" s="5">
        <f t="shared" si="3795"/>
        <v>0</v>
      </c>
      <c r="BF618" s="5">
        <f t="shared" si="3796"/>
        <v>0</v>
      </c>
      <c r="BG618" s="48">
        <f t="shared" si="3797"/>
        <v>49.75</v>
      </c>
      <c r="BH618" s="5">
        <f t="shared" si="3798"/>
        <v>0</v>
      </c>
      <c r="BI618" s="11">
        <f t="shared" si="3799"/>
        <v>0</v>
      </c>
      <c r="BJ618" s="5">
        <f t="shared" si="3800"/>
        <v>0</v>
      </c>
      <c r="BK618" s="5">
        <f t="shared" si="3801"/>
        <v>0</v>
      </c>
      <c r="BL618" s="5">
        <f t="shared" si="3802"/>
        <v>0</v>
      </c>
      <c r="BM618" s="5">
        <f t="shared" si="3803"/>
        <v>0</v>
      </c>
      <c r="BN618" s="5">
        <f t="shared" si="3804"/>
        <v>0</v>
      </c>
      <c r="BO618" s="5">
        <f t="shared" si="3805"/>
        <v>0</v>
      </c>
      <c r="BP618" s="5">
        <f t="shared" si="3806"/>
        <v>0</v>
      </c>
      <c r="BQ618" s="5">
        <f t="shared" si="3807"/>
        <v>0</v>
      </c>
      <c r="BR618" s="5">
        <f t="shared" si="3808"/>
        <v>0</v>
      </c>
      <c r="BS618" s="5">
        <f t="shared" si="3809"/>
        <v>0</v>
      </c>
      <c r="BT618" s="11">
        <f t="shared" si="3810"/>
        <v>0</v>
      </c>
      <c r="BU618" s="11">
        <f t="shared" si="3811"/>
        <v>0</v>
      </c>
      <c r="BV618" s="5">
        <f t="shared" si="3812"/>
        <v>0</v>
      </c>
      <c r="BW618" s="5">
        <f t="shared" si="3813"/>
        <v>0</v>
      </c>
      <c r="BX618" s="5">
        <f t="shared" si="3814"/>
        <v>0</v>
      </c>
      <c r="BY618" s="5">
        <f t="shared" si="3815"/>
        <v>0</v>
      </c>
      <c r="BZ618" s="5">
        <f t="shared" si="3816"/>
        <v>0</v>
      </c>
      <c r="CA618" s="5">
        <f t="shared" si="3817"/>
        <v>0</v>
      </c>
      <c r="CB618" s="5">
        <f t="shared" si="3818"/>
        <v>0</v>
      </c>
      <c r="CC618" s="5">
        <f t="shared" si="3819"/>
        <v>0</v>
      </c>
      <c r="CD618" s="5">
        <f t="shared" si="3820"/>
        <v>0</v>
      </c>
      <c r="CE618" s="5">
        <f t="shared" si="3821"/>
        <v>0</v>
      </c>
      <c r="CF618" s="5">
        <f t="shared" si="3822"/>
        <v>0</v>
      </c>
      <c r="CG618" s="5">
        <f t="shared" si="3823"/>
        <v>0</v>
      </c>
      <c r="CH618" s="5">
        <f t="shared" si="3824"/>
        <v>0</v>
      </c>
      <c r="CI618" s="5">
        <f t="shared" si="3825"/>
        <v>0</v>
      </c>
      <c r="CJ618" s="5">
        <f t="shared" si="3826"/>
        <v>0</v>
      </c>
      <c r="CK618" s="5">
        <f t="shared" si="3827"/>
        <v>0</v>
      </c>
      <c r="CL618" s="5">
        <f t="shared" si="3828"/>
        <v>0</v>
      </c>
      <c r="CM618" s="5">
        <f t="shared" si="3829"/>
        <v>0</v>
      </c>
      <c r="CN618" s="5">
        <f t="shared" si="3830"/>
        <v>0</v>
      </c>
      <c r="CO618" s="5">
        <f t="shared" si="3831"/>
        <v>0</v>
      </c>
      <c r="CP618" s="5">
        <f t="shared" si="3832"/>
        <v>0</v>
      </c>
      <c r="CQ618" s="5">
        <f t="shared" si="3833"/>
        <v>0</v>
      </c>
      <c r="CR618" s="5">
        <f t="shared" si="3834"/>
        <v>0</v>
      </c>
      <c r="CS618" s="5">
        <f t="shared" si="3835"/>
        <v>0</v>
      </c>
      <c r="CT618" s="11">
        <f t="shared" si="3836"/>
        <v>0</v>
      </c>
      <c r="CU618" s="5">
        <f t="shared" si="3837"/>
        <v>0</v>
      </c>
      <c r="CV618" s="5">
        <f t="shared" si="3838"/>
        <v>0</v>
      </c>
      <c r="CW618" s="5">
        <f t="shared" si="3839"/>
        <v>0</v>
      </c>
      <c r="CX618" s="41">
        <f t="shared" si="3840"/>
        <v>0</v>
      </c>
      <c r="CY618" s="41">
        <f t="shared" si="3841"/>
        <v>0</v>
      </c>
      <c r="CZ618" s="41">
        <f t="shared" si="3842"/>
        <v>0</v>
      </c>
      <c r="DA618" s="41">
        <f t="shared" si="3843"/>
        <v>0</v>
      </c>
      <c r="DB618" s="28"/>
    </row>
    <row r="619" spans="1:106" s="16" customFormat="1" ht="29.25" customHeight="1" thickTop="1" thickBot="1" x14ac:dyDescent="0.35">
      <c r="A619" s="73">
        <v>44875</v>
      </c>
      <c r="B619" s="4" t="s">
        <v>22</v>
      </c>
      <c r="C619" s="4" t="s">
        <v>23</v>
      </c>
      <c r="D619" s="8" t="s">
        <v>10</v>
      </c>
      <c r="E619" s="4" t="s">
        <v>102</v>
      </c>
      <c r="F619" s="4" t="s">
        <v>24</v>
      </c>
      <c r="G619" s="18" t="s">
        <v>733</v>
      </c>
      <c r="H619" s="25">
        <v>45.25</v>
      </c>
      <c r="I619" s="33">
        <v>54.75</v>
      </c>
      <c r="J619" s="11">
        <v>52.75</v>
      </c>
      <c r="K619" s="76">
        <f t="shared" si="3399"/>
        <v>1196.1500000000001</v>
      </c>
      <c r="L619" s="11"/>
      <c r="M619" s="11"/>
      <c r="N619" s="33"/>
      <c r="O619" s="11"/>
      <c r="P619" s="11"/>
      <c r="Q619" s="11"/>
      <c r="R619" s="11"/>
      <c r="S619" s="11"/>
      <c r="T619" s="11"/>
      <c r="U619" s="11"/>
      <c r="V619" s="11"/>
      <c r="W619" s="11"/>
      <c r="X619" s="47">
        <v>52.75</v>
      </c>
      <c r="Y619" s="11"/>
      <c r="Z619" s="11"/>
      <c r="AA619" s="11"/>
      <c r="AB619" s="11"/>
      <c r="AC619" s="37"/>
      <c r="AD619" s="37"/>
      <c r="AE619" s="71" t="str">
        <f t="shared" si="3770"/>
        <v>US 500</v>
      </c>
      <c r="AF619" s="47">
        <f t="shared" si="3771"/>
        <v>52.75</v>
      </c>
      <c r="AG619" s="5">
        <f t="shared" si="3772"/>
        <v>0</v>
      </c>
      <c r="AH619" s="11">
        <f t="shared" si="3773"/>
        <v>0</v>
      </c>
      <c r="AI619" s="11">
        <f t="shared" si="3774"/>
        <v>0</v>
      </c>
      <c r="AJ619" s="13">
        <f t="shared" si="3775"/>
        <v>52.75</v>
      </c>
      <c r="AK619" s="13"/>
      <c r="AL619" s="5">
        <f t="shared" si="3776"/>
        <v>0</v>
      </c>
      <c r="AM619" s="5">
        <f t="shared" si="3777"/>
        <v>0</v>
      </c>
      <c r="AN619" s="11">
        <f t="shared" si="3778"/>
        <v>0</v>
      </c>
      <c r="AO619" s="11">
        <f t="shared" si="3779"/>
        <v>0</v>
      </c>
      <c r="AP619" s="5">
        <f t="shared" si="3780"/>
        <v>0</v>
      </c>
      <c r="AQ619" s="5">
        <f t="shared" si="3781"/>
        <v>0</v>
      </c>
      <c r="AR619" s="5">
        <f t="shared" si="3782"/>
        <v>0</v>
      </c>
      <c r="AS619" s="5">
        <f t="shared" si="3783"/>
        <v>0</v>
      </c>
      <c r="AT619" s="5">
        <f t="shared" si="3784"/>
        <v>0</v>
      </c>
      <c r="AU619" s="5">
        <f t="shared" si="3785"/>
        <v>0</v>
      </c>
      <c r="AV619" s="5">
        <f t="shared" si="3786"/>
        <v>0</v>
      </c>
      <c r="AW619" s="5">
        <f t="shared" si="3787"/>
        <v>0</v>
      </c>
      <c r="AX619" s="5">
        <f t="shared" si="3788"/>
        <v>0</v>
      </c>
      <c r="AY619" s="5">
        <f t="shared" si="3789"/>
        <v>0</v>
      </c>
      <c r="AZ619" s="5">
        <f t="shared" si="3790"/>
        <v>0</v>
      </c>
      <c r="BA619" s="5">
        <f t="shared" si="3791"/>
        <v>0</v>
      </c>
      <c r="BB619" s="5">
        <f t="shared" si="3792"/>
        <v>0</v>
      </c>
      <c r="BC619" s="5">
        <f t="shared" si="3793"/>
        <v>0</v>
      </c>
      <c r="BD619" s="5">
        <f t="shared" si="3794"/>
        <v>0</v>
      </c>
      <c r="BE619" s="5">
        <f t="shared" si="3795"/>
        <v>0</v>
      </c>
      <c r="BF619" s="5">
        <f t="shared" si="3796"/>
        <v>0</v>
      </c>
      <c r="BG619" s="5">
        <f t="shared" si="3797"/>
        <v>0</v>
      </c>
      <c r="BH619" s="5">
        <f t="shared" si="3798"/>
        <v>0</v>
      </c>
      <c r="BI619" s="11">
        <f t="shared" si="3799"/>
        <v>0</v>
      </c>
      <c r="BJ619" s="5">
        <f t="shared" si="3800"/>
        <v>0</v>
      </c>
      <c r="BK619" s="5">
        <f t="shared" si="3801"/>
        <v>0</v>
      </c>
      <c r="BL619" s="5">
        <f t="shared" si="3802"/>
        <v>0</v>
      </c>
      <c r="BM619" s="5">
        <f t="shared" si="3803"/>
        <v>0</v>
      </c>
      <c r="BN619" s="5">
        <f t="shared" si="3804"/>
        <v>0</v>
      </c>
      <c r="BO619" s="5">
        <f t="shared" si="3805"/>
        <v>0</v>
      </c>
      <c r="BP619" s="5">
        <f t="shared" si="3806"/>
        <v>0</v>
      </c>
      <c r="BQ619" s="5">
        <f t="shared" si="3807"/>
        <v>0</v>
      </c>
      <c r="BR619" s="5">
        <f t="shared" si="3808"/>
        <v>0</v>
      </c>
      <c r="BS619" s="5">
        <f t="shared" si="3809"/>
        <v>0</v>
      </c>
      <c r="BT619" s="11">
        <f t="shared" si="3810"/>
        <v>0</v>
      </c>
      <c r="BU619" s="11">
        <f t="shared" si="3811"/>
        <v>0</v>
      </c>
      <c r="BV619" s="5">
        <f t="shared" si="3812"/>
        <v>0</v>
      </c>
      <c r="BW619" s="5">
        <f t="shared" si="3813"/>
        <v>0</v>
      </c>
      <c r="BX619" s="5">
        <f t="shared" si="3814"/>
        <v>0</v>
      </c>
      <c r="BY619" s="5">
        <f t="shared" si="3815"/>
        <v>0</v>
      </c>
      <c r="BZ619" s="5">
        <f t="shared" si="3816"/>
        <v>0</v>
      </c>
      <c r="CA619" s="5">
        <f t="shared" si="3817"/>
        <v>0</v>
      </c>
      <c r="CB619" s="5">
        <f t="shared" si="3818"/>
        <v>0</v>
      </c>
      <c r="CC619" s="5">
        <f t="shared" si="3819"/>
        <v>0</v>
      </c>
      <c r="CD619" s="5">
        <f t="shared" si="3820"/>
        <v>0</v>
      </c>
      <c r="CE619" s="5">
        <f t="shared" si="3821"/>
        <v>0</v>
      </c>
      <c r="CF619" s="5">
        <f t="shared" si="3822"/>
        <v>0</v>
      </c>
      <c r="CG619" s="5">
        <f t="shared" si="3823"/>
        <v>0</v>
      </c>
      <c r="CH619" s="48">
        <f t="shared" si="3824"/>
        <v>52.75</v>
      </c>
      <c r="CI619" s="5">
        <f t="shared" si="3825"/>
        <v>0</v>
      </c>
      <c r="CJ619" s="5">
        <f t="shared" si="3826"/>
        <v>0</v>
      </c>
      <c r="CK619" s="5">
        <f t="shared" si="3827"/>
        <v>0</v>
      </c>
      <c r="CL619" s="5">
        <f t="shared" si="3828"/>
        <v>0</v>
      </c>
      <c r="CM619" s="5">
        <f t="shared" si="3829"/>
        <v>0</v>
      </c>
      <c r="CN619" s="5">
        <f t="shared" si="3830"/>
        <v>0</v>
      </c>
      <c r="CO619" s="5">
        <f t="shared" si="3831"/>
        <v>0</v>
      </c>
      <c r="CP619" s="5">
        <f t="shared" si="3832"/>
        <v>0</v>
      </c>
      <c r="CQ619" s="5">
        <f t="shared" si="3833"/>
        <v>0</v>
      </c>
      <c r="CR619" s="5">
        <f t="shared" si="3834"/>
        <v>0</v>
      </c>
      <c r="CS619" s="5">
        <f t="shared" si="3835"/>
        <v>0</v>
      </c>
      <c r="CT619" s="11">
        <f t="shared" si="3836"/>
        <v>0</v>
      </c>
      <c r="CU619" s="5">
        <f t="shared" si="3837"/>
        <v>0</v>
      </c>
      <c r="CV619" s="5">
        <f t="shared" si="3838"/>
        <v>0</v>
      </c>
      <c r="CW619" s="5">
        <f t="shared" si="3839"/>
        <v>0</v>
      </c>
      <c r="CX619" s="41">
        <f t="shared" si="3840"/>
        <v>0</v>
      </c>
      <c r="CY619" s="41">
        <f t="shared" si="3841"/>
        <v>0</v>
      </c>
      <c r="CZ619" s="41">
        <f t="shared" si="3842"/>
        <v>0</v>
      </c>
      <c r="DA619" s="41">
        <f t="shared" si="3843"/>
        <v>0</v>
      </c>
      <c r="DB619" s="28"/>
    </row>
    <row r="620" spans="1:106" s="16" customFormat="1" ht="29.25" customHeight="1" thickTop="1" thickBot="1" x14ac:dyDescent="0.35">
      <c r="A620" s="73">
        <v>44875</v>
      </c>
      <c r="B620" s="4" t="s">
        <v>85</v>
      </c>
      <c r="C620" s="4" t="s">
        <v>23</v>
      </c>
      <c r="D620" s="8" t="s">
        <v>10</v>
      </c>
      <c r="E620" s="4" t="s">
        <v>102</v>
      </c>
      <c r="F620" s="4" t="s">
        <v>24</v>
      </c>
      <c r="G620" s="18" t="s">
        <v>734</v>
      </c>
      <c r="H620" s="25">
        <v>54</v>
      </c>
      <c r="I620" s="33">
        <v>46</v>
      </c>
      <c r="J620" s="11">
        <v>44</v>
      </c>
      <c r="K620" s="76">
        <f t="shared" si="3399"/>
        <v>1240.1500000000001</v>
      </c>
      <c r="L620" s="11"/>
      <c r="M620" s="11"/>
      <c r="N620" s="33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47">
        <v>44</v>
      </c>
      <c r="AA620" s="11"/>
      <c r="AB620" s="11"/>
      <c r="AC620" s="37"/>
      <c r="AD620" s="37"/>
      <c r="AE620" s="71" t="str">
        <f t="shared" si="3770"/>
        <v>SMALLCAP 2000</v>
      </c>
      <c r="AF620" s="47">
        <f t="shared" si="3771"/>
        <v>44</v>
      </c>
      <c r="AG620" s="5">
        <f t="shared" si="3772"/>
        <v>0</v>
      </c>
      <c r="AH620" s="11">
        <f t="shared" si="3773"/>
        <v>0</v>
      </c>
      <c r="AI620" s="11">
        <f t="shared" si="3774"/>
        <v>0</v>
      </c>
      <c r="AJ620" s="13">
        <f t="shared" si="3775"/>
        <v>44</v>
      </c>
      <c r="AK620" s="13"/>
      <c r="AL620" s="5">
        <f t="shared" si="3776"/>
        <v>0</v>
      </c>
      <c r="AM620" s="5">
        <f t="shared" si="3777"/>
        <v>0</v>
      </c>
      <c r="AN620" s="11">
        <f t="shared" si="3778"/>
        <v>0</v>
      </c>
      <c r="AO620" s="11">
        <f t="shared" si="3779"/>
        <v>0</v>
      </c>
      <c r="AP620" s="5">
        <f t="shared" si="3780"/>
        <v>0</v>
      </c>
      <c r="AQ620" s="5">
        <f t="shared" si="3781"/>
        <v>0</v>
      </c>
      <c r="AR620" s="5">
        <f t="shared" si="3782"/>
        <v>0</v>
      </c>
      <c r="AS620" s="5">
        <f t="shared" si="3783"/>
        <v>0</v>
      </c>
      <c r="AT620" s="5">
        <f t="shared" si="3784"/>
        <v>0</v>
      </c>
      <c r="AU620" s="5">
        <f t="shared" si="3785"/>
        <v>0</v>
      </c>
      <c r="AV620" s="5">
        <f t="shared" si="3786"/>
        <v>0</v>
      </c>
      <c r="AW620" s="5">
        <f t="shared" si="3787"/>
        <v>0</v>
      </c>
      <c r="AX620" s="5">
        <f t="shared" si="3788"/>
        <v>0</v>
      </c>
      <c r="AY620" s="5">
        <f t="shared" si="3789"/>
        <v>0</v>
      </c>
      <c r="AZ620" s="5">
        <f t="shared" si="3790"/>
        <v>0</v>
      </c>
      <c r="BA620" s="5">
        <f t="shared" si="3791"/>
        <v>0</v>
      </c>
      <c r="BB620" s="5">
        <f t="shared" si="3792"/>
        <v>0</v>
      </c>
      <c r="BC620" s="5">
        <f t="shared" si="3793"/>
        <v>0</v>
      </c>
      <c r="BD620" s="5">
        <f t="shared" si="3794"/>
        <v>0</v>
      </c>
      <c r="BE620" s="5">
        <f t="shared" si="3795"/>
        <v>0</v>
      </c>
      <c r="BF620" s="5">
        <f t="shared" si="3796"/>
        <v>0</v>
      </c>
      <c r="BG620" s="5">
        <f t="shared" si="3797"/>
        <v>0</v>
      </c>
      <c r="BH620" s="5">
        <f t="shared" si="3798"/>
        <v>0</v>
      </c>
      <c r="BI620" s="11">
        <f t="shared" si="3799"/>
        <v>0</v>
      </c>
      <c r="BJ620" s="5">
        <f t="shared" si="3800"/>
        <v>0</v>
      </c>
      <c r="BK620" s="5">
        <f t="shared" si="3801"/>
        <v>0</v>
      </c>
      <c r="BL620" s="5">
        <f t="shared" si="3802"/>
        <v>0</v>
      </c>
      <c r="BM620" s="5">
        <f t="shared" si="3803"/>
        <v>0</v>
      </c>
      <c r="BN620" s="5">
        <f t="shared" si="3804"/>
        <v>0</v>
      </c>
      <c r="BO620" s="5">
        <f t="shared" si="3805"/>
        <v>0</v>
      </c>
      <c r="BP620" s="5">
        <f t="shared" si="3806"/>
        <v>0</v>
      </c>
      <c r="BQ620" s="5">
        <f t="shared" si="3807"/>
        <v>0</v>
      </c>
      <c r="BR620" s="5">
        <f t="shared" si="3808"/>
        <v>0</v>
      </c>
      <c r="BS620" s="5">
        <f t="shared" si="3809"/>
        <v>0</v>
      </c>
      <c r="BT620" s="11">
        <f t="shared" si="3810"/>
        <v>0</v>
      </c>
      <c r="BU620" s="11">
        <f t="shared" si="3811"/>
        <v>0</v>
      </c>
      <c r="BV620" s="5">
        <f t="shared" si="3812"/>
        <v>0</v>
      </c>
      <c r="BW620" s="5">
        <f t="shared" si="3813"/>
        <v>0</v>
      </c>
      <c r="BX620" s="5">
        <f t="shared" si="3814"/>
        <v>0</v>
      </c>
      <c r="BY620" s="5">
        <f t="shared" si="3815"/>
        <v>0</v>
      </c>
      <c r="BZ620" s="5">
        <f t="shared" si="3816"/>
        <v>0</v>
      </c>
      <c r="CA620" s="5">
        <f t="shared" si="3817"/>
        <v>0</v>
      </c>
      <c r="CB620" s="5">
        <f t="shared" si="3818"/>
        <v>0</v>
      </c>
      <c r="CC620" s="5">
        <f t="shared" si="3819"/>
        <v>0</v>
      </c>
      <c r="CD620" s="5">
        <f t="shared" si="3820"/>
        <v>0</v>
      </c>
      <c r="CE620" s="5">
        <f t="shared" si="3821"/>
        <v>0</v>
      </c>
      <c r="CF620" s="5">
        <f t="shared" si="3822"/>
        <v>0</v>
      </c>
      <c r="CG620" s="5">
        <f t="shared" si="3823"/>
        <v>0</v>
      </c>
      <c r="CH620" s="5">
        <f t="shared" si="3824"/>
        <v>0</v>
      </c>
      <c r="CI620" s="5">
        <f t="shared" si="3825"/>
        <v>0</v>
      </c>
      <c r="CJ620" s="5">
        <f t="shared" si="3826"/>
        <v>0</v>
      </c>
      <c r="CK620" s="5">
        <f t="shared" si="3827"/>
        <v>0</v>
      </c>
      <c r="CL620" s="5">
        <f t="shared" si="3828"/>
        <v>0</v>
      </c>
      <c r="CM620" s="5">
        <f t="shared" si="3829"/>
        <v>0</v>
      </c>
      <c r="CN620" s="5">
        <f t="shared" si="3830"/>
        <v>0</v>
      </c>
      <c r="CO620" s="5">
        <f t="shared" si="3831"/>
        <v>0</v>
      </c>
      <c r="CP620" s="48">
        <f t="shared" si="3832"/>
        <v>44</v>
      </c>
      <c r="CQ620" s="5">
        <f t="shared" si="3833"/>
        <v>0</v>
      </c>
      <c r="CR620" s="5">
        <f t="shared" si="3834"/>
        <v>0</v>
      </c>
      <c r="CS620" s="5">
        <f t="shared" si="3835"/>
        <v>0</v>
      </c>
      <c r="CT620" s="11">
        <f t="shared" si="3836"/>
        <v>0</v>
      </c>
      <c r="CU620" s="5">
        <f t="shared" si="3837"/>
        <v>0</v>
      </c>
      <c r="CV620" s="5">
        <f t="shared" si="3838"/>
        <v>0</v>
      </c>
      <c r="CW620" s="5">
        <f t="shared" si="3839"/>
        <v>0</v>
      </c>
      <c r="CX620" s="41">
        <f t="shared" si="3840"/>
        <v>0</v>
      </c>
      <c r="CY620" s="41">
        <f t="shared" si="3841"/>
        <v>0</v>
      </c>
      <c r="CZ620" s="41">
        <f t="shared" si="3842"/>
        <v>0</v>
      </c>
      <c r="DA620" s="41">
        <f t="shared" si="3843"/>
        <v>0</v>
      </c>
      <c r="DB620" s="28"/>
    </row>
    <row r="621" spans="1:106" s="16" customFormat="1" ht="29.25" customHeight="1" thickTop="1" thickBot="1" x14ac:dyDescent="0.35">
      <c r="A621" s="73">
        <v>44875</v>
      </c>
      <c r="B621" s="4" t="s">
        <v>90</v>
      </c>
      <c r="C621" s="4" t="s">
        <v>23</v>
      </c>
      <c r="D621" s="8" t="s">
        <v>10</v>
      </c>
      <c r="E621" s="4" t="s">
        <v>102</v>
      </c>
      <c r="F621" s="4" t="s">
        <v>24</v>
      </c>
      <c r="G621" s="18" t="s">
        <v>735</v>
      </c>
      <c r="H621" s="25">
        <v>45.75</v>
      </c>
      <c r="I621" s="33">
        <v>54.25</v>
      </c>
      <c r="J621" s="11">
        <v>52.25</v>
      </c>
      <c r="K621" s="76">
        <f t="shared" si="3399"/>
        <v>1292.4000000000001</v>
      </c>
      <c r="L621" s="11"/>
      <c r="M621" s="11"/>
      <c r="N621" s="33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47">
        <v>52.25</v>
      </c>
      <c r="AB621" s="11"/>
      <c r="AC621" s="37"/>
      <c r="AD621" s="37"/>
      <c r="AE621" s="71" t="str">
        <f t="shared" si="3770"/>
        <v>US TECH</v>
      </c>
      <c r="AF621" s="47">
        <f t="shared" si="3771"/>
        <v>52.25</v>
      </c>
      <c r="AG621" s="5">
        <f t="shared" si="3772"/>
        <v>0</v>
      </c>
      <c r="AH621" s="11">
        <f t="shared" si="3773"/>
        <v>0</v>
      </c>
      <c r="AI621" s="11">
        <f t="shared" si="3774"/>
        <v>0</v>
      </c>
      <c r="AJ621" s="13">
        <f t="shared" si="3775"/>
        <v>52.25</v>
      </c>
      <c r="AK621" s="13"/>
      <c r="AL621" s="5">
        <f t="shared" si="3776"/>
        <v>0</v>
      </c>
      <c r="AM621" s="5">
        <f t="shared" si="3777"/>
        <v>0</v>
      </c>
      <c r="AN621" s="11">
        <f t="shared" si="3778"/>
        <v>0</v>
      </c>
      <c r="AO621" s="11">
        <f t="shared" si="3779"/>
        <v>0</v>
      </c>
      <c r="AP621" s="5">
        <f t="shared" si="3780"/>
        <v>0</v>
      </c>
      <c r="AQ621" s="5">
        <f t="shared" si="3781"/>
        <v>0</v>
      </c>
      <c r="AR621" s="5">
        <f t="shared" si="3782"/>
        <v>0</v>
      </c>
      <c r="AS621" s="5">
        <f t="shared" si="3783"/>
        <v>0</v>
      </c>
      <c r="AT621" s="5">
        <f t="shared" si="3784"/>
        <v>0</v>
      </c>
      <c r="AU621" s="5">
        <f t="shared" si="3785"/>
        <v>0</v>
      </c>
      <c r="AV621" s="5">
        <f t="shared" si="3786"/>
        <v>0</v>
      </c>
      <c r="AW621" s="5">
        <f t="shared" si="3787"/>
        <v>0</v>
      </c>
      <c r="AX621" s="5">
        <f t="shared" si="3788"/>
        <v>0</v>
      </c>
      <c r="AY621" s="5">
        <f t="shared" si="3789"/>
        <v>0</v>
      </c>
      <c r="AZ621" s="5">
        <f t="shared" si="3790"/>
        <v>0</v>
      </c>
      <c r="BA621" s="5">
        <f t="shared" si="3791"/>
        <v>0</v>
      </c>
      <c r="BB621" s="5">
        <f t="shared" si="3792"/>
        <v>0</v>
      </c>
      <c r="BC621" s="5">
        <f t="shared" si="3793"/>
        <v>0</v>
      </c>
      <c r="BD621" s="5">
        <f t="shared" si="3794"/>
        <v>0</v>
      </c>
      <c r="BE621" s="5">
        <f t="shared" si="3795"/>
        <v>0</v>
      </c>
      <c r="BF621" s="5">
        <f t="shared" si="3796"/>
        <v>0</v>
      </c>
      <c r="BG621" s="5">
        <f t="shared" si="3797"/>
        <v>0</v>
      </c>
      <c r="BH621" s="5">
        <f t="shared" si="3798"/>
        <v>0</v>
      </c>
      <c r="BI621" s="11">
        <f t="shared" si="3799"/>
        <v>0</v>
      </c>
      <c r="BJ621" s="5">
        <f t="shared" si="3800"/>
        <v>0</v>
      </c>
      <c r="BK621" s="5">
        <f t="shared" si="3801"/>
        <v>0</v>
      </c>
      <c r="BL621" s="5">
        <f t="shared" si="3802"/>
        <v>0</v>
      </c>
      <c r="BM621" s="5">
        <f t="shared" si="3803"/>
        <v>0</v>
      </c>
      <c r="BN621" s="5">
        <f t="shared" si="3804"/>
        <v>0</v>
      </c>
      <c r="BO621" s="5">
        <f t="shared" si="3805"/>
        <v>0</v>
      </c>
      <c r="BP621" s="5">
        <f t="shared" si="3806"/>
        <v>0</v>
      </c>
      <c r="BQ621" s="5">
        <f t="shared" si="3807"/>
        <v>0</v>
      </c>
      <c r="BR621" s="5">
        <f t="shared" si="3808"/>
        <v>0</v>
      </c>
      <c r="BS621" s="5">
        <f t="shared" si="3809"/>
        <v>0</v>
      </c>
      <c r="BT621" s="11">
        <f t="shared" si="3810"/>
        <v>0</v>
      </c>
      <c r="BU621" s="11">
        <f t="shared" si="3811"/>
        <v>0</v>
      </c>
      <c r="BV621" s="5">
        <f t="shared" si="3812"/>
        <v>0</v>
      </c>
      <c r="BW621" s="5">
        <f t="shared" si="3813"/>
        <v>0</v>
      </c>
      <c r="BX621" s="5">
        <f t="shared" si="3814"/>
        <v>0</v>
      </c>
      <c r="BY621" s="5">
        <f t="shared" si="3815"/>
        <v>0</v>
      </c>
      <c r="BZ621" s="5">
        <f t="shared" si="3816"/>
        <v>0</v>
      </c>
      <c r="CA621" s="5">
        <f t="shared" si="3817"/>
        <v>0</v>
      </c>
      <c r="CB621" s="5">
        <f t="shared" si="3818"/>
        <v>0</v>
      </c>
      <c r="CC621" s="5">
        <f t="shared" si="3819"/>
        <v>0</v>
      </c>
      <c r="CD621" s="5">
        <f t="shared" si="3820"/>
        <v>0</v>
      </c>
      <c r="CE621" s="5">
        <f t="shared" si="3821"/>
        <v>0</v>
      </c>
      <c r="CF621" s="5">
        <f t="shared" si="3822"/>
        <v>0</v>
      </c>
      <c r="CG621" s="5">
        <f t="shared" si="3823"/>
        <v>0</v>
      </c>
      <c r="CH621" s="5">
        <f t="shared" si="3824"/>
        <v>0</v>
      </c>
      <c r="CI621" s="5">
        <f t="shared" si="3825"/>
        <v>0</v>
      </c>
      <c r="CJ621" s="5">
        <f t="shared" si="3826"/>
        <v>0</v>
      </c>
      <c r="CK621" s="5">
        <f t="shared" si="3827"/>
        <v>0</v>
      </c>
      <c r="CL621" s="5">
        <f t="shared" si="3828"/>
        <v>0</v>
      </c>
      <c r="CM621" s="5">
        <f t="shared" si="3829"/>
        <v>0</v>
      </c>
      <c r="CN621" s="5">
        <f t="shared" si="3830"/>
        <v>0</v>
      </c>
      <c r="CO621" s="5">
        <f t="shared" si="3831"/>
        <v>0</v>
      </c>
      <c r="CP621" s="5">
        <f t="shared" si="3832"/>
        <v>0</v>
      </c>
      <c r="CQ621" s="5">
        <f t="shared" si="3833"/>
        <v>0</v>
      </c>
      <c r="CR621" s="5">
        <f t="shared" si="3834"/>
        <v>0</v>
      </c>
      <c r="CS621" s="5">
        <f t="shared" si="3835"/>
        <v>0</v>
      </c>
      <c r="CT621" s="47">
        <f t="shared" si="3836"/>
        <v>52.25</v>
      </c>
      <c r="CU621" s="5">
        <f t="shared" si="3837"/>
        <v>0</v>
      </c>
      <c r="CV621" s="5">
        <f t="shared" si="3838"/>
        <v>0</v>
      </c>
      <c r="CW621" s="5">
        <f t="shared" si="3839"/>
        <v>0</v>
      </c>
      <c r="CX621" s="41">
        <f t="shared" si="3840"/>
        <v>0</v>
      </c>
      <c r="CY621" s="41">
        <f t="shared" si="3841"/>
        <v>0</v>
      </c>
      <c r="CZ621" s="41">
        <f t="shared" si="3842"/>
        <v>0</v>
      </c>
      <c r="DA621" s="41">
        <f t="shared" si="3843"/>
        <v>0</v>
      </c>
      <c r="DB621" s="28"/>
    </row>
    <row r="622" spans="1:106" s="16" customFormat="1" ht="29.25" customHeight="1" thickTop="1" thickBot="1" x14ac:dyDescent="0.35">
      <c r="A622" s="73">
        <v>44875</v>
      </c>
      <c r="B622" s="4" t="s">
        <v>4</v>
      </c>
      <c r="C622" s="4" t="s">
        <v>26</v>
      </c>
      <c r="D622" s="8" t="s">
        <v>10</v>
      </c>
      <c r="E622" s="4" t="s">
        <v>102</v>
      </c>
      <c r="F622" s="4" t="s">
        <v>104</v>
      </c>
      <c r="G622" s="25" t="s">
        <v>736</v>
      </c>
      <c r="H622" s="25">
        <v>53</v>
      </c>
      <c r="I622" s="33">
        <v>53</v>
      </c>
      <c r="J622" s="11">
        <v>51</v>
      </c>
      <c r="K622" s="76">
        <f t="shared" si="3399"/>
        <v>1343.4</v>
      </c>
      <c r="L622" s="11"/>
      <c r="M622" s="11"/>
      <c r="N622" s="33"/>
      <c r="O622" s="47">
        <v>51</v>
      </c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37"/>
      <c r="AD622" s="37"/>
      <c r="AE622" s="71" t="str">
        <f t="shared" si="3770"/>
        <v>EUR/JPY</v>
      </c>
      <c r="AF622" s="11">
        <f t="shared" si="3771"/>
        <v>0</v>
      </c>
      <c r="AG622" s="5">
        <f t="shared" si="3772"/>
        <v>0</v>
      </c>
      <c r="AH622" s="47">
        <f t="shared" si="3773"/>
        <v>51</v>
      </c>
      <c r="AI622" s="11">
        <f t="shared" si="3774"/>
        <v>0</v>
      </c>
      <c r="AJ622" s="13">
        <f t="shared" si="3775"/>
        <v>51</v>
      </c>
      <c r="AK622" s="13"/>
      <c r="AL622" s="5">
        <f t="shared" si="3776"/>
        <v>0</v>
      </c>
      <c r="AM622" s="5">
        <f t="shared" si="3777"/>
        <v>0</v>
      </c>
      <c r="AN622" s="11">
        <f t="shared" si="3778"/>
        <v>0</v>
      </c>
      <c r="AO622" s="11">
        <f t="shared" si="3779"/>
        <v>0</v>
      </c>
      <c r="AP622" s="5">
        <f t="shared" si="3780"/>
        <v>0</v>
      </c>
      <c r="AQ622" s="5">
        <f t="shared" si="3781"/>
        <v>0</v>
      </c>
      <c r="AR622" s="5">
        <f t="shared" si="3782"/>
        <v>0</v>
      </c>
      <c r="AS622" s="5">
        <f t="shared" si="3783"/>
        <v>0</v>
      </c>
      <c r="AT622" s="5">
        <f t="shared" si="3784"/>
        <v>0</v>
      </c>
      <c r="AU622" s="5">
        <f t="shared" si="3785"/>
        <v>0</v>
      </c>
      <c r="AV622" s="5">
        <f t="shared" si="3786"/>
        <v>0</v>
      </c>
      <c r="AW622" s="5">
        <f t="shared" si="3787"/>
        <v>0</v>
      </c>
      <c r="AX622" s="5">
        <f t="shared" si="3788"/>
        <v>0</v>
      </c>
      <c r="AY622" s="5">
        <f t="shared" si="3789"/>
        <v>0</v>
      </c>
      <c r="AZ622" s="48">
        <f t="shared" si="3790"/>
        <v>51</v>
      </c>
      <c r="BA622" s="5">
        <f t="shared" si="3791"/>
        <v>0</v>
      </c>
      <c r="BB622" s="5">
        <f t="shared" si="3792"/>
        <v>0</v>
      </c>
      <c r="BC622" s="5">
        <f t="shared" si="3793"/>
        <v>0</v>
      </c>
      <c r="BD622" s="5">
        <f t="shared" si="3794"/>
        <v>0</v>
      </c>
      <c r="BE622" s="5">
        <f t="shared" si="3795"/>
        <v>0</v>
      </c>
      <c r="BF622" s="5">
        <f t="shared" si="3796"/>
        <v>0</v>
      </c>
      <c r="BG622" s="5">
        <f t="shared" si="3797"/>
        <v>0</v>
      </c>
      <c r="BH622" s="5">
        <f t="shared" si="3798"/>
        <v>0</v>
      </c>
      <c r="BI622" s="11">
        <f t="shared" si="3799"/>
        <v>0</v>
      </c>
      <c r="BJ622" s="5">
        <f t="shared" si="3800"/>
        <v>0</v>
      </c>
      <c r="BK622" s="5">
        <f t="shared" si="3801"/>
        <v>0</v>
      </c>
      <c r="BL622" s="5">
        <f t="shared" si="3802"/>
        <v>0</v>
      </c>
      <c r="BM622" s="5">
        <f t="shared" si="3803"/>
        <v>0</v>
      </c>
      <c r="BN622" s="5">
        <f t="shared" si="3804"/>
        <v>0</v>
      </c>
      <c r="BO622" s="5">
        <f t="shared" si="3805"/>
        <v>0</v>
      </c>
      <c r="BP622" s="5">
        <f t="shared" si="3806"/>
        <v>0</v>
      </c>
      <c r="BQ622" s="5">
        <f t="shared" si="3807"/>
        <v>0</v>
      </c>
      <c r="BR622" s="5">
        <f t="shared" si="3808"/>
        <v>0</v>
      </c>
      <c r="BS622" s="5">
        <f t="shared" si="3809"/>
        <v>0</v>
      </c>
      <c r="BT622" s="11">
        <f t="shared" si="3810"/>
        <v>0</v>
      </c>
      <c r="BU622" s="11">
        <f t="shared" si="3811"/>
        <v>0</v>
      </c>
      <c r="BV622" s="5">
        <f t="shared" si="3812"/>
        <v>0</v>
      </c>
      <c r="BW622" s="5">
        <f t="shared" si="3813"/>
        <v>0</v>
      </c>
      <c r="BX622" s="5">
        <f t="shared" si="3814"/>
        <v>0</v>
      </c>
      <c r="BY622" s="5">
        <f t="shared" si="3815"/>
        <v>0</v>
      </c>
      <c r="BZ622" s="5">
        <f t="shared" si="3816"/>
        <v>0</v>
      </c>
      <c r="CA622" s="5">
        <f t="shared" si="3817"/>
        <v>0</v>
      </c>
      <c r="CB622" s="5">
        <f t="shared" si="3818"/>
        <v>0</v>
      </c>
      <c r="CC622" s="5">
        <f t="shared" si="3819"/>
        <v>0</v>
      </c>
      <c r="CD622" s="5">
        <f t="shared" si="3820"/>
        <v>0</v>
      </c>
      <c r="CE622" s="5">
        <f t="shared" si="3821"/>
        <v>0</v>
      </c>
      <c r="CF622" s="5">
        <f t="shared" si="3822"/>
        <v>0</v>
      </c>
      <c r="CG622" s="5">
        <f t="shared" si="3823"/>
        <v>0</v>
      </c>
      <c r="CH622" s="5">
        <f t="shared" si="3824"/>
        <v>0</v>
      </c>
      <c r="CI622" s="5">
        <f t="shared" si="3825"/>
        <v>0</v>
      </c>
      <c r="CJ622" s="5">
        <f t="shared" si="3826"/>
        <v>0</v>
      </c>
      <c r="CK622" s="5">
        <f t="shared" si="3827"/>
        <v>0</v>
      </c>
      <c r="CL622" s="5">
        <f t="shared" si="3828"/>
        <v>0</v>
      </c>
      <c r="CM622" s="5">
        <f t="shared" si="3829"/>
        <v>0</v>
      </c>
      <c r="CN622" s="5">
        <f t="shared" si="3830"/>
        <v>0</v>
      </c>
      <c r="CO622" s="5">
        <f t="shared" si="3831"/>
        <v>0</v>
      </c>
      <c r="CP622" s="5">
        <f t="shared" si="3832"/>
        <v>0</v>
      </c>
      <c r="CQ622" s="5">
        <f t="shared" si="3833"/>
        <v>0</v>
      </c>
      <c r="CR622" s="5">
        <f t="shared" si="3834"/>
        <v>0</v>
      </c>
      <c r="CS622" s="5">
        <f t="shared" si="3835"/>
        <v>0</v>
      </c>
      <c r="CT622" s="11">
        <f t="shared" si="3836"/>
        <v>0</v>
      </c>
      <c r="CU622" s="5">
        <f t="shared" si="3837"/>
        <v>0</v>
      </c>
      <c r="CV622" s="5">
        <f t="shared" si="3838"/>
        <v>0</v>
      </c>
      <c r="CW622" s="5">
        <f t="shared" si="3839"/>
        <v>0</v>
      </c>
      <c r="CX622" s="41">
        <f t="shared" si="3840"/>
        <v>0</v>
      </c>
      <c r="CY622" s="41">
        <f t="shared" si="3841"/>
        <v>0</v>
      </c>
      <c r="CZ622" s="41">
        <f t="shared" si="3842"/>
        <v>0</v>
      </c>
      <c r="DA622" s="41">
        <f t="shared" si="3843"/>
        <v>0</v>
      </c>
      <c r="DB622" s="28"/>
    </row>
    <row r="623" spans="1:106" s="16" customFormat="1" ht="29.25" customHeight="1" thickTop="1" thickBot="1" x14ac:dyDescent="0.35">
      <c r="A623" s="73">
        <v>44878</v>
      </c>
      <c r="B623" s="4" t="s">
        <v>18</v>
      </c>
      <c r="C623" s="4" t="s">
        <v>26</v>
      </c>
      <c r="D623" s="8" t="s">
        <v>10</v>
      </c>
      <c r="E623" s="4" t="s">
        <v>103</v>
      </c>
      <c r="F623" s="4" t="s">
        <v>24</v>
      </c>
      <c r="G623" s="18" t="s">
        <v>737</v>
      </c>
      <c r="H623" s="25">
        <v>48.75</v>
      </c>
      <c r="I623" s="44">
        <v>-48.75</v>
      </c>
      <c r="J623" s="45">
        <v>-49.75</v>
      </c>
      <c r="K623" s="76">
        <f t="shared" si="3399"/>
        <v>1293.6500000000001</v>
      </c>
      <c r="L623" s="11"/>
      <c r="M623" s="11"/>
      <c r="N623" s="33"/>
      <c r="O623" s="11"/>
      <c r="P623" s="11"/>
      <c r="Q623" s="11"/>
      <c r="R623" s="11"/>
      <c r="S623" s="11"/>
      <c r="T623" s="11"/>
      <c r="U623" s="11"/>
      <c r="V623" s="45">
        <v>-49.75</v>
      </c>
      <c r="W623" s="11"/>
      <c r="X623" s="11"/>
      <c r="Y623" s="11"/>
      <c r="Z623" s="11"/>
      <c r="AA623" s="11"/>
      <c r="AB623" s="11"/>
      <c r="AC623" s="37"/>
      <c r="AD623" s="37"/>
      <c r="AE623" s="71" t="str">
        <f t="shared" si="3770"/>
        <v>CRUDE</v>
      </c>
      <c r="AF623" s="11">
        <f t="shared" si="3771"/>
        <v>0</v>
      </c>
      <c r="AG623" s="5">
        <f t="shared" si="3772"/>
        <v>0</v>
      </c>
      <c r="AH623" s="45">
        <f t="shared" si="3773"/>
        <v>-49.75</v>
      </c>
      <c r="AI623" s="11">
        <f t="shared" si="3774"/>
        <v>0</v>
      </c>
      <c r="AJ623" s="13">
        <f t="shared" si="3775"/>
        <v>-49.75</v>
      </c>
      <c r="AK623" s="13"/>
      <c r="AL623" s="5">
        <f t="shared" si="3776"/>
        <v>0</v>
      </c>
      <c r="AM623" s="5">
        <f t="shared" si="3777"/>
        <v>0</v>
      </c>
      <c r="AN623" s="11">
        <f t="shared" si="3778"/>
        <v>0</v>
      </c>
      <c r="AO623" s="11">
        <f t="shared" si="3779"/>
        <v>0</v>
      </c>
      <c r="AP623" s="5">
        <f t="shared" si="3780"/>
        <v>0</v>
      </c>
      <c r="AQ623" s="5">
        <f t="shared" si="3781"/>
        <v>0</v>
      </c>
      <c r="AR623" s="5">
        <f t="shared" si="3782"/>
        <v>0</v>
      </c>
      <c r="AS623" s="5">
        <f t="shared" si="3783"/>
        <v>0</v>
      </c>
      <c r="AT623" s="5">
        <f t="shared" si="3784"/>
        <v>0</v>
      </c>
      <c r="AU623" s="5">
        <f t="shared" si="3785"/>
        <v>0</v>
      </c>
      <c r="AV623" s="5">
        <f t="shared" si="3786"/>
        <v>0</v>
      </c>
      <c r="AW623" s="5">
        <f t="shared" si="3787"/>
        <v>0</v>
      </c>
      <c r="AX623" s="5">
        <f t="shared" si="3788"/>
        <v>0</v>
      </c>
      <c r="AY623" s="5">
        <f t="shared" si="3789"/>
        <v>0</v>
      </c>
      <c r="AZ623" s="5">
        <f t="shared" si="3790"/>
        <v>0</v>
      </c>
      <c r="BA623" s="5">
        <f t="shared" si="3791"/>
        <v>0</v>
      </c>
      <c r="BB623" s="5">
        <f t="shared" si="3792"/>
        <v>0</v>
      </c>
      <c r="BC623" s="5">
        <f t="shared" si="3793"/>
        <v>0</v>
      </c>
      <c r="BD623" s="5">
        <f t="shared" si="3794"/>
        <v>0</v>
      </c>
      <c r="BE623" s="5">
        <f t="shared" si="3795"/>
        <v>0</v>
      </c>
      <c r="BF623" s="5">
        <f t="shared" si="3796"/>
        <v>0</v>
      </c>
      <c r="BG623" s="5">
        <f t="shared" si="3797"/>
        <v>0</v>
      </c>
      <c r="BH623" s="5">
        <f t="shared" si="3798"/>
        <v>0</v>
      </c>
      <c r="BI623" s="11">
        <f t="shared" si="3799"/>
        <v>0</v>
      </c>
      <c r="BJ623" s="5">
        <f t="shared" si="3800"/>
        <v>0</v>
      </c>
      <c r="BK623" s="5">
        <f t="shared" si="3801"/>
        <v>0</v>
      </c>
      <c r="BL623" s="5">
        <f t="shared" si="3802"/>
        <v>0</v>
      </c>
      <c r="BM623" s="5">
        <f t="shared" si="3803"/>
        <v>0</v>
      </c>
      <c r="BN623" s="5">
        <f t="shared" si="3804"/>
        <v>0</v>
      </c>
      <c r="BO623" s="5">
        <f t="shared" si="3805"/>
        <v>0</v>
      </c>
      <c r="BP623" s="5">
        <f t="shared" si="3806"/>
        <v>0</v>
      </c>
      <c r="BQ623" s="5">
        <f t="shared" si="3807"/>
        <v>0</v>
      </c>
      <c r="BR623" s="5">
        <f t="shared" si="3808"/>
        <v>0</v>
      </c>
      <c r="BS623" s="5">
        <f t="shared" si="3809"/>
        <v>0</v>
      </c>
      <c r="BT623" s="11">
        <f t="shared" si="3810"/>
        <v>0</v>
      </c>
      <c r="BU623" s="11">
        <f t="shared" si="3811"/>
        <v>0</v>
      </c>
      <c r="BV623" s="5">
        <f t="shared" si="3812"/>
        <v>0</v>
      </c>
      <c r="BW623" s="5">
        <f t="shared" si="3813"/>
        <v>0</v>
      </c>
      <c r="BX623" s="5">
        <f t="shared" si="3814"/>
        <v>0</v>
      </c>
      <c r="BY623" s="5">
        <f t="shared" si="3815"/>
        <v>0</v>
      </c>
      <c r="BZ623" s="5">
        <f t="shared" si="3816"/>
        <v>0</v>
      </c>
      <c r="CA623" s="5">
        <f t="shared" si="3817"/>
        <v>0</v>
      </c>
      <c r="CB623" s="46">
        <f t="shared" si="3818"/>
        <v>-49.75</v>
      </c>
      <c r="CC623" s="5">
        <f t="shared" si="3819"/>
        <v>0</v>
      </c>
      <c r="CD623" s="5">
        <f t="shared" si="3820"/>
        <v>0</v>
      </c>
      <c r="CE623" s="5">
        <f t="shared" si="3821"/>
        <v>0</v>
      </c>
      <c r="CF623" s="5">
        <f t="shared" si="3822"/>
        <v>0</v>
      </c>
      <c r="CG623" s="5">
        <f t="shared" si="3823"/>
        <v>0</v>
      </c>
      <c r="CH623" s="5">
        <f t="shared" si="3824"/>
        <v>0</v>
      </c>
      <c r="CI623" s="5">
        <f t="shared" si="3825"/>
        <v>0</v>
      </c>
      <c r="CJ623" s="5">
        <f t="shared" si="3826"/>
        <v>0</v>
      </c>
      <c r="CK623" s="5">
        <f t="shared" si="3827"/>
        <v>0</v>
      </c>
      <c r="CL623" s="5">
        <f t="shared" si="3828"/>
        <v>0</v>
      </c>
      <c r="CM623" s="5">
        <f t="shared" si="3829"/>
        <v>0</v>
      </c>
      <c r="CN623" s="5">
        <f t="shared" si="3830"/>
        <v>0</v>
      </c>
      <c r="CO623" s="5">
        <f t="shared" si="3831"/>
        <v>0</v>
      </c>
      <c r="CP623" s="5">
        <f t="shared" si="3832"/>
        <v>0</v>
      </c>
      <c r="CQ623" s="5">
        <f t="shared" si="3833"/>
        <v>0</v>
      </c>
      <c r="CR623" s="5">
        <f t="shared" si="3834"/>
        <v>0</v>
      </c>
      <c r="CS623" s="5">
        <f t="shared" si="3835"/>
        <v>0</v>
      </c>
      <c r="CT623" s="11">
        <f t="shared" si="3836"/>
        <v>0</v>
      </c>
      <c r="CU623" s="5">
        <f t="shared" si="3837"/>
        <v>0</v>
      </c>
      <c r="CV623" s="5">
        <f t="shared" si="3838"/>
        <v>0</v>
      </c>
      <c r="CW623" s="5">
        <f t="shared" si="3839"/>
        <v>0</v>
      </c>
      <c r="CX623" s="41">
        <f t="shared" si="3840"/>
        <v>0</v>
      </c>
      <c r="CY623" s="41">
        <f t="shared" si="3841"/>
        <v>0</v>
      </c>
      <c r="CZ623" s="41">
        <f t="shared" si="3842"/>
        <v>0</v>
      </c>
      <c r="DA623" s="41">
        <f t="shared" si="3843"/>
        <v>0</v>
      </c>
      <c r="DB623" s="28"/>
    </row>
    <row r="624" spans="1:106" s="16" customFormat="1" ht="29.25" customHeight="1" thickTop="1" thickBot="1" x14ac:dyDescent="0.35">
      <c r="A624" s="73">
        <v>44879</v>
      </c>
      <c r="B624" s="4" t="s">
        <v>18</v>
      </c>
      <c r="C624" s="4" t="s">
        <v>23</v>
      </c>
      <c r="D624" s="8" t="s">
        <v>10</v>
      </c>
      <c r="E624" s="4" t="s">
        <v>103</v>
      </c>
      <c r="F624" s="4" t="s">
        <v>104</v>
      </c>
      <c r="G624" s="18" t="s">
        <v>739</v>
      </c>
      <c r="H624" s="25">
        <v>50.5</v>
      </c>
      <c r="I624" s="44">
        <v>-49.5</v>
      </c>
      <c r="J624" s="45">
        <v>-50</v>
      </c>
      <c r="K624" s="76">
        <f t="shared" si="3399"/>
        <v>1243.6500000000001</v>
      </c>
      <c r="L624" s="11"/>
      <c r="M624" s="11"/>
      <c r="N624" s="33"/>
      <c r="O624" s="11"/>
      <c r="P624" s="11"/>
      <c r="Q624" s="11"/>
      <c r="R624" s="11"/>
      <c r="S624" s="11"/>
      <c r="T624" s="11"/>
      <c r="U624" s="11"/>
      <c r="V624" s="45">
        <v>-50</v>
      </c>
      <c r="W624" s="11"/>
      <c r="X624" s="11"/>
      <c r="Y624" s="11"/>
      <c r="Z624" s="11"/>
      <c r="AA624" s="11"/>
      <c r="AB624" s="11"/>
      <c r="AC624" s="37"/>
      <c r="AD624" s="37"/>
      <c r="AE624" s="71" t="str">
        <f t="shared" si="3770"/>
        <v>CRUDE</v>
      </c>
      <c r="AF624" s="45">
        <f t="shared" si="3771"/>
        <v>-50</v>
      </c>
      <c r="AG624" s="5">
        <f t="shared" si="3772"/>
        <v>0</v>
      </c>
      <c r="AH624" s="11">
        <f t="shared" si="3773"/>
        <v>0</v>
      </c>
      <c r="AI624" s="11">
        <f t="shared" si="3774"/>
        <v>0</v>
      </c>
      <c r="AJ624" s="13">
        <f t="shared" si="3775"/>
        <v>-50</v>
      </c>
      <c r="AK624" s="13"/>
      <c r="AL624" s="5">
        <f t="shared" si="3776"/>
        <v>0</v>
      </c>
      <c r="AM624" s="5">
        <f t="shared" si="3777"/>
        <v>0</v>
      </c>
      <c r="AN624" s="11">
        <f t="shared" si="3778"/>
        <v>0</v>
      </c>
      <c r="AO624" s="11">
        <f t="shared" si="3779"/>
        <v>0</v>
      </c>
      <c r="AP624" s="5">
        <f t="shared" si="3780"/>
        <v>0</v>
      </c>
      <c r="AQ624" s="5">
        <f t="shared" si="3781"/>
        <v>0</v>
      </c>
      <c r="AR624" s="5">
        <f t="shared" si="3782"/>
        <v>0</v>
      </c>
      <c r="AS624" s="5">
        <f t="shared" si="3783"/>
        <v>0</v>
      </c>
      <c r="AT624" s="5">
        <f t="shared" si="3784"/>
        <v>0</v>
      </c>
      <c r="AU624" s="5">
        <f t="shared" si="3785"/>
        <v>0</v>
      </c>
      <c r="AV624" s="5">
        <f t="shared" si="3786"/>
        <v>0</v>
      </c>
      <c r="AW624" s="5">
        <f t="shared" si="3787"/>
        <v>0</v>
      </c>
      <c r="AX624" s="5">
        <f t="shared" si="3788"/>
        <v>0</v>
      </c>
      <c r="AY624" s="5">
        <f t="shared" si="3789"/>
        <v>0</v>
      </c>
      <c r="AZ624" s="5">
        <f t="shared" si="3790"/>
        <v>0</v>
      </c>
      <c r="BA624" s="5">
        <f t="shared" si="3791"/>
        <v>0</v>
      </c>
      <c r="BB624" s="5">
        <f t="shared" si="3792"/>
        <v>0</v>
      </c>
      <c r="BC624" s="5">
        <f t="shared" si="3793"/>
        <v>0</v>
      </c>
      <c r="BD624" s="5">
        <f t="shared" si="3794"/>
        <v>0</v>
      </c>
      <c r="BE624" s="5">
        <f t="shared" si="3795"/>
        <v>0</v>
      </c>
      <c r="BF624" s="5">
        <f t="shared" si="3796"/>
        <v>0</v>
      </c>
      <c r="BG624" s="5">
        <f t="shared" si="3797"/>
        <v>0</v>
      </c>
      <c r="BH624" s="5">
        <f t="shared" si="3798"/>
        <v>0</v>
      </c>
      <c r="BI624" s="11">
        <f t="shared" si="3799"/>
        <v>0</v>
      </c>
      <c r="BJ624" s="5">
        <f t="shared" si="3800"/>
        <v>0</v>
      </c>
      <c r="BK624" s="5">
        <f t="shared" si="3801"/>
        <v>0</v>
      </c>
      <c r="BL624" s="5">
        <f t="shared" si="3802"/>
        <v>0</v>
      </c>
      <c r="BM624" s="5">
        <f t="shared" si="3803"/>
        <v>0</v>
      </c>
      <c r="BN624" s="5">
        <f t="shared" si="3804"/>
        <v>0</v>
      </c>
      <c r="BO624" s="5">
        <f t="shared" si="3805"/>
        <v>0</v>
      </c>
      <c r="BP624" s="5">
        <f t="shared" si="3806"/>
        <v>0</v>
      </c>
      <c r="BQ624" s="5">
        <f t="shared" si="3807"/>
        <v>0</v>
      </c>
      <c r="BR624" s="5">
        <f t="shared" si="3808"/>
        <v>0</v>
      </c>
      <c r="BS624" s="5">
        <f t="shared" si="3809"/>
        <v>0</v>
      </c>
      <c r="BT624" s="11">
        <f t="shared" si="3810"/>
        <v>0</v>
      </c>
      <c r="BU624" s="11">
        <f t="shared" si="3811"/>
        <v>0</v>
      </c>
      <c r="BV624" s="5">
        <f t="shared" si="3812"/>
        <v>0</v>
      </c>
      <c r="BW624" s="5">
        <f t="shared" si="3813"/>
        <v>0</v>
      </c>
      <c r="BX624" s="5">
        <f t="shared" si="3814"/>
        <v>0</v>
      </c>
      <c r="BY624" s="5">
        <f t="shared" si="3815"/>
        <v>0</v>
      </c>
      <c r="BZ624" s="46">
        <f t="shared" si="3816"/>
        <v>-50</v>
      </c>
      <c r="CA624" s="5">
        <f t="shared" si="3817"/>
        <v>0</v>
      </c>
      <c r="CB624" s="5">
        <f t="shared" si="3818"/>
        <v>0</v>
      </c>
      <c r="CC624" s="5">
        <f t="shared" si="3819"/>
        <v>0</v>
      </c>
      <c r="CD624" s="5">
        <f t="shared" si="3820"/>
        <v>0</v>
      </c>
      <c r="CE624" s="5">
        <f t="shared" si="3821"/>
        <v>0</v>
      </c>
      <c r="CF624" s="5">
        <f t="shared" si="3822"/>
        <v>0</v>
      </c>
      <c r="CG624" s="5">
        <f t="shared" si="3823"/>
        <v>0</v>
      </c>
      <c r="CH624" s="5">
        <f t="shared" si="3824"/>
        <v>0</v>
      </c>
      <c r="CI624" s="5">
        <f t="shared" si="3825"/>
        <v>0</v>
      </c>
      <c r="CJ624" s="5">
        <f t="shared" si="3826"/>
        <v>0</v>
      </c>
      <c r="CK624" s="5">
        <f t="shared" si="3827"/>
        <v>0</v>
      </c>
      <c r="CL624" s="5">
        <f t="shared" si="3828"/>
        <v>0</v>
      </c>
      <c r="CM624" s="5">
        <f t="shared" si="3829"/>
        <v>0</v>
      </c>
      <c r="CN624" s="5">
        <f t="shared" si="3830"/>
        <v>0</v>
      </c>
      <c r="CO624" s="5">
        <f t="shared" si="3831"/>
        <v>0</v>
      </c>
      <c r="CP624" s="5">
        <f t="shared" si="3832"/>
        <v>0</v>
      </c>
      <c r="CQ624" s="5">
        <f t="shared" si="3833"/>
        <v>0</v>
      </c>
      <c r="CR624" s="5">
        <f t="shared" si="3834"/>
        <v>0</v>
      </c>
      <c r="CS624" s="5">
        <f t="shared" si="3835"/>
        <v>0</v>
      </c>
      <c r="CT624" s="11">
        <f t="shared" si="3836"/>
        <v>0</v>
      </c>
      <c r="CU624" s="5">
        <f t="shared" si="3837"/>
        <v>0</v>
      </c>
      <c r="CV624" s="5">
        <f t="shared" si="3838"/>
        <v>0</v>
      </c>
      <c r="CW624" s="5">
        <f t="shared" si="3839"/>
        <v>0</v>
      </c>
      <c r="CX624" s="41">
        <f t="shared" si="3840"/>
        <v>0</v>
      </c>
      <c r="CY624" s="41">
        <f t="shared" si="3841"/>
        <v>0</v>
      </c>
      <c r="CZ624" s="41">
        <f t="shared" si="3842"/>
        <v>0</v>
      </c>
      <c r="DA624" s="41">
        <f t="shared" si="3843"/>
        <v>0</v>
      </c>
      <c r="DB624" s="28"/>
    </row>
    <row r="625" spans="1:106" s="16" customFormat="1" ht="29.25" customHeight="1" thickTop="1" thickBot="1" x14ac:dyDescent="0.35">
      <c r="A625" s="73">
        <v>44879</v>
      </c>
      <c r="B625" s="4" t="s">
        <v>3</v>
      </c>
      <c r="C625" s="4" t="s">
        <v>23</v>
      </c>
      <c r="D625" s="8" t="s">
        <v>10</v>
      </c>
      <c r="E625" s="4" t="s">
        <v>110</v>
      </c>
      <c r="F625" s="4" t="s">
        <v>24</v>
      </c>
      <c r="G625" s="18" t="s">
        <v>740</v>
      </c>
      <c r="H625" s="25">
        <v>52</v>
      </c>
      <c r="I625" s="44">
        <v>-52</v>
      </c>
      <c r="J625" s="45">
        <v>-53</v>
      </c>
      <c r="K625" s="76">
        <f t="shared" si="3399"/>
        <v>1190.6500000000001</v>
      </c>
      <c r="L625" s="11"/>
      <c r="M625" s="11"/>
      <c r="N625" s="45">
        <v>-53</v>
      </c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37"/>
      <c r="AD625" s="37"/>
      <c r="AE625" s="71" t="str">
        <f t="shared" si="3770"/>
        <v>EUR/GBP</v>
      </c>
      <c r="AF625" s="45">
        <f t="shared" si="3771"/>
        <v>-53</v>
      </c>
      <c r="AG625" s="5">
        <f t="shared" si="3772"/>
        <v>0</v>
      </c>
      <c r="AH625" s="11">
        <f t="shared" si="3773"/>
        <v>0</v>
      </c>
      <c r="AI625" s="11">
        <f t="shared" si="3774"/>
        <v>0</v>
      </c>
      <c r="AJ625" s="13">
        <f t="shared" si="3775"/>
        <v>-53</v>
      </c>
      <c r="AK625" s="13"/>
      <c r="AL625" s="5">
        <f t="shared" si="3776"/>
        <v>0</v>
      </c>
      <c r="AM625" s="5">
        <f t="shared" si="3777"/>
        <v>0</v>
      </c>
      <c r="AN625" s="11">
        <f t="shared" si="3778"/>
        <v>0</v>
      </c>
      <c r="AO625" s="11">
        <f t="shared" si="3779"/>
        <v>0</v>
      </c>
      <c r="AP625" s="5">
        <f t="shared" si="3780"/>
        <v>0</v>
      </c>
      <c r="AQ625" s="5">
        <f t="shared" si="3781"/>
        <v>0</v>
      </c>
      <c r="AR625" s="5">
        <f t="shared" si="3782"/>
        <v>0</v>
      </c>
      <c r="AS625" s="5">
        <f t="shared" si="3783"/>
        <v>0</v>
      </c>
      <c r="AT625" s="46">
        <f t="shared" si="3784"/>
        <v>-53</v>
      </c>
      <c r="AU625" s="5">
        <f t="shared" si="3785"/>
        <v>0</v>
      </c>
      <c r="AV625" s="5">
        <f t="shared" si="3786"/>
        <v>0</v>
      </c>
      <c r="AW625" s="5">
        <f t="shared" si="3787"/>
        <v>0</v>
      </c>
      <c r="AX625" s="5">
        <f t="shared" si="3788"/>
        <v>0</v>
      </c>
      <c r="AY625" s="5">
        <f t="shared" si="3789"/>
        <v>0</v>
      </c>
      <c r="AZ625" s="5">
        <f t="shared" si="3790"/>
        <v>0</v>
      </c>
      <c r="BA625" s="5">
        <f t="shared" si="3791"/>
        <v>0</v>
      </c>
      <c r="BB625" s="5">
        <f t="shared" si="3792"/>
        <v>0</v>
      </c>
      <c r="BC625" s="5">
        <f t="shared" si="3793"/>
        <v>0</v>
      </c>
      <c r="BD625" s="5">
        <f t="shared" si="3794"/>
        <v>0</v>
      </c>
      <c r="BE625" s="5">
        <f t="shared" si="3795"/>
        <v>0</v>
      </c>
      <c r="BF625" s="5">
        <f t="shared" si="3796"/>
        <v>0</v>
      </c>
      <c r="BG625" s="5">
        <f t="shared" si="3797"/>
        <v>0</v>
      </c>
      <c r="BH625" s="5">
        <f t="shared" si="3798"/>
        <v>0</v>
      </c>
      <c r="BI625" s="11">
        <f t="shared" si="3799"/>
        <v>0</v>
      </c>
      <c r="BJ625" s="5">
        <f t="shared" si="3800"/>
        <v>0</v>
      </c>
      <c r="BK625" s="5">
        <f t="shared" si="3801"/>
        <v>0</v>
      </c>
      <c r="BL625" s="5">
        <f t="shared" si="3802"/>
        <v>0</v>
      </c>
      <c r="BM625" s="5">
        <f t="shared" si="3803"/>
        <v>0</v>
      </c>
      <c r="BN625" s="5">
        <f t="shared" si="3804"/>
        <v>0</v>
      </c>
      <c r="BO625" s="5">
        <f t="shared" si="3805"/>
        <v>0</v>
      </c>
      <c r="BP625" s="5">
        <f t="shared" si="3806"/>
        <v>0</v>
      </c>
      <c r="BQ625" s="5">
        <f t="shared" si="3807"/>
        <v>0</v>
      </c>
      <c r="BR625" s="5">
        <f t="shared" si="3808"/>
        <v>0</v>
      </c>
      <c r="BS625" s="5">
        <f t="shared" si="3809"/>
        <v>0</v>
      </c>
      <c r="BT625" s="11">
        <f t="shared" si="3810"/>
        <v>0</v>
      </c>
      <c r="BU625" s="11">
        <f t="shared" si="3811"/>
        <v>0</v>
      </c>
      <c r="BV625" s="5">
        <f t="shared" si="3812"/>
        <v>0</v>
      </c>
      <c r="BW625" s="5">
        <f t="shared" si="3813"/>
        <v>0</v>
      </c>
      <c r="BX625" s="5">
        <f t="shared" si="3814"/>
        <v>0</v>
      </c>
      <c r="BY625" s="5">
        <f t="shared" si="3815"/>
        <v>0</v>
      </c>
      <c r="BZ625" s="5">
        <f t="shared" si="3816"/>
        <v>0</v>
      </c>
      <c r="CA625" s="5">
        <f t="shared" si="3817"/>
        <v>0</v>
      </c>
      <c r="CB625" s="5">
        <f t="shared" si="3818"/>
        <v>0</v>
      </c>
      <c r="CC625" s="5">
        <f t="shared" si="3819"/>
        <v>0</v>
      </c>
      <c r="CD625" s="5">
        <f t="shared" si="3820"/>
        <v>0</v>
      </c>
      <c r="CE625" s="5">
        <f t="shared" si="3821"/>
        <v>0</v>
      </c>
      <c r="CF625" s="5">
        <f t="shared" si="3822"/>
        <v>0</v>
      </c>
      <c r="CG625" s="5">
        <f t="shared" si="3823"/>
        <v>0</v>
      </c>
      <c r="CH625" s="5">
        <f t="shared" si="3824"/>
        <v>0</v>
      </c>
      <c r="CI625" s="5">
        <f t="shared" si="3825"/>
        <v>0</v>
      </c>
      <c r="CJ625" s="5">
        <f t="shared" si="3826"/>
        <v>0</v>
      </c>
      <c r="CK625" s="5">
        <f t="shared" si="3827"/>
        <v>0</v>
      </c>
      <c r="CL625" s="5">
        <f t="shared" si="3828"/>
        <v>0</v>
      </c>
      <c r="CM625" s="5">
        <f t="shared" si="3829"/>
        <v>0</v>
      </c>
      <c r="CN625" s="5">
        <f t="shared" si="3830"/>
        <v>0</v>
      </c>
      <c r="CO625" s="5">
        <f t="shared" si="3831"/>
        <v>0</v>
      </c>
      <c r="CP625" s="5">
        <f t="shared" si="3832"/>
        <v>0</v>
      </c>
      <c r="CQ625" s="5">
        <f t="shared" si="3833"/>
        <v>0</v>
      </c>
      <c r="CR625" s="5">
        <f t="shared" si="3834"/>
        <v>0</v>
      </c>
      <c r="CS625" s="5">
        <f t="shared" si="3835"/>
        <v>0</v>
      </c>
      <c r="CT625" s="11">
        <f t="shared" si="3836"/>
        <v>0</v>
      </c>
      <c r="CU625" s="5">
        <f t="shared" si="3837"/>
        <v>0</v>
      </c>
      <c r="CV625" s="5">
        <f t="shared" si="3838"/>
        <v>0</v>
      </c>
      <c r="CW625" s="5">
        <f t="shared" si="3839"/>
        <v>0</v>
      </c>
      <c r="CX625" s="41">
        <f t="shared" si="3840"/>
        <v>0</v>
      </c>
      <c r="CY625" s="41">
        <f t="shared" si="3841"/>
        <v>0</v>
      </c>
      <c r="CZ625" s="41">
        <f t="shared" si="3842"/>
        <v>0</v>
      </c>
      <c r="DA625" s="41">
        <f t="shared" si="3843"/>
        <v>0</v>
      </c>
      <c r="DB625" s="28"/>
    </row>
    <row r="626" spans="1:106" s="16" customFormat="1" ht="29.25" customHeight="1" thickTop="1" thickBot="1" x14ac:dyDescent="0.35">
      <c r="A626" s="73">
        <v>44879</v>
      </c>
      <c r="B626" s="4" t="s">
        <v>92</v>
      </c>
      <c r="C626" s="4" t="s">
        <v>70</v>
      </c>
      <c r="D626" s="8" t="s">
        <v>10</v>
      </c>
      <c r="E626" s="4" t="s">
        <v>102</v>
      </c>
      <c r="F626" s="4" t="s">
        <v>24</v>
      </c>
      <c r="G626" s="18" t="s">
        <v>738</v>
      </c>
      <c r="H626" s="25">
        <v>56.75</v>
      </c>
      <c r="I626" s="44">
        <v>-56.75</v>
      </c>
      <c r="J626" s="45">
        <v>-57.75</v>
      </c>
      <c r="K626" s="76">
        <f t="shared" si="3399"/>
        <v>1132.9000000000001</v>
      </c>
      <c r="L626" s="11"/>
      <c r="M626" s="11"/>
      <c r="N626" s="33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45">
        <v>-57.75</v>
      </c>
      <c r="AC626" s="37"/>
      <c r="AD626" s="37"/>
      <c r="AE626" s="71" t="str">
        <f t="shared" si="3770"/>
        <v>WALL ST 30</v>
      </c>
      <c r="AF626" s="11">
        <f t="shared" si="3771"/>
        <v>0</v>
      </c>
      <c r="AG626" s="5">
        <f t="shared" si="3772"/>
        <v>0</v>
      </c>
      <c r="AH626" s="11">
        <f t="shared" si="3773"/>
        <v>0</v>
      </c>
      <c r="AI626" s="45">
        <f t="shared" si="3774"/>
        <v>-57.75</v>
      </c>
      <c r="AJ626" s="13">
        <f t="shared" si="3775"/>
        <v>-57.75</v>
      </c>
      <c r="AK626" s="13"/>
      <c r="AL626" s="5">
        <f t="shared" si="3776"/>
        <v>0</v>
      </c>
      <c r="AM626" s="5">
        <f t="shared" si="3777"/>
        <v>0</v>
      </c>
      <c r="AN626" s="11">
        <f t="shared" si="3778"/>
        <v>0</v>
      </c>
      <c r="AO626" s="11">
        <f t="shared" si="3779"/>
        <v>0</v>
      </c>
      <c r="AP626" s="5">
        <f t="shared" si="3780"/>
        <v>0</v>
      </c>
      <c r="AQ626" s="5">
        <f t="shared" si="3781"/>
        <v>0</v>
      </c>
      <c r="AR626" s="5">
        <f t="shared" si="3782"/>
        <v>0</v>
      </c>
      <c r="AS626" s="5">
        <f t="shared" si="3783"/>
        <v>0</v>
      </c>
      <c r="AT626" s="5">
        <f t="shared" si="3784"/>
        <v>0</v>
      </c>
      <c r="AU626" s="5">
        <f t="shared" si="3785"/>
        <v>0</v>
      </c>
      <c r="AV626" s="5">
        <f t="shared" si="3786"/>
        <v>0</v>
      </c>
      <c r="AW626" s="5">
        <f t="shared" si="3787"/>
        <v>0</v>
      </c>
      <c r="AX626" s="5">
        <f t="shared" si="3788"/>
        <v>0</v>
      </c>
      <c r="AY626" s="5">
        <f t="shared" si="3789"/>
        <v>0</v>
      </c>
      <c r="AZ626" s="5">
        <f t="shared" si="3790"/>
        <v>0</v>
      </c>
      <c r="BA626" s="5">
        <f t="shared" si="3791"/>
        <v>0</v>
      </c>
      <c r="BB626" s="5">
        <f t="shared" si="3792"/>
        <v>0</v>
      </c>
      <c r="BC626" s="5">
        <f t="shared" si="3793"/>
        <v>0</v>
      </c>
      <c r="BD626" s="5">
        <f t="shared" si="3794"/>
        <v>0</v>
      </c>
      <c r="BE626" s="5">
        <f t="shared" si="3795"/>
        <v>0</v>
      </c>
      <c r="BF626" s="5">
        <f t="shared" si="3796"/>
        <v>0</v>
      </c>
      <c r="BG626" s="5">
        <f t="shared" si="3797"/>
        <v>0</v>
      </c>
      <c r="BH626" s="5">
        <f t="shared" si="3798"/>
        <v>0</v>
      </c>
      <c r="BI626" s="11">
        <f t="shared" si="3799"/>
        <v>0</v>
      </c>
      <c r="BJ626" s="5">
        <f t="shared" si="3800"/>
        <v>0</v>
      </c>
      <c r="BK626" s="5">
        <f t="shared" si="3801"/>
        <v>0</v>
      </c>
      <c r="BL626" s="5">
        <f t="shared" si="3802"/>
        <v>0</v>
      </c>
      <c r="BM626" s="5">
        <f t="shared" si="3803"/>
        <v>0</v>
      </c>
      <c r="BN626" s="5">
        <f t="shared" si="3804"/>
        <v>0</v>
      </c>
      <c r="BO626" s="5">
        <f t="shared" si="3805"/>
        <v>0</v>
      </c>
      <c r="BP626" s="5">
        <f t="shared" si="3806"/>
        <v>0</v>
      </c>
      <c r="BQ626" s="5">
        <f t="shared" si="3807"/>
        <v>0</v>
      </c>
      <c r="BR626" s="5">
        <f t="shared" si="3808"/>
        <v>0</v>
      </c>
      <c r="BS626" s="5">
        <f t="shared" si="3809"/>
        <v>0</v>
      </c>
      <c r="BT626" s="11">
        <f t="shared" si="3810"/>
        <v>0</v>
      </c>
      <c r="BU626" s="11">
        <f t="shared" si="3811"/>
        <v>0</v>
      </c>
      <c r="BV626" s="5">
        <f t="shared" si="3812"/>
        <v>0</v>
      </c>
      <c r="BW626" s="5">
        <f t="shared" si="3813"/>
        <v>0</v>
      </c>
      <c r="BX626" s="5">
        <f t="shared" si="3814"/>
        <v>0</v>
      </c>
      <c r="BY626" s="5">
        <f t="shared" si="3815"/>
        <v>0</v>
      </c>
      <c r="BZ626" s="5">
        <f t="shared" si="3816"/>
        <v>0</v>
      </c>
      <c r="CA626" s="5">
        <f t="shared" si="3817"/>
        <v>0</v>
      </c>
      <c r="CB626" s="5">
        <f t="shared" si="3818"/>
        <v>0</v>
      </c>
      <c r="CC626" s="5">
        <f t="shared" si="3819"/>
        <v>0</v>
      </c>
      <c r="CD626" s="5">
        <f t="shared" si="3820"/>
        <v>0</v>
      </c>
      <c r="CE626" s="5">
        <f t="shared" si="3821"/>
        <v>0</v>
      </c>
      <c r="CF626" s="5">
        <f t="shared" si="3822"/>
        <v>0</v>
      </c>
      <c r="CG626" s="5">
        <f t="shared" si="3823"/>
        <v>0</v>
      </c>
      <c r="CH626" s="5">
        <f t="shared" si="3824"/>
        <v>0</v>
      </c>
      <c r="CI626" s="5">
        <f t="shared" si="3825"/>
        <v>0</v>
      </c>
      <c r="CJ626" s="5">
        <f t="shared" si="3826"/>
        <v>0</v>
      </c>
      <c r="CK626" s="5">
        <f t="shared" si="3827"/>
        <v>0</v>
      </c>
      <c r="CL626" s="5">
        <f t="shared" si="3828"/>
        <v>0</v>
      </c>
      <c r="CM626" s="5">
        <f t="shared" si="3829"/>
        <v>0</v>
      </c>
      <c r="CN626" s="5">
        <f t="shared" si="3830"/>
        <v>0</v>
      </c>
      <c r="CO626" s="5">
        <f t="shared" si="3831"/>
        <v>0</v>
      </c>
      <c r="CP626" s="5">
        <f t="shared" si="3832"/>
        <v>0</v>
      </c>
      <c r="CQ626" s="5">
        <f t="shared" si="3833"/>
        <v>0</v>
      </c>
      <c r="CR626" s="5">
        <f t="shared" si="3834"/>
        <v>0</v>
      </c>
      <c r="CS626" s="5">
        <f t="shared" si="3835"/>
        <v>0</v>
      </c>
      <c r="CT626" s="11">
        <f t="shared" si="3836"/>
        <v>0</v>
      </c>
      <c r="CU626" s="5">
        <f t="shared" si="3837"/>
        <v>0</v>
      </c>
      <c r="CV626" s="5">
        <f t="shared" si="3838"/>
        <v>0</v>
      </c>
      <c r="CW626" s="5">
        <f t="shared" si="3839"/>
        <v>0</v>
      </c>
      <c r="CX626" s="41">
        <f t="shared" si="3840"/>
        <v>0</v>
      </c>
      <c r="CY626" s="41">
        <f t="shared" si="3841"/>
        <v>0</v>
      </c>
      <c r="CZ626" s="41">
        <f t="shared" si="3842"/>
        <v>0</v>
      </c>
      <c r="DA626" s="52">
        <f t="shared" si="3843"/>
        <v>-57.75</v>
      </c>
      <c r="DB626" s="28"/>
    </row>
    <row r="627" spans="1:106" s="16" customFormat="1" ht="29.25" customHeight="1" thickTop="1" thickBot="1" x14ac:dyDescent="0.35">
      <c r="A627" s="73">
        <v>44880</v>
      </c>
      <c r="B627" s="4" t="s">
        <v>66</v>
      </c>
      <c r="C627" s="4" t="s">
        <v>23</v>
      </c>
      <c r="D627" s="8" t="s">
        <v>10</v>
      </c>
      <c r="E627" s="4" t="s">
        <v>103</v>
      </c>
      <c r="F627" s="4" t="s">
        <v>104</v>
      </c>
      <c r="G627" s="18" t="s">
        <v>741</v>
      </c>
      <c r="H627" s="25">
        <v>44.25</v>
      </c>
      <c r="I627" s="44">
        <v>-55.75</v>
      </c>
      <c r="J627" s="45">
        <v>-56.75</v>
      </c>
      <c r="K627" s="76">
        <f t="shared" si="3399"/>
        <v>1076.1500000000001</v>
      </c>
      <c r="L627" s="11"/>
      <c r="M627" s="11"/>
      <c r="N627" s="33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45">
        <v>-56.75</v>
      </c>
      <c r="Z627" s="11"/>
      <c r="AA627" s="11"/>
      <c r="AB627" s="11"/>
      <c r="AC627" s="37"/>
      <c r="AD627" s="37"/>
      <c r="AE627" s="71" t="str">
        <f t="shared" si="3770"/>
        <v>N GAS</v>
      </c>
      <c r="AF627" s="45">
        <f t="shared" si="3771"/>
        <v>-56.75</v>
      </c>
      <c r="AG627" s="5">
        <f t="shared" si="3772"/>
        <v>0</v>
      </c>
      <c r="AH627" s="11">
        <f t="shared" si="3773"/>
        <v>0</v>
      </c>
      <c r="AI627" s="11">
        <f t="shared" si="3774"/>
        <v>0</v>
      </c>
      <c r="AJ627" s="13">
        <f t="shared" si="3775"/>
        <v>-56.75</v>
      </c>
      <c r="AK627" s="13"/>
      <c r="AL627" s="5">
        <f t="shared" si="3776"/>
        <v>0</v>
      </c>
      <c r="AM627" s="5">
        <f t="shared" si="3777"/>
        <v>0</v>
      </c>
      <c r="AN627" s="11">
        <f t="shared" si="3778"/>
        <v>0</v>
      </c>
      <c r="AO627" s="11">
        <f t="shared" si="3779"/>
        <v>0</v>
      </c>
      <c r="AP627" s="5">
        <f t="shared" si="3780"/>
        <v>0</v>
      </c>
      <c r="AQ627" s="5">
        <f t="shared" si="3781"/>
        <v>0</v>
      </c>
      <c r="AR627" s="5">
        <f t="shared" si="3782"/>
        <v>0</v>
      </c>
      <c r="AS627" s="5">
        <f t="shared" si="3783"/>
        <v>0</v>
      </c>
      <c r="AT627" s="5">
        <f t="shared" si="3784"/>
        <v>0</v>
      </c>
      <c r="AU627" s="5">
        <f t="shared" si="3785"/>
        <v>0</v>
      </c>
      <c r="AV627" s="5">
        <f t="shared" si="3786"/>
        <v>0</v>
      </c>
      <c r="AW627" s="5">
        <f t="shared" si="3787"/>
        <v>0</v>
      </c>
      <c r="AX627" s="5">
        <f t="shared" si="3788"/>
        <v>0</v>
      </c>
      <c r="AY627" s="5">
        <f t="shared" si="3789"/>
        <v>0</v>
      </c>
      <c r="AZ627" s="5">
        <f t="shared" si="3790"/>
        <v>0</v>
      </c>
      <c r="BA627" s="5">
        <f t="shared" si="3791"/>
        <v>0</v>
      </c>
      <c r="BB627" s="5">
        <f t="shared" si="3792"/>
        <v>0</v>
      </c>
      <c r="BC627" s="5">
        <f t="shared" si="3793"/>
        <v>0</v>
      </c>
      <c r="BD627" s="5">
        <f t="shared" si="3794"/>
        <v>0</v>
      </c>
      <c r="BE627" s="5">
        <f t="shared" si="3795"/>
        <v>0</v>
      </c>
      <c r="BF627" s="5">
        <f t="shared" si="3796"/>
        <v>0</v>
      </c>
      <c r="BG627" s="5">
        <f t="shared" si="3797"/>
        <v>0</v>
      </c>
      <c r="BH627" s="5">
        <f t="shared" si="3798"/>
        <v>0</v>
      </c>
      <c r="BI627" s="11">
        <f t="shared" si="3799"/>
        <v>0</v>
      </c>
      <c r="BJ627" s="5">
        <f t="shared" si="3800"/>
        <v>0</v>
      </c>
      <c r="BK627" s="5">
        <f t="shared" si="3801"/>
        <v>0</v>
      </c>
      <c r="BL627" s="5">
        <f t="shared" si="3802"/>
        <v>0</v>
      </c>
      <c r="BM627" s="5">
        <f t="shared" si="3803"/>
        <v>0</v>
      </c>
      <c r="BN627" s="5">
        <f t="shared" si="3804"/>
        <v>0</v>
      </c>
      <c r="BO627" s="5">
        <f t="shared" si="3805"/>
        <v>0</v>
      </c>
      <c r="BP627" s="5">
        <f t="shared" si="3806"/>
        <v>0</v>
      </c>
      <c r="BQ627" s="5">
        <f t="shared" si="3807"/>
        <v>0</v>
      </c>
      <c r="BR627" s="5">
        <f t="shared" si="3808"/>
        <v>0</v>
      </c>
      <c r="BS627" s="5">
        <f t="shared" si="3809"/>
        <v>0</v>
      </c>
      <c r="BT627" s="11">
        <f t="shared" si="3810"/>
        <v>0</v>
      </c>
      <c r="BU627" s="11">
        <f t="shared" si="3811"/>
        <v>0</v>
      </c>
      <c r="BV627" s="5">
        <f t="shared" si="3812"/>
        <v>0</v>
      </c>
      <c r="BW627" s="5">
        <f t="shared" si="3813"/>
        <v>0</v>
      </c>
      <c r="BX627" s="5">
        <f t="shared" si="3814"/>
        <v>0</v>
      </c>
      <c r="BY627" s="5">
        <f t="shared" si="3815"/>
        <v>0</v>
      </c>
      <c r="BZ627" s="5">
        <f t="shared" si="3816"/>
        <v>0</v>
      </c>
      <c r="CA627" s="5">
        <f t="shared" si="3817"/>
        <v>0</v>
      </c>
      <c r="CB627" s="5">
        <f t="shared" si="3818"/>
        <v>0</v>
      </c>
      <c r="CC627" s="5">
        <f t="shared" si="3819"/>
        <v>0</v>
      </c>
      <c r="CD627" s="5">
        <f t="shared" si="3820"/>
        <v>0</v>
      </c>
      <c r="CE627" s="5">
        <f t="shared" si="3821"/>
        <v>0</v>
      </c>
      <c r="CF627" s="5">
        <f t="shared" si="3822"/>
        <v>0</v>
      </c>
      <c r="CG627" s="5">
        <f t="shared" si="3823"/>
        <v>0</v>
      </c>
      <c r="CH627" s="5">
        <f t="shared" si="3824"/>
        <v>0</v>
      </c>
      <c r="CI627" s="5">
        <f t="shared" si="3825"/>
        <v>0</v>
      </c>
      <c r="CJ627" s="5">
        <f t="shared" si="3826"/>
        <v>0</v>
      </c>
      <c r="CK627" s="5">
        <f t="shared" si="3827"/>
        <v>0</v>
      </c>
      <c r="CL627" s="46">
        <f t="shared" si="3828"/>
        <v>-56.75</v>
      </c>
      <c r="CM627" s="5">
        <f t="shared" si="3829"/>
        <v>0</v>
      </c>
      <c r="CN627" s="5">
        <f t="shared" si="3830"/>
        <v>0</v>
      </c>
      <c r="CO627" s="5">
        <f t="shared" si="3831"/>
        <v>0</v>
      </c>
      <c r="CP627" s="5">
        <f t="shared" si="3832"/>
        <v>0</v>
      </c>
      <c r="CQ627" s="5">
        <f t="shared" si="3833"/>
        <v>0</v>
      </c>
      <c r="CR627" s="5">
        <f t="shared" si="3834"/>
        <v>0</v>
      </c>
      <c r="CS627" s="5">
        <f t="shared" si="3835"/>
        <v>0</v>
      </c>
      <c r="CT627" s="11">
        <f t="shared" si="3836"/>
        <v>0</v>
      </c>
      <c r="CU627" s="5">
        <f t="shared" si="3837"/>
        <v>0</v>
      </c>
      <c r="CV627" s="5">
        <f t="shared" si="3838"/>
        <v>0</v>
      </c>
      <c r="CW627" s="5">
        <f t="shared" si="3839"/>
        <v>0</v>
      </c>
      <c r="CX627" s="41">
        <f t="shared" si="3840"/>
        <v>0</v>
      </c>
      <c r="CY627" s="41">
        <f t="shared" si="3841"/>
        <v>0</v>
      </c>
      <c r="CZ627" s="41">
        <f t="shared" si="3842"/>
        <v>0</v>
      </c>
      <c r="DA627" s="41">
        <f t="shared" si="3843"/>
        <v>0</v>
      </c>
      <c r="DB627" s="28"/>
    </row>
    <row r="628" spans="1:106" s="16" customFormat="1" ht="29.25" customHeight="1" thickTop="1" thickBot="1" x14ac:dyDescent="0.35">
      <c r="A628" s="73">
        <v>44880</v>
      </c>
      <c r="B628" s="4" t="s">
        <v>3</v>
      </c>
      <c r="C628" s="4" t="s">
        <v>23</v>
      </c>
      <c r="D628" s="8" t="s">
        <v>10</v>
      </c>
      <c r="E628" s="4" t="s">
        <v>110</v>
      </c>
      <c r="F628" s="4" t="s">
        <v>104</v>
      </c>
      <c r="G628" s="18" t="s">
        <v>742</v>
      </c>
      <c r="H628" s="25">
        <v>50.25</v>
      </c>
      <c r="I628" s="44">
        <v>-49.75</v>
      </c>
      <c r="J628" s="45">
        <v>-50.75</v>
      </c>
      <c r="K628" s="76">
        <f t="shared" si="3399"/>
        <v>1025.4000000000001</v>
      </c>
      <c r="L628" s="11"/>
      <c r="M628" s="11"/>
      <c r="N628" s="45">
        <v>-50.75</v>
      </c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37"/>
      <c r="AD628" s="37"/>
      <c r="AE628" s="71" t="str">
        <f t="shared" ref="AE628:AE630" si="3844">IF(B628&gt;0,B628)</f>
        <v>EUR/GBP</v>
      </c>
      <c r="AF628" s="45">
        <v>-50.75</v>
      </c>
      <c r="AG628" s="5">
        <f t="shared" ref="AG628:AG630" si="3845">IF(C628="HF2",J628,0)</f>
        <v>0</v>
      </c>
      <c r="AH628" s="11">
        <f t="shared" ref="AH628:AH630" si="3846">IF(C628="HF3",J628,0)</f>
        <v>0</v>
      </c>
      <c r="AI628" s="11">
        <f t="shared" ref="AI628:AI630" si="3847">IF(C628="DP",J628,0)</f>
        <v>0</v>
      </c>
      <c r="AJ628" s="13">
        <f t="shared" ref="AJ628:AJ630" si="3848">+SUM(AF628+AG628+AH628+AI628)</f>
        <v>-50.75</v>
      </c>
      <c r="AK628" s="13"/>
      <c r="AL628" s="5">
        <f t="shared" ref="AL628:AL630" si="3849">IF(B628="AUD/JPY",AF628,0)</f>
        <v>0</v>
      </c>
      <c r="AM628" s="5">
        <f t="shared" ref="AM628:AM630" si="3850">IF(B628="AUD/JPY",AG628,0)</f>
        <v>0</v>
      </c>
      <c r="AN628" s="11">
        <f t="shared" ref="AN628:AN630" si="3851">IF(B628="AUD/JPY",AH628,0)</f>
        <v>0</v>
      </c>
      <c r="AO628" s="11">
        <f t="shared" ref="AO628:AO630" si="3852">IF(B628="AUD/JPY",AI628,0)</f>
        <v>0</v>
      </c>
      <c r="AP628" s="5">
        <f t="shared" ref="AP628:AP630" si="3853">IF(B628="AUD/USD",AF628,0)</f>
        <v>0</v>
      </c>
      <c r="AQ628" s="5">
        <f t="shared" ref="AQ628:AQ630" si="3854">IF(B628="AUD/USD",AG628,0)</f>
        <v>0</v>
      </c>
      <c r="AR628" s="5">
        <f t="shared" ref="AR628:AR630" si="3855">IF(B628="AUD/USD",AH628,0)</f>
        <v>0</v>
      </c>
      <c r="AS628" s="5">
        <f t="shared" ref="AS628:AS630" si="3856">IF(B628="AUD/USD",AI628,0)</f>
        <v>0</v>
      </c>
      <c r="AT628" s="45">
        <v>-50.75</v>
      </c>
      <c r="AU628" s="5">
        <f t="shared" ref="AU628:AU630" si="3857">IF(B628="EUR/GBP",AG628,0)</f>
        <v>0</v>
      </c>
      <c r="AV628" s="5">
        <f t="shared" ref="AV628:AV630" si="3858">IF(B628="EUR/GBP",AH628,0)</f>
        <v>0</v>
      </c>
      <c r="AW628" s="5">
        <f t="shared" ref="AW628:AW630" si="3859">IF(B628="EUR/GBP",AI628,0)</f>
        <v>0</v>
      </c>
      <c r="AX628" s="5">
        <f t="shared" ref="AX628:AX630" si="3860">IF(B628="EUR/JPY",AF628,0)</f>
        <v>0</v>
      </c>
      <c r="AY628" s="5">
        <f t="shared" ref="AY628:AY630" si="3861">IF(B628="EUR/JPY",AG628,0)</f>
        <v>0</v>
      </c>
      <c r="AZ628" s="5">
        <f t="shared" ref="AZ628:AZ630" si="3862">IF(B628="EUR/JPY",AH628,0)</f>
        <v>0</v>
      </c>
      <c r="BA628" s="5">
        <f t="shared" ref="BA628:BA630" si="3863">IF(B628="EUR/JPY",AI628,0)</f>
        <v>0</v>
      </c>
      <c r="BB628" s="5">
        <f t="shared" ref="BB628:BB630" si="3864">IF(B628="EUR/USD",AF628,0)</f>
        <v>0</v>
      </c>
      <c r="BC628" s="5">
        <f t="shared" ref="BC628:BC630" si="3865">IF(B628="EUR/USD",AG628,0)</f>
        <v>0</v>
      </c>
      <c r="BD628" s="5">
        <f t="shared" ref="BD628:BD630" si="3866">IF(B628="EUR/USD",AH628,0)</f>
        <v>0</v>
      </c>
      <c r="BE628" s="5">
        <f t="shared" ref="BE628:BE630" si="3867">IF(B628="EUR/USD",AI628,0)</f>
        <v>0</v>
      </c>
      <c r="BF628" s="5">
        <f t="shared" ref="BF628:BF630" si="3868">IF(B628="GBP/JPY",AF628,0)</f>
        <v>0</v>
      </c>
      <c r="BG628" s="5">
        <f t="shared" ref="BG628:BG630" si="3869">IF(B628="GBP/JPY",AG628,0)</f>
        <v>0</v>
      </c>
      <c r="BH628" s="5">
        <f t="shared" ref="BH628:BH630" si="3870">IF(B628="GBP/JPY",AH628,0)</f>
        <v>0</v>
      </c>
      <c r="BI628" s="11">
        <f t="shared" ref="BI628:BI630" si="3871">IF(B628="GBP/JPY",AI628,0)</f>
        <v>0</v>
      </c>
      <c r="BJ628" s="5">
        <f t="shared" ref="BJ628:BJ630" si="3872">IF(B628="GBP/USD",AF628,0)</f>
        <v>0</v>
      </c>
      <c r="BK628" s="5">
        <f t="shared" ref="BK628:BK630" si="3873">IF(B628="GBP/USD",AG628,0)</f>
        <v>0</v>
      </c>
      <c r="BL628" s="5">
        <f t="shared" ref="BL628:BL630" si="3874">IF(B628="GBP/USD",AH628,0)</f>
        <v>0</v>
      </c>
      <c r="BM628" s="5">
        <f t="shared" ref="BM628:BM630" si="3875">IF(B628="GBP/USD",AI628,0)</f>
        <v>0</v>
      </c>
      <c r="BN628" s="5">
        <f t="shared" ref="BN628:BN630" si="3876">IF(B628="USD/CAD",AF628,0)</f>
        <v>0</v>
      </c>
      <c r="BO628" s="5">
        <f t="shared" ref="BO628:BO630" si="3877">IF(B628="USD/CAD",AG628,0)</f>
        <v>0</v>
      </c>
      <c r="BP628" s="5">
        <f t="shared" ref="BP628:BP630" si="3878">IF(B628="USD/CAD",AH628,0)</f>
        <v>0</v>
      </c>
      <c r="BQ628" s="5">
        <f t="shared" ref="BQ628:BQ630" si="3879">IF(B628="USD/CAD",AI628,0)</f>
        <v>0</v>
      </c>
      <c r="BR628" s="5">
        <f t="shared" ref="BR628:BR630" si="3880">IF(B628="USD/CHF",AF628,0)</f>
        <v>0</v>
      </c>
      <c r="BS628" s="5">
        <f t="shared" ref="BS628:BS630" si="3881">IF(B628="USD/CHF",AG628,0)</f>
        <v>0</v>
      </c>
      <c r="BT628" s="11">
        <f t="shared" ref="BT628:BT630" si="3882">IF(B628="USD/CHF",AH628,0)</f>
        <v>0</v>
      </c>
      <c r="BU628" s="11">
        <f t="shared" ref="BU628:BU630" si="3883">IF(B628="USD/CHF",AI628,0)</f>
        <v>0</v>
      </c>
      <c r="BV628" s="5">
        <f t="shared" ref="BV628:BV630" si="3884">IF(B628="USD/JPY",AF628,0)</f>
        <v>0</v>
      </c>
      <c r="BW628" s="5">
        <f t="shared" ref="BW628:BW630" si="3885">IF(B628="USD/JPY",AG628,0)</f>
        <v>0</v>
      </c>
      <c r="BX628" s="5">
        <f t="shared" ref="BX628:BX630" si="3886">IF(B628="USD/JPY",AH628,0)</f>
        <v>0</v>
      </c>
      <c r="BY628" s="5">
        <f t="shared" ref="BY628:BY630" si="3887">IF(B628="USD/JPY",AI628,0)</f>
        <v>0</v>
      </c>
      <c r="BZ628" s="5">
        <f t="shared" ref="BZ628:BZ630" si="3888">IF(B628="CRUDE",AF628,0)</f>
        <v>0</v>
      </c>
      <c r="CA628" s="5">
        <f t="shared" ref="CA628:CA630" si="3889">IF(B628="CRUDE",AG628,0)</f>
        <v>0</v>
      </c>
      <c r="CB628" s="5">
        <f t="shared" ref="CB628:CB630" si="3890">IF(B628="CRUDE",AH628,0)</f>
        <v>0</v>
      </c>
      <c r="CC628" s="5">
        <f t="shared" ref="CC628:CC630" si="3891">IF(B628="CRUDE",AI628,0)</f>
        <v>0</v>
      </c>
      <c r="CD628" s="5">
        <f t="shared" ref="CD628:CD630" si="3892">IF(B628="GOLD",AF628,0)</f>
        <v>0</v>
      </c>
      <c r="CE628" s="5">
        <f t="shared" ref="CE628:CE630" si="3893">IF(B628="GOLD",AG628,0)</f>
        <v>0</v>
      </c>
      <c r="CF628" s="5">
        <f t="shared" ref="CF628:CF630" si="3894">IF(B628="GOLD",AH628,0)</f>
        <v>0</v>
      </c>
      <c r="CG628" s="5">
        <f t="shared" ref="CG628:CG630" si="3895">IF(B628="GOLD",AI628,0)</f>
        <v>0</v>
      </c>
      <c r="CH628" s="5">
        <f t="shared" ref="CH628:CH630" si="3896">IF(B628="US 500",AF628,0)</f>
        <v>0</v>
      </c>
      <c r="CI628" s="5">
        <f t="shared" ref="CI628:CI630" si="3897">IF(B628="US 500",AG628,0)</f>
        <v>0</v>
      </c>
      <c r="CJ628" s="5">
        <f t="shared" ref="CJ628:CJ630" si="3898">IF(B628="US 500",AH628,0)</f>
        <v>0</v>
      </c>
      <c r="CK628" s="5">
        <f t="shared" ref="CK628:CK630" si="3899">IF(B628="US 500",AI628,0)</f>
        <v>0</v>
      </c>
      <c r="CL628" s="5">
        <f t="shared" ref="CL628:CL630" si="3900">IF(B628="N GAS",AF628,0)</f>
        <v>0</v>
      </c>
      <c r="CM628" s="5">
        <f t="shared" ref="CM628:CM630" si="3901">IF(B628="N GAS",AG628,0)</f>
        <v>0</v>
      </c>
      <c r="CN628" s="5">
        <f t="shared" ref="CN628:CN630" si="3902">IF(B628="N GAS",AH628,0)</f>
        <v>0</v>
      </c>
      <c r="CO628" s="5">
        <f t="shared" ref="CO628:CO630" si="3903">IF(B628="N GAS",AI628,0)</f>
        <v>0</v>
      </c>
      <c r="CP628" s="5">
        <f t="shared" ref="CP628:CP630" si="3904">IF(B628="SMALLCAP 2000",AF628,0)</f>
        <v>0</v>
      </c>
      <c r="CQ628" s="5">
        <f t="shared" ref="CQ628:CQ630" si="3905">IF(B628="SMALLCAP 2000",AG628,0)</f>
        <v>0</v>
      </c>
      <c r="CR628" s="5">
        <f t="shared" ref="CR628:CR630" si="3906">IF(B628="SMALLCAP 2000",AH628,0)</f>
        <v>0</v>
      </c>
      <c r="CS628" s="5">
        <f t="shared" ref="CS628:CS630" si="3907">IF(B628="SMALLCAP 2000",AI628,0)</f>
        <v>0</v>
      </c>
      <c r="CT628" s="11">
        <f t="shared" ref="CT628:CT630" si="3908">IF(B628="US TECH",AF628,0)</f>
        <v>0</v>
      </c>
      <c r="CU628" s="5">
        <f t="shared" ref="CU628:CU630" si="3909">IF(B628="US TECH",AG628,0)</f>
        <v>0</v>
      </c>
      <c r="CV628" s="5">
        <f t="shared" ref="CV628:CV630" si="3910">IF(B628="US TECH",AH628,0)</f>
        <v>0</v>
      </c>
      <c r="CW628" s="5">
        <f t="shared" ref="CW628:CW630" si="3911">IF(B628="US TECH",AI628,0)</f>
        <v>0</v>
      </c>
      <c r="CX628" s="41">
        <f t="shared" ref="CX628:CX630" si="3912">IF(B628="WALL ST 30",AF628,0)</f>
        <v>0</v>
      </c>
      <c r="CY628" s="41">
        <f t="shared" ref="CY628:CY630" si="3913">IF(B628="WALL ST 30",AG628,0)</f>
        <v>0</v>
      </c>
      <c r="CZ628" s="41">
        <f t="shared" ref="CZ628:CZ630" si="3914">IF(B628="WALL ST 30",AH628,0)</f>
        <v>0</v>
      </c>
      <c r="DA628" s="41">
        <f t="shared" ref="DA628:DA630" si="3915">IF(B628="WALL ST 30",AI628,0)</f>
        <v>0</v>
      </c>
      <c r="DB628" s="28"/>
    </row>
    <row r="629" spans="1:106" s="16" customFormat="1" ht="29.25" customHeight="1" thickTop="1" thickBot="1" x14ac:dyDescent="0.35">
      <c r="A629" s="73">
        <v>44880</v>
      </c>
      <c r="B629" s="4" t="s">
        <v>9</v>
      </c>
      <c r="C629" s="4" t="s">
        <v>70</v>
      </c>
      <c r="D629" s="8" t="s">
        <v>10</v>
      </c>
      <c r="E629" s="4" t="s">
        <v>110</v>
      </c>
      <c r="F629" s="4" t="s">
        <v>104</v>
      </c>
      <c r="G629" s="18" t="s">
        <v>743</v>
      </c>
      <c r="H629" s="25">
        <v>46.75</v>
      </c>
      <c r="I629" s="44">
        <v>-53.25</v>
      </c>
      <c r="J629" s="45">
        <v>-54.25</v>
      </c>
      <c r="K629" s="76">
        <f t="shared" si="3399"/>
        <v>971.15000000000009</v>
      </c>
      <c r="L629" s="11"/>
      <c r="M629" s="11"/>
      <c r="N629" s="33"/>
      <c r="O629" s="11"/>
      <c r="P629" s="11"/>
      <c r="Q629" s="11"/>
      <c r="R629" s="11"/>
      <c r="S629" s="11"/>
      <c r="T629" s="45">
        <v>-54.25</v>
      </c>
      <c r="U629" s="11"/>
      <c r="V629" s="11"/>
      <c r="W629" s="11"/>
      <c r="X629" s="11"/>
      <c r="Y629" s="11"/>
      <c r="Z629" s="11"/>
      <c r="AA629" s="11"/>
      <c r="AB629" s="11"/>
      <c r="AC629" s="37"/>
      <c r="AD629" s="37"/>
      <c r="AE629" s="71" t="str">
        <f t="shared" si="3844"/>
        <v>USD/CHF</v>
      </c>
      <c r="AF629" s="11">
        <f t="shared" ref="AF629:AF630" si="3916">IF(C629="HF",J629,0)</f>
        <v>0</v>
      </c>
      <c r="AG629" s="5">
        <f t="shared" si="3845"/>
        <v>0</v>
      </c>
      <c r="AH629" s="11">
        <f t="shared" si="3846"/>
        <v>0</v>
      </c>
      <c r="AI629" s="45">
        <f t="shared" si="3847"/>
        <v>-54.25</v>
      </c>
      <c r="AJ629" s="13">
        <f t="shared" si="3848"/>
        <v>-54.25</v>
      </c>
      <c r="AK629" s="13"/>
      <c r="AL629" s="5">
        <f t="shared" si="3849"/>
        <v>0</v>
      </c>
      <c r="AM629" s="5">
        <f t="shared" si="3850"/>
        <v>0</v>
      </c>
      <c r="AN629" s="11">
        <f t="shared" si="3851"/>
        <v>0</v>
      </c>
      <c r="AO629" s="11">
        <f t="shared" si="3852"/>
        <v>0</v>
      </c>
      <c r="AP629" s="5">
        <f t="shared" si="3853"/>
        <v>0</v>
      </c>
      <c r="AQ629" s="5">
        <f t="shared" si="3854"/>
        <v>0</v>
      </c>
      <c r="AR629" s="5">
        <f t="shared" si="3855"/>
        <v>0</v>
      </c>
      <c r="AS629" s="5">
        <f t="shared" si="3856"/>
        <v>0</v>
      </c>
      <c r="AT629" s="5">
        <f t="shared" ref="AT629:AT630" si="3917">IF(B629="EUR/GBP",AF629,0)</f>
        <v>0</v>
      </c>
      <c r="AU629" s="5">
        <f t="shared" si="3857"/>
        <v>0</v>
      </c>
      <c r="AV629" s="5">
        <f t="shared" si="3858"/>
        <v>0</v>
      </c>
      <c r="AW629" s="5">
        <f t="shared" si="3859"/>
        <v>0</v>
      </c>
      <c r="AX629" s="5">
        <f t="shared" si="3860"/>
        <v>0</v>
      </c>
      <c r="AY629" s="5">
        <f t="shared" si="3861"/>
        <v>0</v>
      </c>
      <c r="AZ629" s="5">
        <f t="shared" si="3862"/>
        <v>0</v>
      </c>
      <c r="BA629" s="5">
        <f t="shared" si="3863"/>
        <v>0</v>
      </c>
      <c r="BB629" s="5">
        <f t="shared" si="3864"/>
        <v>0</v>
      </c>
      <c r="BC629" s="5">
        <f t="shared" si="3865"/>
        <v>0</v>
      </c>
      <c r="BD629" s="5">
        <f t="shared" si="3866"/>
        <v>0</v>
      </c>
      <c r="BE629" s="5">
        <f t="shared" si="3867"/>
        <v>0</v>
      </c>
      <c r="BF629" s="5">
        <f t="shared" si="3868"/>
        <v>0</v>
      </c>
      <c r="BG629" s="5">
        <f t="shared" si="3869"/>
        <v>0</v>
      </c>
      <c r="BH629" s="5">
        <f t="shared" si="3870"/>
        <v>0</v>
      </c>
      <c r="BI629" s="11">
        <f t="shared" si="3871"/>
        <v>0</v>
      </c>
      <c r="BJ629" s="5">
        <f t="shared" si="3872"/>
        <v>0</v>
      </c>
      <c r="BK629" s="5">
        <f t="shared" si="3873"/>
        <v>0</v>
      </c>
      <c r="BL629" s="5">
        <f t="shared" si="3874"/>
        <v>0</v>
      </c>
      <c r="BM629" s="5">
        <f t="shared" si="3875"/>
        <v>0</v>
      </c>
      <c r="BN629" s="5">
        <f t="shared" si="3876"/>
        <v>0</v>
      </c>
      <c r="BO629" s="5">
        <f t="shared" si="3877"/>
        <v>0</v>
      </c>
      <c r="BP629" s="5">
        <f t="shared" si="3878"/>
        <v>0</v>
      </c>
      <c r="BQ629" s="5">
        <f t="shared" si="3879"/>
        <v>0</v>
      </c>
      <c r="BR629" s="5">
        <f t="shared" si="3880"/>
        <v>0</v>
      </c>
      <c r="BS629" s="5">
        <f t="shared" si="3881"/>
        <v>0</v>
      </c>
      <c r="BT629" s="11">
        <f t="shared" si="3882"/>
        <v>0</v>
      </c>
      <c r="BU629" s="45">
        <f t="shared" si="3883"/>
        <v>-54.25</v>
      </c>
      <c r="BV629" s="5">
        <f t="shared" si="3884"/>
        <v>0</v>
      </c>
      <c r="BW629" s="5">
        <f t="shared" si="3885"/>
        <v>0</v>
      </c>
      <c r="BX629" s="5">
        <f t="shared" si="3886"/>
        <v>0</v>
      </c>
      <c r="BY629" s="5">
        <f t="shared" si="3887"/>
        <v>0</v>
      </c>
      <c r="BZ629" s="5">
        <f t="shared" si="3888"/>
        <v>0</v>
      </c>
      <c r="CA629" s="5">
        <f t="shared" si="3889"/>
        <v>0</v>
      </c>
      <c r="CB629" s="5">
        <f t="shared" si="3890"/>
        <v>0</v>
      </c>
      <c r="CC629" s="5">
        <f t="shared" si="3891"/>
        <v>0</v>
      </c>
      <c r="CD629" s="5">
        <f t="shared" si="3892"/>
        <v>0</v>
      </c>
      <c r="CE629" s="5">
        <f t="shared" si="3893"/>
        <v>0</v>
      </c>
      <c r="CF629" s="5">
        <f t="shared" si="3894"/>
        <v>0</v>
      </c>
      <c r="CG629" s="5">
        <f t="shared" si="3895"/>
        <v>0</v>
      </c>
      <c r="CH629" s="5">
        <f t="shared" si="3896"/>
        <v>0</v>
      </c>
      <c r="CI629" s="5">
        <f t="shared" si="3897"/>
        <v>0</v>
      </c>
      <c r="CJ629" s="5">
        <f t="shared" si="3898"/>
        <v>0</v>
      </c>
      <c r="CK629" s="5">
        <f t="shared" si="3899"/>
        <v>0</v>
      </c>
      <c r="CL629" s="5">
        <f t="shared" si="3900"/>
        <v>0</v>
      </c>
      <c r="CM629" s="5">
        <f t="shared" si="3901"/>
        <v>0</v>
      </c>
      <c r="CN629" s="5">
        <f t="shared" si="3902"/>
        <v>0</v>
      </c>
      <c r="CO629" s="5">
        <f t="shared" si="3903"/>
        <v>0</v>
      </c>
      <c r="CP629" s="5">
        <f t="shared" si="3904"/>
        <v>0</v>
      </c>
      <c r="CQ629" s="5">
        <f t="shared" si="3905"/>
        <v>0</v>
      </c>
      <c r="CR629" s="5">
        <f t="shared" si="3906"/>
        <v>0</v>
      </c>
      <c r="CS629" s="5">
        <f t="shared" si="3907"/>
        <v>0</v>
      </c>
      <c r="CT629" s="11">
        <f t="shared" si="3908"/>
        <v>0</v>
      </c>
      <c r="CU629" s="5">
        <f t="shared" si="3909"/>
        <v>0</v>
      </c>
      <c r="CV629" s="5">
        <f t="shared" si="3910"/>
        <v>0</v>
      </c>
      <c r="CW629" s="5">
        <f t="shared" si="3911"/>
        <v>0</v>
      </c>
      <c r="CX629" s="41">
        <f t="shared" si="3912"/>
        <v>0</v>
      </c>
      <c r="CY629" s="41">
        <f t="shared" si="3913"/>
        <v>0</v>
      </c>
      <c r="CZ629" s="41">
        <f t="shared" si="3914"/>
        <v>0</v>
      </c>
      <c r="DA629" s="41">
        <f t="shared" si="3915"/>
        <v>0</v>
      </c>
      <c r="DB629" s="28"/>
    </row>
    <row r="630" spans="1:106" s="16" customFormat="1" ht="29.25" customHeight="1" thickTop="1" thickBot="1" x14ac:dyDescent="0.35">
      <c r="A630" s="73">
        <v>44881</v>
      </c>
      <c r="B630" s="4" t="s">
        <v>66</v>
      </c>
      <c r="C630" s="4" t="s">
        <v>70</v>
      </c>
      <c r="D630" s="8" t="s">
        <v>10</v>
      </c>
      <c r="E630" s="4" t="s">
        <v>103</v>
      </c>
      <c r="F630" s="4" t="s">
        <v>104</v>
      </c>
      <c r="G630" s="18" t="s">
        <v>744</v>
      </c>
      <c r="H630" s="25">
        <v>48.25</v>
      </c>
      <c r="I630" s="44">
        <v>-51.75</v>
      </c>
      <c r="J630" s="45">
        <v>-52.75</v>
      </c>
      <c r="K630" s="76">
        <f t="shared" si="3399"/>
        <v>918.40000000000009</v>
      </c>
      <c r="L630" s="11"/>
      <c r="M630" s="11"/>
      <c r="N630" s="33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45">
        <v>-52.75</v>
      </c>
      <c r="Z630" s="11"/>
      <c r="AA630" s="11"/>
      <c r="AB630" s="11"/>
      <c r="AC630" s="37"/>
      <c r="AD630" s="37"/>
      <c r="AE630" s="71" t="str">
        <f t="shared" si="3844"/>
        <v>N GAS</v>
      </c>
      <c r="AF630" s="11">
        <f t="shared" si="3916"/>
        <v>0</v>
      </c>
      <c r="AG630" s="5">
        <f t="shared" si="3845"/>
        <v>0</v>
      </c>
      <c r="AH630" s="11">
        <f t="shared" si="3846"/>
        <v>0</v>
      </c>
      <c r="AI630" s="45">
        <f t="shared" si="3847"/>
        <v>-52.75</v>
      </c>
      <c r="AJ630" s="13">
        <f t="shared" si="3848"/>
        <v>-52.75</v>
      </c>
      <c r="AK630" s="13"/>
      <c r="AL630" s="5">
        <f t="shared" si="3849"/>
        <v>0</v>
      </c>
      <c r="AM630" s="5">
        <f t="shared" si="3850"/>
        <v>0</v>
      </c>
      <c r="AN630" s="11">
        <f t="shared" si="3851"/>
        <v>0</v>
      </c>
      <c r="AO630" s="11">
        <f t="shared" si="3852"/>
        <v>0</v>
      </c>
      <c r="AP630" s="5">
        <f t="shared" si="3853"/>
        <v>0</v>
      </c>
      <c r="AQ630" s="5">
        <f t="shared" si="3854"/>
        <v>0</v>
      </c>
      <c r="AR630" s="5">
        <f t="shared" si="3855"/>
        <v>0</v>
      </c>
      <c r="AS630" s="5">
        <f t="shared" si="3856"/>
        <v>0</v>
      </c>
      <c r="AT630" s="5">
        <f t="shared" si="3917"/>
        <v>0</v>
      </c>
      <c r="AU630" s="5">
        <f t="shared" si="3857"/>
        <v>0</v>
      </c>
      <c r="AV630" s="5">
        <f t="shared" si="3858"/>
        <v>0</v>
      </c>
      <c r="AW630" s="5">
        <f t="shared" si="3859"/>
        <v>0</v>
      </c>
      <c r="AX630" s="5">
        <f t="shared" si="3860"/>
        <v>0</v>
      </c>
      <c r="AY630" s="5">
        <f t="shared" si="3861"/>
        <v>0</v>
      </c>
      <c r="AZ630" s="5">
        <f t="shared" si="3862"/>
        <v>0</v>
      </c>
      <c r="BA630" s="5">
        <f t="shared" si="3863"/>
        <v>0</v>
      </c>
      <c r="BB630" s="5">
        <f t="shared" si="3864"/>
        <v>0</v>
      </c>
      <c r="BC630" s="5">
        <f t="shared" si="3865"/>
        <v>0</v>
      </c>
      <c r="BD630" s="5">
        <f t="shared" si="3866"/>
        <v>0</v>
      </c>
      <c r="BE630" s="5">
        <f t="shared" si="3867"/>
        <v>0</v>
      </c>
      <c r="BF630" s="5">
        <f t="shared" si="3868"/>
        <v>0</v>
      </c>
      <c r="BG630" s="5">
        <f t="shared" si="3869"/>
        <v>0</v>
      </c>
      <c r="BH630" s="5">
        <f t="shared" si="3870"/>
        <v>0</v>
      </c>
      <c r="BI630" s="11">
        <f t="shared" si="3871"/>
        <v>0</v>
      </c>
      <c r="BJ630" s="5">
        <f t="shared" si="3872"/>
        <v>0</v>
      </c>
      <c r="BK630" s="5">
        <f t="shared" si="3873"/>
        <v>0</v>
      </c>
      <c r="BL630" s="5">
        <f t="shared" si="3874"/>
        <v>0</v>
      </c>
      <c r="BM630" s="5">
        <f t="shared" si="3875"/>
        <v>0</v>
      </c>
      <c r="BN630" s="5">
        <f t="shared" si="3876"/>
        <v>0</v>
      </c>
      <c r="BO630" s="5">
        <f t="shared" si="3877"/>
        <v>0</v>
      </c>
      <c r="BP630" s="5">
        <f t="shared" si="3878"/>
        <v>0</v>
      </c>
      <c r="BQ630" s="5">
        <f t="shared" si="3879"/>
        <v>0</v>
      </c>
      <c r="BR630" s="5">
        <f t="shared" si="3880"/>
        <v>0</v>
      </c>
      <c r="BS630" s="5">
        <f t="shared" si="3881"/>
        <v>0</v>
      </c>
      <c r="BT630" s="11">
        <f t="shared" si="3882"/>
        <v>0</v>
      </c>
      <c r="BU630" s="11">
        <f t="shared" si="3883"/>
        <v>0</v>
      </c>
      <c r="BV630" s="5">
        <f t="shared" si="3884"/>
        <v>0</v>
      </c>
      <c r="BW630" s="5">
        <f t="shared" si="3885"/>
        <v>0</v>
      </c>
      <c r="BX630" s="5">
        <f t="shared" si="3886"/>
        <v>0</v>
      </c>
      <c r="BY630" s="5">
        <f t="shared" si="3887"/>
        <v>0</v>
      </c>
      <c r="BZ630" s="5">
        <f t="shared" si="3888"/>
        <v>0</v>
      </c>
      <c r="CA630" s="5">
        <f t="shared" si="3889"/>
        <v>0</v>
      </c>
      <c r="CB630" s="5">
        <f t="shared" si="3890"/>
        <v>0</v>
      </c>
      <c r="CC630" s="5">
        <f t="shared" si="3891"/>
        <v>0</v>
      </c>
      <c r="CD630" s="5">
        <f t="shared" si="3892"/>
        <v>0</v>
      </c>
      <c r="CE630" s="5">
        <f t="shared" si="3893"/>
        <v>0</v>
      </c>
      <c r="CF630" s="5">
        <f t="shared" si="3894"/>
        <v>0</v>
      </c>
      <c r="CG630" s="5">
        <f t="shared" si="3895"/>
        <v>0</v>
      </c>
      <c r="CH630" s="5">
        <f t="shared" si="3896"/>
        <v>0</v>
      </c>
      <c r="CI630" s="5">
        <f t="shared" si="3897"/>
        <v>0</v>
      </c>
      <c r="CJ630" s="5">
        <f t="shared" si="3898"/>
        <v>0</v>
      </c>
      <c r="CK630" s="5">
        <f t="shared" si="3899"/>
        <v>0</v>
      </c>
      <c r="CL630" s="5">
        <f t="shared" si="3900"/>
        <v>0</v>
      </c>
      <c r="CM630" s="5">
        <f t="shared" si="3901"/>
        <v>0</v>
      </c>
      <c r="CN630" s="5">
        <f t="shared" si="3902"/>
        <v>0</v>
      </c>
      <c r="CO630" s="46">
        <f t="shared" si="3903"/>
        <v>-52.75</v>
      </c>
      <c r="CP630" s="5">
        <f t="shared" si="3904"/>
        <v>0</v>
      </c>
      <c r="CQ630" s="5">
        <f t="shared" si="3905"/>
        <v>0</v>
      </c>
      <c r="CR630" s="5">
        <f t="shared" si="3906"/>
        <v>0</v>
      </c>
      <c r="CS630" s="5">
        <f t="shared" si="3907"/>
        <v>0</v>
      </c>
      <c r="CT630" s="11">
        <f t="shared" si="3908"/>
        <v>0</v>
      </c>
      <c r="CU630" s="5">
        <f t="shared" si="3909"/>
        <v>0</v>
      </c>
      <c r="CV630" s="5">
        <f t="shared" si="3910"/>
        <v>0</v>
      </c>
      <c r="CW630" s="5">
        <f t="shared" si="3911"/>
        <v>0</v>
      </c>
      <c r="CX630" s="41">
        <f t="shared" si="3912"/>
        <v>0</v>
      </c>
      <c r="CY630" s="41">
        <f t="shared" si="3913"/>
        <v>0</v>
      </c>
      <c r="CZ630" s="41">
        <f t="shared" si="3914"/>
        <v>0</v>
      </c>
      <c r="DA630" s="41">
        <f t="shared" si="3915"/>
        <v>0</v>
      </c>
      <c r="DB630" s="28"/>
    </row>
    <row r="631" spans="1:106" s="16" customFormat="1" ht="29.25" customHeight="1" thickTop="1" thickBot="1" x14ac:dyDescent="0.35">
      <c r="A631" s="73">
        <v>44882</v>
      </c>
      <c r="B631" s="4" t="s">
        <v>66</v>
      </c>
      <c r="C631" s="4" t="s">
        <v>25</v>
      </c>
      <c r="D631" s="8" t="s">
        <v>10</v>
      </c>
      <c r="E631" s="4" t="s">
        <v>103</v>
      </c>
      <c r="F631" s="4" t="s">
        <v>24</v>
      </c>
      <c r="G631" s="18" t="s">
        <v>748</v>
      </c>
      <c r="H631" s="25">
        <v>46.75</v>
      </c>
      <c r="I631" s="44">
        <v>-46.75</v>
      </c>
      <c r="J631" s="45">
        <v>-47.75</v>
      </c>
      <c r="K631" s="76">
        <f t="shared" si="3399"/>
        <v>870.65000000000009</v>
      </c>
      <c r="L631" s="11"/>
      <c r="M631" s="11"/>
      <c r="N631" s="33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45">
        <v>-47.75</v>
      </c>
      <c r="Z631" s="11"/>
      <c r="AA631" s="11"/>
      <c r="AB631" s="11"/>
      <c r="AC631" s="37"/>
      <c r="AD631" s="37"/>
      <c r="AE631" s="71" t="str">
        <f t="shared" ref="AE631:AE635" si="3918">IF(B631&gt;0,B631)</f>
        <v>N GAS</v>
      </c>
      <c r="AF631" s="11">
        <f t="shared" ref="AF631:AF635" si="3919">IF(C631="HF",J631,0)</f>
        <v>0</v>
      </c>
      <c r="AG631" s="46">
        <f t="shared" ref="AG631:AG635" si="3920">IF(C631="HF2",J631,0)</f>
        <v>-47.75</v>
      </c>
      <c r="AH631" s="11">
        <f t="shared" ref="AH631:AH635" si="3921">IF(C631="HF3",J631,0)</f>
        <v>0</v>
      </c>
      <c r="AI631" s="11">
        <f t="shared" ref="AI631:AI635" si="3922">IF(C631="DP",J631,0)</f>
        <v>0</v>
      </c>
      <c r="AJ631" s="13">
        <f t="shared" ref="AJ631:AJ635" si="3923">+SUM(AF631+AG631+AH631+AI631)</f>
        <v>-47.75</v>
      </c>
      <c r="AK631" s="13"/>
      <c r="AL631" s="5">
        <f t="shared" ref="AL631:AL635" si="3924">IF(B631="AUD/JPY",AF631,0)</f>
        <v>0</v>
      </c>
      <c r="AM631" s="5">
        <f t="shared" ref="AM631:AM635" si="3925">IF(B631="AUD/JPY",AG631,0)</f>
        <v>0</v>
      </c>
      <c r="AN631" s="11">
        <f t="shared" ref="AN631:AN635" si="3926">IF(B631="AUD/JPY",AH631,0)</f>
        <v>0</v>
      </c>
      <c r="AO631" s="11">
        <f t="shared" ref="AO631:AO635" si="3927">IF(B631="AUD/JPY",AI631,0)</f>
        <v>0</v>
      </c>
      <c r="AP631" s="5">
        <f t="shared" ref="AP631:AP635" si="3928">IF(B631="AUD/USD",AF631,0)</f>
        <v>0</v>
      </c>
      <c r="AQ631" s="5">
        <f t="shared" ref="AQ631:AQ635" si="3929">IF(B631="AUD/USD",AG631,0)</f>
        <v>0</v>
      </c>
      <c r="AR631" s="5">
        <f t="shared" ref="AR631:AR635" si="3930">IF(B631="AUD/USD",AH631,0)</f>
        <v>0</v>
      </c>
      <c r="AS631" s="5">
        <f t="shared" ref="AS631:AS635" si="3931">IF(B631="AUD/USD",AI631,0)</f>
        <v>0</v>
      </c>
      <c r="AT631" s="5">
        <f t="shared" ref="AT631:AT635" si="3932">IF(B631="EUR/GBP",AF631,0)</f>
        <v>0</v>
      </c>
      <c r="AU631" s="5">
        <f t="shared" ref="AU631:AU635" si="3933">IF(B631="EUR/GBP",AG631,0)</f>
        <v>0</v>
      </c>
      <c r="AV631" s="5">
        <f t="shared" ref="AV631:AV635" si="3934">IF(B631="EUR/GBP",AH631,0)</f>
        <v>0</v>
      </c>
      <c r="AW631" s="5">
        <f t="shared" ref="AW631:AW635" si="3935">IF(B631="EUR/GBP",AI631,0)</f>
        <v>0</v>
      </c>
      <c r="AX631" s="5">
        <f t="shared" ref="AX631:AX635" si="3936">IF(B631="EUR/JPY",AF631,0)</f>
        <v>0</v>
      </c>
      <c r="AY631" s="5">
        <f t="shared" ref="AY631:AY635" si="3937">IF(B631="EUR/JPY",AG631,0)</f>
        <v>0</v>
      </c>
      <c r="AZ631" s="5">
        <f t="shared" ref="AZ631:AZ635" si="3938">IF(B631="EUR/JPY",AH631,0)</f>
        <v>0</v>
      </c>
      <c r="BA631" s="5">
        <f t="shared" ref="BA631:BA635" si="3939">IF(B631="EUR/JPY",AI631,0)</f>
        <v>0</v>
      </c>
      <c r="BB631" s="5">
        <f t="shared" ref="BB631:BB635" si="3940">IF(B631="EUR/USD",AF631,0)</f>
        <v>0</v>
      </c>
      <c r="BC631" s="5">
        <f t="shared" ref="BC631:BC635" si="3941">IF(B631="EUR/USD",AG631,0)</f>
        <v>0</v>
      </c>
      <c r="BD631" s="5">
        <f t="shared" ref="BD631:BD635" si="3942">IF(B631="EUR/USD",AH631,0)</f>
        <v>0</v>
      </c>
      <c r="BE631" s="5">
        <f t="shared" ref="BE631:BE635" si="3943">IF(B631="EUR/USD",AI631,0)</f>
        <v>0</v>
      </c>
      <c r="BF631" s="5">
        <f t="shared" ref="BF631:BF635" si="3944">IF(B631="GBP/JPY",AF631,0)</f>
        <v>0</v>
      </c>
      <c r="BG631" s="5">
        <f t="shared" ref="BG631:BG635" si="3945">IF(B631="GBP/JPY",AG631,0)</f>
        <v>0</v>
      </c>
      <c r="BH631" s="5">
        <f t="shared" ref="BH631:BH635" si="3946">IF(B631="GBP/JPY",AH631,0)</f>
        <v>0</v>
      </c>
      <c r="BI631" s="11">
        <f t="shared" ref="BI631:BI635" si="3947">IF(B631="GBP/JPY",AI631,0)</f>
        <v>0</v>
      </c>
      <c r="BJ631" s="5">
        <f t="shared" ref="BJ631:BJ635" si="3948">IF(B631="GBP/USD",AF631,0)</f>
        <v>0</v>
      </c>
      <c r="BK631" s="5">
        <f t="shared" ref="BK631:BK635" si="3949">IF(B631="GBP/USD",AG631,0)</f>
        <v>0</v>
      </c>
      <c r="BL631" s="5">
        <f t="shared" ref="BL631:BL635" si="3950">IF(B631="GBP/USD",AH631,0)</f>
        <v>0</v>
      </c>
      <c r="BM631" s="5">
        <f t="shared" ref="BM631:BM635" si="3951">IF(B631="GBP/USD",AI631,0)</f>
        <v>0</v>
      </c>
      <c r="BN631" s="5">
        <f t="shared" ref="BN631:BN635" si="3952">IF(B631="USD/CAD",AF631,0)</f>
        <v>0</v>
      </c>
      <c r="BO631" s="5">
        <f t="shared" ref="BO631:BO635" si="3953">IF(B631="USD/CAD",AG631,0)</f>
        <v>0</v>
      </c>
      <c r="BP631" s="5">
        <f t="shared" ref="BP631:BP635" si="3954">IF(B631="USD/CAD",AH631,0)</f>
        <v>0</v>
      </c>
      <c r="BQ631" s="5">
        <f t="shared" ref="BQ631:BQ635" si="3955">IF(B631="USD/CAD",AI631,0)</f>
        <v>0</v>
      </c>
      <c r="BR631" s="5">
        <f t="shared" ref="BR631:BR635" si="3956">IF(B631="USD/CHF",AF631,0)</f>
        <v>0</v>
      </c>
      <c r="BS631" s="5">
        <f t="shared" ref="BS631:BS635" si="3957">IF(B631="USD/CHF",AG631,0)</f>
        <v>0</v>
      </c>
      <c r="BT631" s="11">
        <f t="shared" ref="BT631:BT635" si="3958">IF(B631="USD/CHF",AH631,0)</f>
        <v>0</v>
      </c>
      <c r="BU631" s="11">
        <f t="shared" ref="BU631:BU635" si="3959">IF(B631="USD/CHF",AI631,0)</f>
        <v>0</v>
      </c>
      <c r="BV631" s="5">
        <f t="shared" ref="BV631:BV635" si="3960">IF(B631="USD/JPY",AF631,0)</f>
        <v>0</v>
      </c>
      <c r="BW631" s="5">
        <f t="shared" ref="BW631:BW635" si="3961">IF(B631="USD/JPY",AG631,0)</f>
        <v>0</v>
      </c>
      <c r="BX631" s="5">
        <f t="shared" ref="BX631:BX635" si="3962">IF(B631="USD/JPY",AH631,0)</f>
        <v>0</v>
      </c>
      <c r="BY631" s="5">
        <f t="shared" ref="BY631:BY635" si="3963">IF(B631="USD/JPY",AI631,0)</f>
        <v>0</v>
      </c>
      <c r="BZ631" s="5">
        <f t="shared" ref="BZ631:BZ635" si="3964">IF(B631="CRUDE",AF631,0)</f>
        <v>0</v>
      </c>
      <c r="CA631" s="5">
        <f t="shared" ref="CA631:CA635" si="3965">IF(B631="CRUDE",AG631,0)</f>
        <v>0</v>
      </c>
      <c r="CB631" s="5">
        <f t="shared" ref="CB631:CB635" si="3966">IF(B631="CRUDE",AH631,0)</f>
        <v>0</v>
      </c>
      <c r="CC631" s="5">
        <f t="shared" ref="CC631:CC635" si="3967">IF(B631="CRUDE",AI631,0)</f>
        <v>0</v>
      </c>
      <c r="CD631" s="5">
        <f t="shared" ref="CD631:CD635" si="3968">IF(B631="GOLD",AF631,0)</f>
        <v>0</v>
      </c>
      <c r="CE631" s="5">
        <f t="shared" ref="CE631:CE635" si="3969">IF(B631="GOLD",AG631,0)</f>
        <v>0</v>
      </c>
      <c r="CF631" s="5">
        <f t="shared" ref="CF631:CF635" si="3970">IF(B631="GOLD",AH631,0)</f>
        <v>0</v>
      </c>
      <c r="CG631" s="5">
        <f t="shared" ref="CG631:CG635" si="3971">IF(B631="GOLD",AI631,0)</f>
        <v>0</v>
      </c>
      <c r="CH631" s="5">
        <f t="shared" ref="CH631:CH635" si="3972">IF(B631="US 500",AF631,0)</f>
        <v>0</v>
      </c>
      <c r="CI631" s="5">
        <f t="shared" ref="CI631:CI635" si="3973">IF(B631="US 500",AG631,0)</f>
        <v>0</v>
      </c>
      <c r="CJ631" s="5">
        <f t="shared" ref="CJ631:CJ635" si="3974">IF(B631="US 500",AH631,0)</f>
        <v>0</v>
      </c>
      <c r="CK631" s="5">
        <f t="shared" ref="CK631:CK635" si="3975">IF(B631="US 500",AI631,0)</f>
        <v>0</v>
      </c>
      <c r="CL631" s="5">
        <f t="shared" ref="CL631:CL635" si="3976">IF(B631="N GAS",AF631,0)</f>
        <v>0</v>
      </c>
      <c r="CM631" s="46">
        <f t="shared" ref="CM631:CM635" si="3977">IF(B631="N GAS",AG631,0)</f>
        <v>-47.75</v>
      </c>
      <c r="CN631" s="5">
        <f t="shared" ref="CN631:CN635" si="3978">IF(B631="N GAS",AH631,0)</f>
        <v>0</v>
      </c>
      <c r="CO631" s="5">
        <f t="shared" ref="CO631:CO635" si="3979">IF(B631="N GAS",AI631,0)</f>
        <v>0</v>
      </c>
      <c r="CP631" s="5">
        <f t="shared" ref="CP631:CP635" si="3980">IF(B631="SMALLCAP 2000",AF631,0)</f>
        <v>0</v>
      </c>
      <c r="CQ631" s="5">
        <f t="shared" ref="CQ631:CQ635" si="3981">IF(B631="SMALLCAP 2000",AG631,0)</f>
        <v>0</v>
      </c>
      <c r="CR631" s="5">
        <f t="shared" ref="CR631:CR635" si="3982">IF(B631="SMALLCAP 2000",AH631,0)</f>
        <v>0</v>
      </c>
      <c r="CS631" s="5">
        <f t="shared" ref="CS631:CS635" si="3983">IF(B631="SMALLCAP 2000",AI631,0)</f>
        <v>0</v>
      </c>
      <c r="CT631" s="11">
        <f t="shared" ref="CT631:CT635" si="3984">IF(B631="US TECH",AF631,0)</f>
        <v>0</v>
      </c>
      <c r="CU631" s="5">
        <f t="shared" ref="CU631:CU635" si="3985">IF(B631="US TECH",AG631,0)</f>
        <v>0</v>
      </c>
      <c r="CV631" s="5">
        <f t="shared" ref="CV631:CV635" si="3986">IF(B631="US TECH",AH631,0)</f>
        <v>0</v>
      </c>
      <c r="CW631" s="5">
        <f t="shared" ref="CW631:CW635" si="3987">IF(B631="US TECH",AI631,0)</f>
        <v>0</v>
      </c>
      <c r="CX631" s="41">
        <f t="shared" ref="CX631:CX635" si="3988">IF(B631="WALL ST 30",AF631,0)</f>
        <v>0</v>
      </c>
      <c r="CY631" s="41">
        <f t="shared" ref="CY631:CY635" si="3989">IF(B631="WALL ST 30",AG631,0)</f>
        <v>0</v>
      </c>
      <c r="CZ631" s="41">
        <f t="shared" ref="CZ631:CZ635" si="3990">IF(B631="WALL ST 30",AH631,0)</f>
        <v>0</v>
      </c>
      <c r="DA631" s="41">
        <f t="shared" ref="DA631:DA635" si="3991">IF(B631="WALL ST 30",AI631,0)</f>
        <v>0</v>
      </c>
      <c r="DB631" s="28"/>
    </row>
    <row r="632" spans="1:106" s="16" customFormat="1" ht="29.25" customHeight="1" thickTop="1" thickBot="1" x14ac:dyDescent="0.35">
      <c r="A632" s="73">
        <v>44882</v>
      </c>
      <c r="B632" s="4" t="s">
        <v>2</v>
      </c>
      <c r="C632" s="4" t="s">
        <v>25</v>
      </c>
      <c r="D632" s="8" t="s">
        <v>10</v>
      </c>
      <c r="E632" s="4" t="s">
        <v>110</v>
      </c>
      <c r="F632" s="4" t="s">
        <v>104</v>
      </c>
      <c r="G632" s="18" t="s">
        <v>745</v>
      </c>
      <c r="H632" s="25">
        <v>50.25</v>
      </c>
      <c r="I632" s="33">
        <v>50.25</v>
      </c>
      <c r="J632" s="11">
        <v>48.25</v>
      </c>
      <c r="K632" s="76">
        <f t="shared" si="3399"/>
        <v>918.90000000000009</v>
      </c>
      <c r="L632" s="47">
        <v>48.25</v>
      </c>
      <c r="M632" s="11"/>
      <c r="N632" s="33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37"/>
      <c r="AD632" s="37"/>
      <c r="AE632" s="71" t="str">
        <f t="shared" si="3918"/>
        <v>AUD/JPY</v>
      </c>
      <c r="AF632" s="11">
        <f t="shared" si="3919"/>
        <v>0</v>
      </c>
      <c r="AG632" s="48">
        <f t="shared" si="3920"/>
        <v>48.25</v>
      </c>
      <c r="AH632" s="11">
        <f t="shared" si="3921"/>
        <v>0</v>
      </c>
      <c r="AI632" s="11">
        <f t="shared" si="3922"/>
        <v>0</v>
      </c>
      <c r="AJ632" s="13">
        <f t="shared" si="3923"/>
        <v>48.25</v>
      </c>
      <c r="AK632" s="13"/>
      <c r="AL632" s="5">
        <f t="shared" si="3924"/>
        <v>0</v>
      </c>
      <c r="AM632" s="48">
        <f t="shared" si="3925"/>
        <v>48.25</v>
      </c>
      <c r="AN632" s="11">
        <f t="shared" si="3926"/>
        <v>0</v>
      </c>
      <c r="AO632" s="11">
        <f t="shared" si="3927"/>
        <v>0</v>
      </c>
      <c r="AP632" s="5">
        <f t="shared" si="3928"/>
        <v>0</v>
      </c>
      <c r="AQ632" s="5">
        <f t="shared" si="3929"/>
        <v>0</v>
      </c>
      <c r="AR632" s="5">
        <f t="shared" si="3930"/>
        <v>0</v>
      </c>
      <c r="AS632" s="5">
        <f t="shared" si="3931"/>
        <v>0</v>
      </c>
      <c r="AT632" s="5">
        <f t="shared" si="3932"/>
        <v>0</v>
      </c>
      <c r="AU632" s="5">
        <f t="shared" si="3933"/>
        <v>0</v>
      </c>
      <c r="AV632" s="5">
        <f t="shared" si="3934"/>
        <v>0</v>
      </c>
      <c r="AW632" s="5">
        <f t="shared" si="3935"/>
        <v>0</v>
      </c>
      <c r="AX632" s="5">
        <f t="shared" si="3936"/>
        <v>0</v>
      </c>
      <c r="AY632" s="5">
        <f t="shared" si="3937"/>
        <v>0</v>
      </c>
      <c r="AZ632" s="5">
        <f t="shared" si="3938"/>
        <v>0</v>
      </c>
      <c r="BA632" s="5">
        <f t="shared" si="3939"/>
        <v>0</v>
      </c>
      <c r="BB632" s="5">
        <f t="shared" si="3940"/>
        <v>0</v>
      </c>
      <c r="BC632" s="5">
        <f t="shared" si="3941"/>
        <v>0</v>
      </c>
      <c r="BD632" s="5">
        <f t="shared" si="3942"/>
        <v>0</v>
      </c>
      <c r="BE632" s="5">
        <f t="shared" si="3943"/>
        <v>0</v>
      </c>
      <c r="BF632" s="5">
        <f t="shared" si="3944"/>
        <v>0</v>
      </c>
      <c r="BG632" s="5">
        <f t="shared" si="3945"/>
        <v>0</v>
      </c>
      <c r="BH632" s="5">
        <f t="shared" si="3946"/>
        <v>0</v>
      </c>
      <c r="BI632" s="11">
        <f t="shared" si="3947"/>
        <v>0</v>
      </c>
      <c r="BJ632" s="5">
        <f t="shared" si="3948"/>
        <v>0</v>
      </c>
      <c r="BK632" s="5">
        <f t="shared" si="3949"/>
        <v>0</v>
      </c>
      <c r="BL632" s="5">
        <f t="shared" si="3950"/>
        <v>0</v>
      </c>
      <c r="BM632" s="5">
        <f t="shared" si="3951"/>
        <v>0</v>
      </c>
      <c r="BN632" s="5">
        <f t="shared" si="3952"/>
        <v>0</v>
      </c>
      <c r="BO632" s="5">
        <f t="shared" si="3953"/>
        <v>0</v>
      </c>
      <c r="BP632" s="5">
        <f t="shared" si="3954"/>
        <v>0</v>
      </c>
      <c r="BQ632" s="5">
        <f t="shared" si="3955"/>
        <v>0</v>
      </c>
      <c r="BR632" s="5">
        <f t="shared" si="3956"/>
        <v>0</v>
      </c>
      <c r="BS632" s="5">
        <f t="shared" si="3957"/>
        <v>0</v>
      </c>
      <c r="BT632" s="11">
        <f t="shared" si="3958"/>
        <v>0</v>
      </c>
      <c r="BU632" s="11">
        <f t="shared" si="3959"/>
        <v>0</v>
      </c>
      <c r="BV632" s="5">
        <f t="shared" si="3960"/>
        <v>0</v>
      </c>
      <c r="BW632" s="5">
        <f t="shared" si="3961"/>
        <v>0</v>
      </c>
      <c r="BX632" s="5">
        <f t="shared" si="3962"/>
        <v>0</v>
      </c>
      <c r="BY632" s="5">
        <f t="shared" si="3963"/>
        <v>0</v>
      </c>
      <c r="BZ632" s="5">
        <f t="shared" si="3964"/>
        <v>0</v>
      </c>
      <c r="CA632" s="5">
        <f t="shared" si="3965"/>
        <v>0</v>
      </c>
      <c r="CB632" s="5">
        <f t="shared" si="3966"/>
        <v>0</v>
      </c>
      <c r="CC632" s="5">
        <f t="shared" si="3967"/>
        <v>0</v>
      </c>
      <c r="CD632" s="5">
        <f t="shared" si="3968"/>
        <v>0</v>
      </c>
      <c r="CE632" s="5">
        <f t="shared" si="3969"/>
        <v>0</v>
      </c>
      <c r="CF632" s="5">
        <f t="shared" si="3970"/>
        <v>0</v>
      </c>
      <c r="CG632" s="5">
        <f t="shared" si="3971"/>
        <v>0</v>
      </c>
      <c r="CH632" s="5">
        <f t="shared" si="3972"/>
        <v>0</v>
      </c>
      <c r="CI632" s="5">
        <f t="shared" si="3973"/>
        <v>0</v>
      </c>
      <c r="CJ632" s="5">
        <f t="shared" si="3974"/>
        <v>0</v>
      </c>
      <c r="CK632" s="5">
        <f t="shared" si="3975"/>
        <v>0</v>
      </c>
      <c r="CL632" s="5">
        <f t="shared" si="3976"/>
        <v>0</v>
      </c>
      <c r="CM632" s="5">
        <f t="shared" si="3977"/>
        <v>0</v>
      </c>
      <c r="CN632" s="5">
        <f t="shared" si="3978"/>
        <v>0</v>
      </c>
      <c r="CO632" s="5">
        <f t="shared" si="3979"/>
        <v>0</v>
      </c>
      <c r="CP632" s="5">
        <f t="shared" si="3980"/>
        <v>0</v>
      </c>
      <c r="CQ632" s="5">
        <f t="shared" si="3981"/>
        <v>0</v>
      </c>
      <c r="CR632" s="5">
        <f t="shared" si="3982"/>
        <v>0</v>
      </c>
      <c r="CS632" s="5">
        <f t="shared" si="3983"/>
        <v>0</v>
      </c>
      <c r="CT632" s="11">
        <f t="shared" si="3984"/>
        <v>0</v>
      </c>
      <c r="CU632" s="5">
        <f t="shared" si="3985"/>
        <v>0</v>
      </c>
      <c r="CV632" s="5">
        <f t="shared" si="3986"/>
        <v>0</v>
      </c>
      <c r="CW632" s="5">
        <f t="shared" si="3987"/>
        <v>0</v>
      </c>
      <c r="CX632" s="41">
        <f t="shared" si="3988"/>
        <v>0</v>
      </c>
      <c r="CY632" s="41">
        <f t="shared" si="3989"/>
        <v>0</v>
      </c>
      <c r="CZ632" s="41">
        <f t="shared" si="3990"/>
        <v>0</v>
      </c>
      <c r="DA632" s="41">
        <f t="shared" si="3991"/>
        <v>0</v>
      </c>
      <c r="DB632" s="28"/>
    </row>
    <row r="633" spans="1:106" s="16" customFormat="1" ht="29.25" customHeight="1" thickTop="1" thickBot="1" x14ac:dyDescent="0.35">
      <c r="A633" s="73">
        <v>44882</v>
      </c>
      <c r="B633" s="4" t="s">
        <v>3</v>
      </c>
      <c r="C633" s="4" t="s">
        <v>70</v>
      </c>
      <c r="D633" s="8" t="s">
        <v>10</v>
      </c>
      <c r="E633" s="4" t="s">
        <v>110</v>
      </c>
      <c r="F633" s="4" t="s">
        <v>104</v>
      </c>
      <c r="G633" s="18" t="s">
        <v>747</v>
      </c>
      <c r="H633" s="25">
        <v>50.5</v>
      </c>
      <c r="I633" s="33">
        <v>50.5</v>
      </c>
      <c r="J633" s="11">
        <v>48.5</v>
      </c>
      <c r="K633" s="76">
        <f t="shared" si="3399"/>
        <v>967.40000000000009</v>
      </c>
      <c r="L633" s="11"/>
      <c r="M633" s="11"/>
      <c r="N633" s="47">
        <v>48.5</v>
      </c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37"/>
      <c r="AD633" s="37"/>
      <c r="AE633" s="71" t="str">
        <f t="shared" si="3918"/>
        <v>EUR/GBP</v>
      </c>
      <c r="AF633" s="11">
        <f t="shared" si="3919"/>
        <v>0</v>
      </c>
      <c r="AG633" s="5">
        <f t="shared" si="3920"/>
        <v>0</v>
      </c>
      <c r="AH633" s="11">
        <f t="shared" si="3921"/>
        <v>0</v>
      </c>
      <c r="AI633" s="47">
        <f t="shared" si="3922"/>
        <v>48.5</v>
      </c>
      <c r="AJ633" s="13">
        <f t="shared" si="3923"/>
        <v>48.5</v>
      </c>
      <c r="AK633" s="13"/>
      <c r="AL633" s="5">
        <f t="shared" si="3924"/>
        <v>0</v>
      </c>
      <c r="AM633" s="5">
        <f t="shared" si="3925"/>
        <v>0</v>
      </c>
      <c r="AN633" s="11">
        <f t="shared" si="3926"/>
        <v>0</v>
      </c>
      <c r="AO633" s="11">
        <f t="shared" si="3927"/>
        <v>0</v>
      </c>
      <c r="AP633" s="5">
        <f t="shared" si="3928"/>
        <v>0</v>
      </c>
      <c r="AQ633" s="5">
        <f t="shared" si="3929"/>
        <v>0</v>
      </c>
      <c r="AR633" s="5">
        <f t="shared" si="3930"/>
        <v>0</v>
      </c>
      <c r="AS633" s="5">
        <f t="shared" si="3931"/>
        <v>0</v>
      </c>
      <c r="AT633" s="5">
        <f t="shared" si="3932"/>
        <v>0</v>
      </c>
      <c r="AU633" s="5">
        <f t="shared" si="3933"/>
        <v>0</v>
      </c>
      <c r="AV633" s="5">
        <f t="shared" si="3934"/>
        <v>0</v>
      </c>
      <c r="AW633" s="48">
        <f t="shared" si="3935"/>
        <v>48.5</v>
      </c>
      <c r="AX633" s="5">
        <f t="shared" si="3936"/>
        <v>0</v>
      </c>
      <c r="AY633" s="5">
        <f t="shared" si="3937"/>
        <v>0</v>
      </c>
      <c r="AZ633" s="5">
        <f t="shared" si="3938"/>
        <v>0</v>
      </c>
      <c r="BA633" s="5">
        <f t="shared" si="3939"/>
        <v>0</v>
      </c>
      <c r="BB633" s="5">
        <f t="shared" si="3940"/>
        <v>0</v>
      </c>
      <c r="BC633" s="5">
        <f t="shared" si="3941"/>
        <v>0</v>
      </c>
      <c r="BD633" s="5">
        <f t="shared" si="3942"/>
        <v>0</v>
      </c>
      <c r="BE633" s="5">
        <f t="shared" si="3943"/>
        <v>0</v>
      </c>
      <c r="BF633" s="5">
        <f t="shared" si="3944"/>
        <v>0</v>
      </c>
      <c r="BG633" s="5">
        <f t="shared" si="3945"/>
        <v>0</v>
      </c>
      <c r="BH633" s="5">
        <f t="shared" si="3946"/>
        <v>0</v>
      </c>
      <c r="BI633" s="11">
        <f t="shared" si="3947"/>
        <v>0</v>
      </c>
      <c r="BJ633" s="5">
        <f t="shared" si="3948"/>
        <v>0</v>
      </c>
      <c r="BK633" s="5">
        <f t="shared" si="3949"/>
        <v>0</v>
      </c>
      <c r="BL633" s="5">
        <f t="shared" si="3950"/>
        <v>0</v>
      </c>
      <c r="BM633" s="5">
        <f t="shared" si="3951"/>
        <v>0</v>
      </c>
      <c r="BN633" s="5">
        <f t="shared" si="3952"/>
        <v>0</v>
      </c>
      <c r="BO633" s="5">
        <f t="shared" si="3953"/>
        <v>0</v>
      </c>
      <c r="BP633" s="5">
        <f t="shared" si="3954"/>
        <v>0</v>
      </c>
      <c r="BQ633" s="5">
        <f t="shared" si="3955"/>
        <v>0</v>
      </c>
      <c r="BR633" s="5">
        <f t="shared" si="3956"/>
        <v>0</v>
      </c>
      <c r="BS633" s="5">
        <f t="shared" si="3957"/>
        <v>0</v>
      </c>
      <c r="BT633" s="11">
        <f t="shared" si="3958"/>
        <v>0</v>
      </c>
      <c r="BU633" s="11">
        <f t="shared" si="3959"/>
        <v>0</v>
      </c>
      <c r="BV633" s="5">
        <f t="shared" si="3960"/>
        <v>0</v>
      </c>
      <c r="BW633" s="5">
        <f t="shared" si="3961"/>
        <v>0</v>
      </c>
      <c r="BX633" s="5">
        <f t="shared" si="3962"/>
        <v>0</v>
      </c>
      <c r="BY633" s="5">
        <f t="shared" si="3963"/>
        <v>0</v>
      </c>
      <c r="BZ633" s="5">
        <f t="shared" si="3964"/>
        <v>0</v>
      </c>
      <c r="CA633" s="5">
        <f t="shared" si="3965"/>
        <v>0</v>
      </c>
      <c r="CB633" s="5">
        <f t="shared" si="3966"/>
        <v>0</v>
      </c>
      <c r="CC633" s="5">
        <f t="shared" si="3967"/>
        <v>0</v>
      </c>
      <c r="CD633" s="5">
        <f t="shared" si="3968"/>
        <v>0</v>
      </c>
      <c r="CE633" s="5">
        <f t="shared" si="3969"/>
        <v>0</v>
      </c>
      <c r="CF633" s="5">
        <f t="shared" si="3970"/>
        <v>0</v>
      </c>
      <c r="CG633" s="5">
        <f t="shared" si="3971"/>
        <v>0</v>
      </c>
      <c r="CH633" s="5">
        <f t="shared" si="3972"/>
        <v>0</v>
      </c>
      <c r="CI633" s="5">
        <f t="shared" si="3973"/>
        <v>0</v>
      </c>
      <c r="CJ633" s="5">
        <f t="shared" si="3974"/>
        <v>0</v>
      </c>
      <c r="CK633" s="5">
        <f t="shared" si="3975"/>
        <v>0</v>
      </c>
      <c r="CL633" s="5">
        <f t="shared" si="3976"/>
        <v>0</v>
      </c>
      <c r="CM633" s="5">
        <f t="shared" si="3977"/>
        <v>0</v>
      </c>
      <c r="CN633" s="5">
        <f t="shared" si="3978"/>
        <v>0</v>
      </c>
      <c r="CO633" s="5">
        <f t="shared" si="3979"/>
        <v>0</v>
      </c>
      <c r="CP633" s="5">
        <f t="shared" si="3980"/>
        <v>0</v>
      </c>
      <c r="CQ633" s="5">
        <f t="shared" si="3981"/>
        <v>0</v>
      </c>
      <c r="CR633" s="5">
        <f t="shared" si="3982"/>
        <v>0</v>
      </c>
      <c r="CS633" s="5">
        <f t="shared" si="3983"/>
        <v>0</v>
      </c>
      <c r="CT633" s="11">
        <f t="shared" si="3984"/>
        <v>0</v>
      </c>
      <c r="CU633" s="5">
        <f t="shared" si="3985"/>
        <v>0</v>
      </c>
      <c r="CV633" s="5">
        <f t="shared" si="3986"/>
        <v>0</v>
      </c>
      <c r="CW633" s="5">
        <f t="shared" si="3987"/>
        <v>0</v>
      </c>
      <c r="CX633" s="41">
        <f t="shared" si="3988"/>
        <v>0</v>
      </c>
      <c r="CY633" s="41">
        <f t="shared" si="3989"/>
        <v>0</v>
      </c>
      <c r="CZ633" s="41">
        <f t="shared" si="3990"/>
        <v>0</v>
      </c>
      <c r="DA633" s="41">
        <f t="shared" si="3991"/>
        <v>0</v>
      </c>
      <c r="DB633" s="28"/>
    </row>
    <row r="634" spans="1:106" s="16" customFormat="1" ht="29.25" customHeight="1" thickTop="1" thickBot="1" x14ac:dyDescent="0.35">
      <c r="A634" s="73">
        <v>44882</v>
      </c>
      <c r="B634" s="4" t="s">
        <v>0</v>
      </c>
      <c r="C634" s="4" t="s">
        <v>70</v>
      </c>
      <c r="D634" s="8" t="s">
        <v>10</v>
      </c>
      <c r="E634" s="4" t="s">
        <v>110</v>
      </c>
      <c r="F634" s="4" t="s">
        <v>104</v>
      </c>
      <c r="G634" s="18" t="s">
        <v>746</v>
      </c>
      <c r="H634" s="25">
        <v>51</v>
      </c>
      <c r="I634" s="44">
        <v>-49</v>
      </c>
      <c r="J634" s="45">
        <v>-50</v>
      </c>
      <c r="K634" s="76">
        <f t="shared" si="3399"/>
        <v>917.40000000000009</v>
      </c>
      <c r="L634" s="11"/>
      <c r="M634" s="11"/>
      <c r="N634" s="33"/>
      <c r="O634" s="11"/>
      <c r="P634" s="11"/>
      <c r="Q634" s="11"/>
      <c r="R634" s="11"/>
      <c r="S634" s="11"/>
      <c r="T634" s="11"/>
      <c r="U634" s="45">
        <v>-50</v>
      </c>
      <c r="V634" s="11"/>
      <c r="W634" s="11"/>
      <c r="X634" s="11"/>
      <c r="Y634" s="11"/>
      <c r="Z634" s="11"/>
      <c r="AA634" s="11"/>
      <c r="AB634" s="11"/>
      <c r="AC634" s="37"/>
      <c r="AD634" s="37"/>
      <c r="AE634" s="71" t="str">
        <f t="shared" si="3918"/>
        <v>USD/JPY</v>
      </c>
      <c r="AF634" s="11">
        <f t="shared" si="3919"/>
        <v>0</v>
      </c>
      <c r="AG634" s="5">
        <f t="shared" si="3920"/>
        <v>0</v>
      </c>
      <c r="AH634" s="11">
        <f t="shared" si="3921"/>
        <v>0</v>
      </c>
      <c r="AI634" s="45">
        <f t="shared" si="3922"/>
        <v>-50</v>
      </c>
      <c r="AJ634" s="13">
        <f t="shared" si="3923"/>
        <v>-50</v>
      </c>
      <c r="AK634" s="13"/>
      <c r="AL634" s="5">
        <f t="shared" si="3924"/>
        <v>0</v>
      </c>
      <c r="AM634" s="5">
        <f t="shared" si="3925"/>
        <v>0</v>
      </c>
      <c r="AN634" s="11">
        <f t="shared" si="3926"/>
        <v>0</v>
      </c>
      <c r="AO634" s="11">
        <f t="shared" si="3927"/>
        <v>0</v>
      </c>
      <c r="AP634" s="5">
        <f t="shared" si="3928"/>
        <v>0</v>
      </c>
      <c r="AQ634" s="5">
        <f t="shared" si="3929"/>
        <v>0</v>
      </c>
      <c r="AR634" s="5">
        <f t="shared" si="3930"/>
        <v>0</v>
      </c>
      <c r="AS634" s="5">
        <f t="shared" si="3931"/>
        <v>0</v>
      </c>
      <c r="AT634" s="5">
        <f t="shared" si="3932"/>
        <v>0</v>
      </c>
      <c r="AU634" s="5">
        <f t="shared" si="3933"/>
        <v>0</v>
      </c>
      <c r="AV634" s="5">
        <f t="shared" si="3934"/>
        <v>0</v>
      </c>
      <c r="AW634" s="5">
        <f t="shared" si="3935"/>
        <v>0</v>
      </c>
      <c r="AX634" s="5">
        <f t="shared" si="3936"/>
        <v>0</v>
      </c>
      <c r="AY634" s="5">
        <f t="shared" si="3937"/>
        <v>0</v>
      </c>
      <c r="AZ634" s="5">
        <f t="shared" si="3938"/>
        <v>0</v>
      </c>
      <c r="BA634" s="5">
        <f t="shared" si="3939"/>
        <v>0</v>
      </c>
      <c r="BB634" s="5">
        <f t="shared" si="3940"/>
        <v>0</v>
      </c>
      <c r="BC634" s="5">
        <f t="shared" si="3941"/>
        <v>0</v>
      </c>
      <c r="BD634" s="5">
        <f t="shared" si="3942"/>
        <v>0</v>
      </c>
      <c r="BE634" s="5">
        <f t="shared" si="3943"/>
        <v>0</v>
      </c>
      <c r="BF634" s="5">
        <f t="shared" si="3944"/>
        <v>0</v>
      </c>
      <c r="BG634" s="5">
        <f t="shared" si="3945"/>
        <v>0</v>
      </c>
      <c r="BH634" s="5">
        <f t="shared" si="3946"/>
        <v>0</v>
      </c>
      <c r="BI634" s="11">
        <f t="shared" si="3947"/>
        <v>0</v>
      </c>
      <c r="BJ634" s="5">
        <f t="shared" si="3948"/>
        <v>0</v>
      </c>
      <c r="BK634" s="5">
        <f t="shared" si="3949"/>
        <v>0</v>
      </c>
      <c r="BL634" s="5">
        <f t="shared" si="3950"/>
        <v>0</v>
      </c>
      <c r="BM634" s="5">
        <f t="shared" si="3951"/>
        <v>0</v>
      </c>
      <c r="BN634" s="5">
        <f t="shared" si="3952"/>
        <v>0</v>
      </c>
      <c r="BO634" s="5">
        <f t="shared" si="3953"/>
        <v>0</v>
      </c>
      <c r="BP634" s="5">
        <f t="shared" si="3954"/>
        <v>0</v>
      </c>
      <c r="BQ634" s="5">
        <f t="shared" si="3955"/>
        <v>0</v>
      </c>
      <c r="BR634" s="5">
        <f t="shared" si="3956"/>
        <v>0</v>
      </c>
      <c r="BS634" s="5">
        <f t="shared" si="3957"/>
        <v>0</v>
      </c>
      <c r="BT634" s="11">
        <f t="shared" si="3958"/>
        <v>0</v>
      </c>
      <c r="BU634" s="11">
        <f t="shared" si="3959"/>
        <v>0</v>
      </c>
      <c r="BV634" s="5">
        <f t="shared" si="3960"/>
        <v>0</v>
      </c>
      <c r="BW634" s="5">
        <f t="shared" si="3961"/>
        <v>0</v>
      </c>
      <c r="BX634" s="5">
        <f t="shared" si="3962"/>
        <v>0</v>
      </c>
      <c r="BY634" s="46">
        <f t="shared" si="3963"/>
        <v>-50</v>
      </c>
      <c r="BZ634" s="5">
        <f t="shared" si="3964"/>
        <v>0</v>
      </c>
      <c r="CA634" s="5">
        <f t="shared" si="3965"/>
        <v>0</v>
      </c>
      <c r="CB634" s="5">
        <f t="shared" si="3966"/>
        <v>0</v>
      </c>
      <c r="CC634" s="5">
        <f t="shared" si="3967"/>
        <v>0</v>
      </c>
      <c r="CD634" s="5">
        <f t="shared" si="3968"/>
        <v>0</v>
      </c>
      <c r="CE634" s="5">
        <f t="shared" si="3969"/>
        <v>0</v>
      </c>
      <c r="CF634" s="5">
        <f t="shared" si="3970"/>
        <v>0</v>
      </c>
      <c r="CG634" s="5">
        <f t="shared" si="3971"/>
        <v>0</v>
      </c>
      <c r="CH634" s="5">
        <f t="shared" si="3972"/>
        <v>0</v>
      </c>
      <c r="CI634" s="5">
        <f t="shared" si="3973"/>
        <v>0</v>
      </c>
      <c r="CJ634" s="5">
        <f t="shared" si="3974"/>
        <v>0</v>
      </c>
      <c r="CK634" s="5">
        <f t="shared" si="3975"/>
        <v>0</v>
      </c>
      <c r="CL634" s="5">
        <f t="shared" si="3976"/>
        <v>0</v>
      </c>
      <c r="CM634" s="5">
        <f t="shared" si="3977"/>
        <v>0</v>
      </c>
      <c r="CN634" s="5">
        <f t="shared" si="3978"/>
        <v>0</v>
      </c>
      <c r="CO634" s="5">
        <f t="shared" si="3979"/>
        <v>0</v>
      </c>
      <c r="CP634" s="5">
        <f t="shared" si="3980"/>
        <v>0</v>
      </c>
      <c r="CQ634" s="5">
        <f t="shared" si="3981"/>
        <v>0</v>
      </c>
      <c r="CR634" s="5">
        <f t="shared" si="3982"/>
        <v>0</v>
      </c>
      <c r="CS634" s="5">
        <f t="shared" si="3983"/>
        <v>0</v>
      </c>
      <c r="CT634" s="11">
        <f t="shared" si="3984"/>
        <v>0</v>
      </c>
      <c r="CU634" s="5">
        <f t="shared" si="3985"/>
        <v>0</v>
      </c>
      <c r="CV634" s="5">
        <f t="shared" si="3986"/>
        <v>0</v>
      </c>
      <c r="CW634" s="5">
        <f t="shared" si="3987"/>
        <v>0</v>
      </c>
      <c r="CX634" s="41">
        <f t="shared" si="3988"/>
        <v>0</v>
      </c>
      <c r="CY634" s="41">
        <f t="shared" si="3989"/>
        <v>0</v>
      </c>
      <c r="CZ634" s="41">
        <f t="shared" si="3990"/>
        <v>0</v>
      </c>
      <c r="DA634" s="41">
        <f t="shared" si="3991"/>
        <v>0</v>
      </c>
      <c r="DB634" s="28"/>
    </row>
    <row r="635" spans="1:106" s="16" customFormat="1" ht="29.25" customHeight="1" thickTop="1" thickBot="1" x14ac:dyDescent="0.35">
      <c r="A635" s="73">
        <v>44885</v>
      </c>
      <c r="B635" s="4" t="s">
        <v>92</v>
      </c>
      <c r="C635" s="4" t="s">
        <v>23</v>
      </c>
      <c r="D635" s="8" t="s">
        <v>10</v>
      </c>
      <c r="E635" s="4" t="s">
        <v>102</v>
      </c>
      <c r="F635" s="4" t="s">
        <v>24</v>
      </c>
      <c r="G635" s="18" t="s">
        <v>749</v>
      </c>
      <c r="H635" s="25">
        <v>49.5</v>
      </c>
      <c r="I635" s="44">
        <v>-49.5</v>
      </c>
      <c r="J635" s="45">
        <v>-50.5</v>
      </c>
      <c r="K635" s="76">
        <f t="shared" si="3399"/>
        <v>866.90000000000009</v>
      </c>
      <c r="L635" s="11"/>
      <c r="M635" s="11"/>
      <c r="N635" s="33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45">
        <v>-50.5</v>
      </c>
      <c r="AC635" s="37"/>
      <c r="AD635" s="37"/>
      <c r="AE635" s="71" t="str">
        <f t="shared" si="3918"/>
        <v>WALL ST 30</v>
      </c>
      <c r="AF635" s="45">
        <f t="shared" si="3919"/>
        <v>-50.5</v>
      </c>
      <c r="AG635" s="5">
        <f t="shared" si="3920"/>
        <v>0</v>
      </c>
      <c r="AH635" s="11">
        <f t="shared" si="3921"/>
        <v>0</v>
      </c>
      <c r="AI635" s="11">
        <f t="shared" si="3922"/>
        <v>0</v>
      </c>
      <c r="AJ635" s="13">
        <f t="shared" si="3923"/>
        <v>-50.5</v>
      </c>
      <c r="AK635" s="13"/>
      <c r="AL635" s="5">
        <f t="shared" si="3924"/>
        <v>0</v>
      </c>
      <c r="AM635" s="5">
        <f t="shared" si="3925"/>
        <v>0</v>
      </c>
      <c r="AN635" s="11">
        <f t="shared" si="3926"/>
        <v>0</v>
      </c>
      <c r="AO635" s="11">
        <f t="shared" si="3927"/>
        <v>0</v>
      </c>
      <c r="AP635" s="5">
        <f t="shared" si="3928"/>
        <v>0</v>
      </c>
      <c r="AQ635" s="5">
        <f t="shared" si="3929"/>
        <v>0</v>
      </c>
      <c r="AR635" s="5">
        <f t="shared" si="3930"/>
        <v>0</v>
      </c>
      <c r="AS635" s="5">
        <f t="shared" si="3931"/>
        <v>0</v>
      </c>
      <c r="AT635" s="5">
        <f t="shared" si="3932"/>
        <v>0</v>
      </c>
      <c r="AU635" s="5">
        <f t="shared" si="3933"/>
        <v>0</v>
      </c>
      <c r="AV635" s="5">
        <f t="shared" si="3934"/>
        <v>0</v>
      </c>
      <c r="AW635" s="5">
        <f t="shared" si="3935"/>
        <v>0</v>
      </c>
      <c r="AX635" s="5">
        <f t="shared" si="3936"/>
        <v>0</v>
      </c>
      <c r="AY635" s="5">
        <f t="shared" si="3937"/>
        <v>0</v>
      </c>
      <c r="AZ635" s="5">
        <f t="shared" si="3938"/>
        <v>0</v>
      </c>
      <c r="BA635" s="5">
        <f t="shared" si="3939"/>
        <v>0</v>
      </c>
      <c r="BB635" s="5">
        <f t="shared" si="3940"/>
        <v>0</v>
      </c>
      <c r="BC635" s="5">
        <f t="shared" si="3941"/>
        <v>0</v>
      </c>
      <c r="BD635" s="5">
        <f t="shared" si="3942"/>
        <v>0</v>
      </c>
      <c r="BE635" s="5">
        <f t="shared" si="3943"/>
        <v>0</v>
      </c>
      <c r="BF635" s="5">
        <f t="shared" si="3944"/>
        <v>0</v>
      </c>
      <c r="BG635" s="5">
        <f t="shared" si="3945"/>
        <v>0</v>
      </c>
      <c r="BH635" s="5">
        <f t="shared" si="3946"/>
        <v>0</v>
      </c>
      <c r="BI635" s="11">
        <f t="shared" si="3947"/>
        <v>0</v>
      </c>
      <c r="BJ635" s="5">
        <f t="shared" si="3948"/>
        <v>0</v>
      </c>
      <c r="BK635" s="5">
        <f t="shared" si="3949"/>
        <v>0</v>
      </c>
      <c r="BL635" s="5">
        <f t="shared" si="3950"/>
        <v>0</v>
      </c>
      <c r="BM635" s="5">
        <f t="shared" si="3951"/>
        <v>0</v>
      </c>
      <c r="BN635" s="5">
        <f t="shared" si="3952"/>
        <v>0</v>
      </c>
      <c r="BO635" s="5">
        <f t="shared" si="3953"/>
        <v>0</v>
      </c>
      <c r="BP635" s="5">
        <f t="shared" si="3954"/>
        <v>0</v>
      </c>
      <c r="BQ635" s="5">
        <f t="shared" si="3955"/>
        <v>0</v>
      </c>
      <c r="BR635" s="5">
        <f t="shared" si="3956"/>
        <v>0</v>
      </c>
      <c r="BS635" s="5">
        <f t="shared" si="3957"/>
        <v>0</v>
      </c>
      <c r="BT635" s="11">
        <f t="shared" si="3958"/>
        <v>0</v>
      </c>
      <c r="BU635" s="11">
        <f t="shared" si="3959"/>
        <v>0</v>
      </c>
      <c r="BV635" s="5">
        <f t="shared" si="3960"/>
        <v>0</v>
      </c>
      <c r="BW635" s="5">
        <f t="shared" si="3961"/>
        <v>0</v>
      </c>
      <c r="BX635" s="5">
        <f t="shared" si="3962"/>
        <v>0</v>
      </c>
      <c r="BY635" s="5">
        <f t="shared" si="3963"/>
        <v>0</v>
      </c>
      <c r="BZ635" s="5">
        <f t="shared" si="3964"/>
        <v>0</v>
      </c>
      <c r="CA635" s="5">
        <f t="shared" si="3965"/>
        <v>0</v>
      </c>
      <c r="CB635" s="5">
        <f t="shared" si="3966"/>
        <v>0</v>
      </c>
      <c r="CC635" s="5">
        <f t="shared" si="3967"/>
        <v>0</v>
      </c>
      <c r="CD635" s="5">
        <f t="shared" si="3968"/>
        <v>0</v>
      </c>
      <c r="CE635" s="5">
        <f t="shared" si="3969"/>
        <v>0</v>
      </c>
      <c r="CF635" s="5">
        <f t="shared" si="3970"/>
        <v>0</v>
      </c>
      <c r="CG635" s="5">
        <f t="shared" si="3971"/>
        <v>0</v>
      </c>
      <c r="CH635" s="5">
        <f t="shared" si="3972"/>
        <v>0</v>
      </c>
      <c r="CI635" s="5">
        <f t="shared" si="3973"/>
        <v>0</v>
      </c>
      <c r="CJ635" s="5">
        <f t="shared" si="3974"/>
        <v>0</v>
      </c>
      <c r="CK635" s="5">
        <f t="shared" si="3975"/>
        <v>0</v>
      </c>
      <c r="CL635" s="5">
        <f t="shared" si="3976"/>
        <v>0</v>
      </c>
      <c r="CM635" s="5">
        <f t="shared" si="3977"/>
        <v>0</v>
      </c>
      <c r="CN635" s="5">
        <f t="shared" si="3978"/>
        <v>0</v>
      </c>
      <c r="CO635" s="5">
        <f t="shared" si="3979"/>
        <v>0</v>
      </c>
      <c r="CP635" s="5">
        <f t="shared" si="3980"/>
        <v>0</v>
      </c>
      <c r="CQ635" s="5">
        <f t="shared" si="3981"/>
        <v>0</v>
      </c>
      <c r="CR635" s="5">
        <f t="shared" si="3982"/>
        <v>0</v>
      </c>
      <c r="CS635" s="5">
        <f t="shared" si="3983"/>
        <v>0</v>
      </c>
      <c r="CT635" s="11">
        <f t="shared" si="3984"/>
        <v>0</v>
      </c>
      <c r="CU635" s="5">
        <f t="shared" si="3985"/>
        <v>0</v>
      </c>
      <c r="CV635" s="5">
        <f t="shared" si="3986"/>
        <v>0</v>
      </c>
      <c r="CW635" s="5">
        <f t="shared" si="3987"/>
        <v>0</v>
      </c>
      <c r="CX635" s="52">
        <f t="shared" si="3988"/>
        <v>-50.5</v>
      </c>
      <c r="CY635" s="41">
        <f t="shared" si="3989"/>
        <v>0</v>
      </c>
      <c r="CZ635" s="41">
        <f t="shared" si="3990"/>
        <v>0</v>
      </c>
      <c r="DA635" s="41">
        <f t="shared" si="3991"/>
        <v>0</v>
      </c>
      <c r="DB635" s="28"/>
    </row>
    <row r="636" spans="1:106" s="16" customFormat="1" ht="29.25" customHeight="1" thickTop="1" thickBot="1" x14ac:dyDescent="0.35">
      <c r="A636" s="73">
        <v>44887</v>
      </c>
      <c r="B636" s="4" t="s">
        <v>22</v>
      </c>
      <c r="C636" s="4" t="s">
        <v>26</v>
      </c>
      <c r="D636" s="8" t="s">
        <v>10</v>
      </c>
      <c r="E636" s="4" t="s">
        <v>102</v>
      </c>
      <c r="F636" s="4" t="s">
        <v>24</v>
      </c>
      <c r="G636" s="18" t="s">
        <v>750</v>
      </c>
      <c r="H636" s="25">
        <v>54</v>
      </c>
      <c r="I636" s="33">
        <v>46</v>
      </c>
      <c r="J636" s="11">
        <v>44</v>
      </c>
      <c r="K636" s="76">
        <f t="shared" si="3399"/>
        <v>910.90000000000009</v>
      </c>
      <c r="L636" s="11"/>
      <c r="M636" s="11"/>
      <c r="N636" s="33"/>
      <c r="O636" s="11"/>
      <c r="P636" s="11"/>
      <c r="Q636" s="11"/>
      <c r="R636" s="11"/>
      <c r="S636" s="11"/>
      <c r="T636" s="11"/>
      <c r="U636" s="11"/>
      <c r="V636" s="11"/>
      <c r="W636" s="11"/>
      <c r="X636" s="47">
        <v>44</v>
      </c>
      <c r="Y636" s="11"/>
      <c r="Z636" s="11"/>
      <c r="AA636" s="11"/>
      <c r="AB636" s="11"/>
      <c r="AC636" s="37"/>
      <c r="AD636" s="37"/>
      <c r="AE636" s="71" t="str">
        <f t="shared" ref="AE636:AE640" si="3992">IF(B636&gt;0,B636)</f>
        <v>US 500</v>
      </c>
      <c r="AF636" s="11">
        <f t="shared" ref="AF636:AF640" si="3993">IF(C636="HF",J636,0)</f>
        <v>0</v>
      </c>
      <c r="AG636" s="5">
        <f t="shared" ref="AG636:AG640" si="3994">IF(C636="HF2",J636,0)</f>
        <v>0</v>
      </c>
      <c r="AH636" s="47">
        <f t="shared" ref="AH636:AH640" si="3995">IF(C636="HF3",J636,0)</f>
        <v>44</v>
      </c>
      <c r="AI636" s="11">
        <f t="shared" ref="AI636:AI640" si="3996">IF(C636="DP",J636,0)</f>
        <v>0</v>
      </c>
      <c r="AJ636" s="13">
        <f t="shared" ref="AJ636:AJ640" si="3997">+SUM(AF636+AG636+AH636+AI636)</f>
        <v>44</v>
      </c>
      <c r="AK636" s="13"/>
      <c r="AL636" s="5">
        <f t="shared" ref="AL636:AL640" si="3998">IF(B636="AUD/JPY",AF636,0)</f>
        <v>0</v>
      </c>
      <c r="AM636" s="5">
        <f t="shared" ref="AM636:AM640" si="3999">IF(B636="AUD/JPY",AG636,0)</f>
        <v>0</v>
      </c>
      <c r="AN636" s="11">
        <f t="shared" ref="AN636:AN640" si="4000">IF(B636="AUD/JPY",AH636,0)</f>
        <v>0</v>
      </c>
      <c r="AO636" s="11">
        <f t="shared" ref="AO636:AO640" si="4001">IF(B636="AUD/JPY",AI636,0)</f>
        <v>0</v>
      </c>
      <c r="AP636" s="5">
        <f t="shared" ref="AP636:AP640" si="4002">IF(B636="AUD/USD",AF636,0)</f>
        <v>0</v>
      </c>
      <c r="AQ636" s="5">
        <f t="shared" ref="AQ636:AQ640" si="4003">IF(B636="AUD/USD",AG636,0)</f>
        <v>0</v>
      </c>
      <c r="AR636" s="5">
        <f t="shared" ref="AR636:AR640" si="4004">IF(B636="AUD/USD",AH636,0)</f>
        <v>0</v>
      </c>
      <c r="AS636" s="5">
        <f t="shared" ref="AS636:AS640" si="4005">IF(B636="AUD/USD",AI636,0)</f>
        <v>0</v>
      </c>
      <c r="AT636" s="5">
        <f t="shared" ref="AT636:AT640" si="4006">IF(B636="EUR/GBP",AF636,0)</f>
        <v>0</v>
      </c>
      <c r="AU636" s="5">
        <f t="shared" ref="AU636:AU640" si="4007">IF(B636="EUR/GBP",AG636,0)</f>
        <v>0</v>
      </c>
      <c r="AV636" s="5">
        <f t="shared" ref="AV636:AV640" si="4008">IF(B636="EUR/GBP",AH636,0)</f>
        <v>0</v>
      </c>
      <c r="AW636" s="5">
        <f t="shared" ref="AW636:AW640" si="4009">IF(B636="EUR/GBP",AI636,0)</f>
        <v>0</v>
      </c>
      <c r="AX636" s="5">
        <f t="shared" ref="AX636:AX640" si="4010">IF(B636="EUR/JPY",AF636,0)</f>
        <v>0</v>
      </c>
      <c r="AY636" s="5">
        <f t="shared" ref="AY636:AY640" si="4011">IF(B636="EUR/JPY",AG636,0)</f>
        <v>0</v>
      </c>
      <c r="AZ636" s="5">
        <f t="shared" ref="AZ636:AZ640" si="4012">IF(B636="EUR/JPY",AH636,0)</f>
        <v>0</v>
      </c>
      <c r="BA636" s="5">
        <f t="shared" ref="BA636:BA640" si="4013">IF(B636="EUR/JPY",AI636,0)</f>
        <v>0</v>
      </c>
      <c r="BB636" s="5">
        <f t="shared" ref="BB636:BB640" si="4014">IF(B636="EUR/USD",AF636,0)</f>
        <v>0</v>
      </c>
      <c r="BC636" s="5">
        <f t="shared" ref="BC636:BC640" si="4015">IF(B636="EUR/USD",AG636,0)</f>
        <v>0</v>
      </c>
      <c r="BD636" s="5">
        <f t="shared" ref="BD636:BD640" si="4016">IF(B636="EUR/USD",AH636,0)</f>
        <v>0</v>
      </c>
      <c r="BE636" s="5">
        <f t="shared" ref="BE636:BE640" si="4017">IF(B636="EUR/USD",AI636,0)</f>
        <v>0</v>
      </c>
      <c r="BF636" s="5">
        <f t="shared" ref="BF636:BF640" si="4018">IF(B636="GBP/JPY",AF636,0)</f>
        <v>0</v>
      </c>
      <c r="BG636" s="5">
        <f t="shared" ref="BG636:BG640" si="4019">IF(B636="GBP/JPY",AG636,0)</f>
        <v>0</v>
      </c>
      <c r="BH636" s="5">
        <f t="shared" ref="BH636:BH640" si="4020">IF(B636="GBP/JPY",AH636,0)</f>
        <v>0</v>
      </c>
      <c r="BI636" s="11">
        <f t="shared" ref="BI636:BI640" si="4021">IF(B636="GBP/JPY",AI636,0)</f>
        <v>0</v>
      </c>
      <c r="BJ636" s="5">
        <f t="shared" ref="BJ636:BJ640" si="4022">IF(B636="GBP/USD",AF636,0)</f>
        <v>0</v>
      </c>
      <c r="BK636" s="5">
        <f t="shared" ref="BK636:BK640" si="4023">IF(B636="GBP/USD",AG636,0)</f>
        <v>0</v>
      </c>
      <c r="BL636" s="5">
        <f t="shared" ref="BL636:BL640" si="4024">IF(B636="GBP/USD",AH636,0)</f>
        <v>0</v>
      </c>
      <c r="BM636" s="5">
        <f t="shared" ref="BM636:BM640" si="4025">IF(B636="GBP/USD",AI636,0)</f>
        <v>0</v>
      </c>
      <c r="BN636" s="5">
        <f t="shared" ref="BN636:BN640" si="4026">IF(B636="USD/CAD",AF636,0)</f>
        <v>0</v>
      </c>
      <c r="BO636" s="5">
        <f t="shared" ref="BO636:BO640" si="4027">IF(B636="USD/CAD",AG636,0)</f>
        <v>0</v>
      </c>
      <c r="BP636" s="5">
        <f t="shared" ref="BP636:BP640" si="4028">IF(B636="USD/CAD",AH636,0)</f>
        <v>0</v>
      </c>
      <c r="BQ636" s="5">
        <f t="shared" ref="BQ636:BQ640" si="4029">IF(B636="USD/CAD",AI636,0)</f>
        <v>0</v>
      </c>
      <c r="BR636" s="5">
        <f t="shared" ref="BR636:BR640" si="4030">IF(B636="USD/CHF",AF636,0)</f>
        <v>0</v>
      </c>
      <c r="BS636" s="5">
        <f t="shared" ref="BS636:BS640" si="4031">IF(B636="USD/CHF",AG636,0)</f>
        <v>0</v>
      </c>
      <c r="BT636" s="11">
        <f t="shared" ref="BT636:BT640" si="4032">IF(B636="USD/CHF",AH636,0)</f>
        <v>0</v>
      </c>
      <c r="BU636" s="11">
        <f t="shared" ref="BU636:BU640" si="4033">IF(B636="USD/CHF",AI636,0)</f>
        <v>0</v>
      </c>
      <c r="BV636" s="5">
        <f t="shared" ref="BV636:BV640" si="4034">IF(B636="USD/JPY",AF636,0)</f>
        <v>0</v>
      </c>
      <c r="BW636" s="5">
        <f t="shared" ref="BW636:BW640" si="4035">IF(B636="USD/JPY",AG636,0)</f>
        <v>0</v>
      </c>
      <c r="BX636" s="5">
        <f t="shared" ref="BX636:BX640" si="4036">IF(B636="USD/JPY",AH636,0)</f>
        <v>0</v>
      </c>
      <c r="BY636" s="5">
        <f t="shared" ref="BY636:BY640" si="4037">IF(B636="USD/JPY",AI636,0)</f>
        <v>0</v>
      </c>
      <c r="BZ636" s="5">
        <f t="shared" ref="BZ636:BZ640" si="4038">IF(B636="CRUDE",AF636,0)</f>
        <v>0</v>
      </c>
      <c r="CA636" s="5">
        <f t="shared" ref="CA636:CA640" si="4039">IF(B636="CRUDE",AG636,0)</f>
        <v>0</v>
      </c>
      <c r="CB636" s="5">
        <f t="shared" ref="CB636:CB640" si="4040">IF(B636="CRUDE",AH636,0)</f>
        <v>0</v>
      </c>
      <c r="CC636" s="5">
        <f t="shared" ref="CC636:CC640" si="4041">IF(B636="CRUDE",AI636,0)</f>
        <v>0</v>
      </c>
      <c r="CD636" s="5">
        <f t="shared" ref="CD636:CD640" si="4042">IF(B636="GOLD",AF636,0)</f>
        <v>0</v>
      </c>
      <c r="CE636" s="5">
        <f t="shared" ref="CE636:CE640" si="4043">IF(B636="GOLD",AG636,0)</f>
        <v>0</v>
      </c>
      <c r="CF636" s="5">
        <f t="shared" ref="CF636:CF640" si="4044">IF(B636="GOLD",AH636,0)</f>
        <v>0</v>
      </c>
      <c r="CG636" s="5">
        <f t="shared" ref="CG636:CG640" si="4045">IF(B636="GOLD",AI636,0)</f>
        <v>0</v>
      </c>
      <c r="CH636" s="5">
        <f t="shared" ref="CH636:CH640" si="4046">IF(B636="US 500",AF636,0)</f>
        <v>0</v>
      </c>
      <c r="CI636" s="5">
        <f t="shared" ref="CI636:CI640" si="4047">IF(B636="US 500",AG636,0)</f>
        <v>0</v>
      </c>
      <c r="CJ636" s="48">
        <f t="shared" ref="CJ636:CJ640" si="4048">IF(B636="US 500",AH636,0)</f>
        <v>44</v>
      </c>
      <c r="CK636" s="5">
        <f t="shared" ref="CK636:CK640" si="4049">IF(B636="US 500",AI636,0)</f>
        <v>0</v>
      </c>
      <c r="CL636" s="5">
        <f t="shared" ref="CL636:CL640" si="4050">IF(B636="N GAS",AF636,0)</f>
        <v>0</v>
      </c>
      <c r="CM636" s="5">
        <f t="shared" ref="CM636:CM640" si="4051">IF(B636="N GAS",AG636,0)</f>
        <v>0</v>
      </c>
      <c r="CN636" s="5">
        <f t="shared" ref="CN636:CN640" si="4052">IF(B636="N GAS",AH636,0)</f>
        <v>0</v>
      </c>
      <c r="CO636" s="5">
        <f t="shared" ref="CO636:CO640" si="4053">IF(B636="N GAS",AI636,0)</f>
        <v>0</v>
      </c>
      <c r="CP636" s="5">
        <f t="shared" ref="CP636:CP640" si="4054">IF(B636="SMALLCAP 2000",AF636,0)</f>
        <v>0</v>
      </c>
      <c r="CQ636" s="5">
        <f t="shared" ref="CQ636:CQ640" si="4055">IF(B636="SMALLCAP 2000",AG636,0)</f>
        <v>0</v>
      </c>
      <c r="CR636" s="5">
        <f t="shared" ref="CR636:CR640" si="4056">IF(B636="SMALLCAP 2000",AH636,0)</f>
        <v>0</v>
      </c>
      <c r="CS636" s="5">
        <f t="shared" ref="CS636:CS640" si="4057">IF(B636="SMALLCAP 2000",AI636,0)</f>
        <v>0</v>
      </c>
      <c r="CT636" s="11">
        <f t="shared" ref="CT636:CT640" si="4058">IF(B636="US TECH",AF636,0)</f>
        <v>0</v>
      </c>
      <c r="CU636" s="5">
        <f t="shared" ref="CU636:CU640" si="4059">IF(B636="US TECH",AG636,0)</f>
        <v>0</v>
      </c>
      <c r="CV636" s="5">
        <f t="shared" ref="CV636:CV640" si="4060">IF(B636="US TECH",AH636,0)</f>
        <v>0</v>
      </c>
      <c r="CW636" s="5">
        <f t="shared" ref="CW636:CW640" si="4061">IF(B636="US TECH",AI636,0)</f>
        <v>0</v>
      </c>
      <c r="CX636" s="41">
        <f t="shared" ref="CX636:CX640" si="4062">IF(B636="WALL ST 30",AF636,0)</f>
        <v>0</v>
      </c>
      <c r="CY636" s="41">
        <f t="shared" ref="CY636:CY640" si="4063">IF(B636="WALL ST 30",AG636,0)</f>
        <v>0</v>
      </c>
      <c r="CZ636" s="41">
        <f t="shared" ref="CZ636:CZ640" si="4064">IF(B636="WALL ST 30",AH636,0)</f>
        <v>0</v>
      </c>
      <c r="DA636" s="41">
        <f t="shared" ref="DA636:DA640" si="4065">IF(B636="WALL ST 30",AI636,0)</f>
        <v>0</v>
      </c>
      <c r="DB636" s="28"/>
    </row>
    <row r="637" spans="1:106" s="16" customFormat="1" ht="29.25" customHeight="1" thickTop="1" thickBot="1" x14ac:dyDescent="0.35">
      <c r="A637" s="73">
        <v>44887</v>
      </c>
      <c r="B637" s="4" t="s">
        <v>85</v>
      </c>
      <c r="C637" s="4" t="s">
        <v>26</v>
      </c>
      <c r="D637" s="8" t="s">
        <v>10</v>
      </c>
      <c r="E637" s="4" t="s">
        <v>102</v>
      </c>
      <c r="F637" s="4" t="s">
        <v>24</v>
      </c>
      <c r="G637" s="18" t="s">
        <v>751</v>
      </c>
      <c r="H637" s="25">
        <v>45.75</v>
      </c>
      <c r="I637" s="44">
        <v>-45.75</v>
      </c>
      <c r="J637" s="45">
        <v>-46.75</v>
      </c>
      <c r="K637" s="76">
        <f t="shared" si="3399"/>
        <v>864.15000000000009</v>
      </c>
      <c r="L637" s="11"/>
      <c r="M637" s="11"/>
      <c r="N637" s="33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45">
        <v>-46.75</v>
      </c>
      <c r="AA637" s="11"/>
      <c r="AB637" s="11"/>
      <c r="AC637" s="37"/>
      <c r="AD637" s="37"/>
      <c r="AE637" s="71" t="str">
        <f t="shared" si="3992"/>
        <v>SMALLCAP 2000</v>
      </c>
      <c r="AF637" s="11">
        <f t="shared" si="3993"/>
        <v>0</v>
      </c>
      <c r="AG637" s="5">
        <f t="shared" si="3994"/>
        <v>0</v>
      </c>
      <c r="AH637" s="45">
        <f t="shared" si="3995"/>
        <v>-46.75</v>
      </c>
      <c r="AI637" s="11">
        <f t="shared" si="3996"/>
        <v>0</v>
      </c>
      <c r="AJ637" s="13">
        <f t="shared" si="3997"/>
        <v>-46.75</v>
      </c>
      <c r="AK637" s="13"/>
      <c r="AL637" s="5">
        <f t="shared" si="3998"/>
        <v>0</v>
      </c>
      <c r="AM637" s="5">
        <f t="shared" si="3999"/>
        <v>0</v>
      </c>
      <c r="AN637" s="11">
        <f t="shared" si="4000"/>
        <v>0</v>
      </c>
      <c r="AO637" s="11">
        <f t="shared" si="4001"/>
        <v>0</v>
      </c>
      <c r="AP637" s="5">
        <f t="shared" si="4002"/>
        <v>0</v>
      </c>
      <c r="AQ637" s="5">
        <f t="shared" si="4003"/>
        <v>0</v>
      </c>
      <c r="AR637" s="5">
        <f t="shared" si="4004"/>
        <v>0</v>
      </c>
      <c r="AS637" s="5">
        <f t="shared" si="4005"/>
        <v>0</v>
      </c>
      <c r="AT637" s="5">
        <f t="shared" si="4006"/>
        <v>0</v>
      </c>
      <c r="AU637" s="5">
        <f t="shared" si="4007"/>
        <v>0</v>
      </c>
      <c r="AV637" s="5">
        <f t="shared" si="4008"/>
        <v>0</v>
      </c>
      <c r="AW637" s="5">
        <f t="shared" si="4009"/>
        <v>0</v>
      </c>
      <c r="AX637" s="5">
        <f t="shared" si="4010"/>
        <v>0</v>
      </c>
      <c r="AY637" s="5">
        <f t="shared" si="4011"/>
        <v>0</v>
      </c>
      <c r="AZ637" s="5">
        <f t="shared" si="4012"/>
        <v>0</v>
      </c>
      <c r="BA637" s="5">
        <f t="shared" si="4013"/>
        <v>0</v>
      </c>
      <c r="BB637" s="5">
        <f t="shared" si="4014"/>
        <v>0</v>
      </c>
      <c r="BC637" s="5">
        <f t="shared" si="4015"/>
        <v>0</v>
      </c>
      <c r="BD637" s="5">
        <f t="shared" si="4016"/>
        <v>0</v>
      </c>
      <c r="BE637" s="5">
        <f t="shared" si="4017"/>
        <v>0</v>
      </c>
      <c r="BF637" s="5">
        <f t="shared" si="4018"/>
        <v>0</v>
      </c>
      <c r="BG637" s="5">
        <f t="shared" si="4019"/>
        <v>0</v>
      </c>
      <c r="BH637" s="5">
        <f t="shared" si="4020"/>
        <v>0</v>
      </c>
      <c r="BI637" s="11">
        <f t="shared" si="4021"/>
        <v>0</v>
      </c>
      <c r="BJ637" s="5">
        <f t="shared" si="4022"/>
        <v>0</v>
      </c>
      <c r="BK637" s="5">
        <f t="shared" si="4023"/>
        <v>0</v>
      </c>
      <c r="BL637" s="5">
        <f t="shared" si="4024"/>
        <v>0</v>
      </c>
      <c r="BM637" s="5">
        <f t="shared" si="4025"/>
        <v>0</v>
      </c>
      <c r="BN637" s="5">
        <f t="shared" si="4026"/>
        <v>0</v>
      </c>
      <c r="BO637" s="5">
        <f t="shared" si="4027"/>
        <v>0</v>
      </c>
      <c r="BP637" s="5">
        <f t="shared" si="4028"/>
        <v>0</v>
      </c>
      <c r="BQ637" s="5">
        <f t="shared" si="4029"/>
        <v>0</v>
      </c>
      <c r="BR637" s="5">
        <f t="shared" si="4030"/>
        <v>0</v>
      </c>
      <c r="BS637" s="5">
        <f t="shared" si="4031"/>
        <v>0</v>
      </c>
      <c r="BT637" s="11">
        <f t="shared" si="4032"/>
        <v>0</v>
      </c>
      <c r="BU637" s="11">
        <f t="shared" si="4033"/>
        <v>0</v>
      </c>
      <c r="BV637" s="5">
        <f t="shared" si="4034"/>
        <v>0</v>
      </c>
      <c r="BW637" s="5">
        <f t="shared" si="4035"/>
        <v>0</v>
      </c>
      <c r="BX637" s="5">
        <f t="shared" si="4036"/>
        <v>0</v>
      </c>
      <c r="BY637" s="5">
        <f t="shared" si="4037"/>
        <v>0</v>
      </c>
      <c r="BZ637" s="5">
        <f t="shared" si="4038"/>
        <v>0</v>
      </c>
      <c r="CA637" s="5">
        <f t="shared" si="4039"/>
        <v>0</v>
      </c>
      <c r="CB637" s="5">
        <f t="shared" si="4040"/>
        <v>0</v>
      </c>
      <c r="CC637" s="5">
        <f t="shared" si="4041"/>
        <v>0</v>
      </c>
      <c r="CD637" s="5">
        <f t="shared" si="4042"/>
        <v>0</v>
      </c>
      <c r="CE637" s="5">
        <f t="shared" si="4043"/>
        <v>0</v>
      </c>
      <c r="CF637" s="5">
        <f t="shared" si="4044"/>
        <v>0</v>
      </c>
      <c r="CG637" s="5">
        <f t="shared" si="4045"/>
        <v>0</v>
      </c>
      <c r="CH637" s="5">
        <f t="shared" si="4046"/>
        <v>0</v>
      </c>
      <c r="CI637" s="5">
        <f t="shared" si="4047"/>
        <v>0</v>
      </c>
      <c r="CJ637" s="5">
        <f t="shared" si="4048"/>
        <v>0</v>
      </c>
      <c r="CK637" s="5">
        <f t="shared" si="4049"/>
        <v>0</v>
      </c>
      <c r="CL637" s="5">
        <f t="shared" si="4050"/>
        <v>0</v>
      </c>
      <c r="CM637" s="5">
        <f t="shared" si="4051"/>
        <v>0</v>
      </c>
      <c r="CN637" s="5">
        <f t="shared" si="4052"/>
        <v>0</v>
      </c>
      <c r="CO637" s="5">
        <f t="shared" si="4053"/>
        <v>0</v>
      </c>
      <c r="CP637" s="5">
        <f t="shared" si="4054"/>
        <v>0</v>
      </c>
      <c r="CQ637" s="5">
        <f t="shared" si="4055"/>
        <v>0</v>
      </c>
      <c r="CR637" s="46">
        <f t="shared" si="4056"/>
        <v>-46.75</v>
      </c>
      <c r="CS637" s="5">
        <f t="shared" si="4057"/>
        <v>0</v>
      </c>
      <c r="CT637" s="11">
        <f t="shared" si="4058"/>
        <v>0</v>
      </c>
      <c r="CU637" s="5">
        <f t="shared" si="4059"/>
        <v>0</v>
      </c>
      <c r="CV637" s="5">
        <f t="shared" si="4060"/>
        <v>0</v>
      </c>
      <c r="CW637" s="5">
        <f t="shared" si="4061"/>
        <v>0</v>
      </c>
      <c r="CX637" s="41">
        <f t="shared" si="4062"/>
        <v>0</v>
      </c>
      <c r="CY637" s="41">
        <f t="shared" si="4063"/>
        <v>0</v>
      </c>
      <c r="CZ637" s="41">
        <f t="shared" si="4064"/>
        <v>0</v>
      </c>
      <c r="DA637" s="41">
        <f t="shared" si="4065"/>
        <v>0</v>
      </c>
      <c r="DB637" s="28"/>
    </row>
    <row r="638" spans="1:106" s="16" customFormat="1" ht="29.25" customHeight="1" thickTop="1" thickBot="1" x14ac:dyDescent="0.35">
      <c r="A638" s="73">
        <v>44887</v>
      </c>
      <c r="B638" s="4" t="s">
        <v>2</v>
      </c>
      <c r="C638" s="4" t="s">
        <v>26</v>
      </c>
      <c r="D638" s="8" t="s">
        <v>10</v>
      </c>
      <c r="E638" s="4" t="s">
        <v>110</v>
      </c>
      <c r="F638" s="4" t="s">
        <v>24</v>
      </c>
      <c r="G638" s="18" t="s">
        <v>752</v>
      </c>
      <c r="H638" s="25">
        <v>53</v>
      </c>
      <c r="I638" s="33">
        <v>47</v>
      </c>
      <c r="J638" s="11">
        <v>45</v>
      </c>
      <c r="K638" s="76">
        <f t="shared" si="3399"/>
        <v>909.15000000000009</v>
      </c>
      <c r="L638" s="47">
        <v>45</v>
      </c>
      <c r="M638" s="11"/>
      <c r="N638" s="33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37"/>
      <c r="AD638" s="37"/>
      <c r="AE638" s="71" t="str">
        <f t="shared" si="3992"/>
        <v>AUD/JPY</v>
      </c>
      <c r="AF638" s="11">
        <f t="shared" si="3993"/>
        <v>0</v>
      </c>
      <c r="AG638" s="5">
        <f t="shared" si="3994"/>
        <v>0</v>
      </c>
      <c r="AH638" s="47">
        <f t="shared" si="3995"/>
        <v>45</v>
      </c>
      <c r="AI638" s="11">
        <f t="shared" si="3996"/>
        <v>0</v>
      </c>
      <c r="AJ638" s="13">
        <f t="shared" si="3997"/>
        <v>45</v>
      </c>
      <c r="AK638" s="13"/>
      <c r="AL638" s="5">
        <f t="shared" si="3998"/>
        <v>0</v>
      </c>
      <c r="AM638" s="5">
        <f t="shared" si="3999"/>
        <v>0</v>
      </c>
      <c r="AN638" s="47">
        <f t="shared" si="4000"/>
        <v>45</v>
      </c>
      <c r="AO638" s="11">
        <f t="shared" si="4001"/>
        <v>0</v>
      </c>
      <c r="AP638" s="5">
        <f t="shared" si="4002"/>
        <v>0</v>
      </c>
      <c r="AQ638" s="5">
        <f t="shared" si="4003"/>
        <v>0</v>
      </c>
      <c r="AR638" s="5">
        <f t="shared" si="4004"/>
        <v>0</v>
      </c>
      <c r="AS638" s="5">
        <f t="shared" si="4005"/>
        <v>0</v>
      </c>
      <c r="AT638" s="5">
        <f t="shared" si="4006"/>
        <v>0</v>
      </c>
      <c r="AU638" s="5">
        <f t="shared" si="4007"/>
        <v>0</v>
      </c>
      <c r="AV638" s="5">
        <f t="shared" si="4008"/>
        <v>0</v>
      </c>
      <c r="AW638" s="5">
        <f t="shared" si="4009"/>
        <v>0</v>
      </c>
      <c r="AX638" s="5">
        <f t="shared" si="4010"/>
        <v>0</v>
      </c>
      <c r="AY638" s="5">
        <f t="shared" si="4011"/>
        <v>0</v>
      </c>
      <c r="AZ638" s="5">
        <f t="shared" si="4012"/>
        <v>0</v>
      </c>
      <c r="BA638" s="5">
        <f t="shared" si="4013"/>
        <v>0</v>
      </c>
      <c r="BB638" s="5">
        <f t="shared" si="4014"/>
        <v>0</v>
      </c>
      <c r="BC638" s="5">
        <f t="shared" si="4015"/>
        <v>0</v>
      </c>
      <c r="BD638" s="5">
        <f t="shared" si="4016"/>
        <v>0</v>
      </c>
      <c r="BE638" s="5">
        <f t="shared" si="4017"/>
        <v>0</v>
      </c>
      <c r="BF638" s="5">
        <f t="shared" si="4018"/>
        <v>0</v>
      </c>
      <c r="BG638" s="5">
        <f t="shared" si="4019"/>
        <v>0</v>
      </c>
      <c r="BH638" s="5">
        <f t="shared" si="4020"/>
        <v>0</v>
      </c>
      <c r="BI638" s="11">
        <f t="shared" si="4021"/>
        <v>0</v>
      </c>
      <c r="BJ638" s="5">
        <f t="shared" si="4022"/>
        <v>0</v>
      </c>
      <c r="BK638" s="5">
        <f t="shared" si="4023"/>
        <v>0</v>
      </c>
      <c r="BL638" s="5">
        <f t="shared" si="4024"/>
        <v>0</v>
      </c>
      <c r="BM638" s="5">
        <f t="shared" si="4025"/>
        <v>0</v>
      </c>
      <c r="BN638" s="5">
        <f t="shared" si="4026"/>
        <v>0</v>
      </c>
      <c r="BO638" s="5">
        <f t="shared" si="4027"/>
        <v>0</v>
      </c>
      <c r="BP638" s="5">
        <f t="shared" si="4028"/>
        <v>0</v>
      </c>
      <c r="BQ638" s="5">
        <f t="shared" si="4029"/>
        <v>0</v>
      </c>
      <c r="BR638" s="5">
        <f t="shared" si="4030"/>
        <v>0</v>
      </c>
      <c r="BS638" s="5">
        <f t="shared" si="4031"/>
        <v>0</v>
      </c>
      <c r="BT638" s="11">
        <f t="shared" si="4032"/>
        <v>0</v>
      </c>
      <c r="BU638" s="11">
        <f t="shared" si="4033"/>
        <v>0</v>
      </c>
      <c r="BV638" s="5">
        <f t="shared" si="4034"/>
        <v>0</v>
      </c>
      <c r="BW638" s="5">
        <f t="shared" si="4035"/>
        <v>0</v>
      </c>
      <c r="BX638" s="5">
        <f t="shared" si="4036"/>
        <v>0</v>
      </c>
      <c r="BY638" s="5">
        <f t="shared" si="4037"/>
        <v>0</v>
      </c>
      <c r="BZ638" s="5">
        <f t="shared" si="4038"/>
        <v>0</v>
      </c>
      <c r="CA638" s="5">
        <f t="shared" si="4039"/>
        <v>0</v>
      </c>
      <c r="CB638" s="5">
        <f t="shared" si="4040"/>
        <v>0</v>
      </c>
      <c r="CC638" s="5">
        <f t="shared" si="4041"/>
        <v>0</v>
      </c>
      <c r="CD638" s="5">
        <f t="shared" si="4042"/>
        <v>0</v>
      </c>
      <c r="CE638" s="5">
        <f t="shared" si="4043"/>
        <v>0</v>
      </c>
      <c r="CF638" s="5">
        <f t="shared" si="4044"/>
        <v>0</v>
      </c>
      <c r="CG638" s="5">
        <f t="shared" si="4045"/>
        <v>0</v>
      </c>
      <c r="CH638" s="5">
        <f t="shared" si="4046"/>
        <v>0</v>
      </c>
      <c r="CI638" s="5">
        <f t="shared" si="4047"/>
        <v>0</v>
      </c>
      <c r="CJ638" s="5">
        <f t="shared" si="4048"/>
        <v>0</v>
      </c>
      <c r="CK638" s="5">
        <f t="shared" si="4049"/>
        <v>0</v>
      </c>
      <c r="CL638" s="5">
        <f t="shared" si="4050"/>
        <v>0</v>
      </c>
      <c r="CM638" s="5">
        <f t="shared" si="4051"/>
        <v>0</v>
      </c>
      <c r="CN638" s="5">
        <f t="shared" si="4052"/>
        <v>0</v>
      </c>
      <c r="CO638" s="5">
        <f t="shared" si="4053"/>
        <v>0</v>
      </c>
      <c r="CP638" s="5">
        <f t="shared" si="4054"/>
        <v>0</v>
      </c>
      <c r="CQ638" s="5">
        <f t="shared" si="4055"/>
        <v>0</v>
      </c>
      <c r="CR638" s="5">
        <f t="shared" si="4056"/>
        <v>0</v>
      </c>
      <c r="CS638" s="5">
        <f t="shared" si="4057"/>
        <v>0</v>
      </c>
      <c r="CT638" s="11">
        <f t="shared" si="4058"/>
        <v>0</v>
      </c>
      <c r="CU638" s="5">
        <f t="shared" si="4059"/>
        <v>0</v>
      </c>
      <c r="CV638" s="5">
        <f t="shared" si="4060"/>
        <v>0</v>
      </c>
      <c r="CW638" s="5">
        <f t="shared" si="4061"/>
        <v>0</v>
      </c>
      <c r="CX638" s="41">
        <f t="shared" si="4062"/>
        <v>0</v>
      </c>
      <c r="CY638" s="41">
        <f t="shared" si="4063"/>
        <v>0</v>
      </c>
      <c r="CZ638" s="41">
        <f t="shared" si="4064"/>
        <v>0</v>
      </c>
      <c r="DA638" s="41">
        <f t="shared" si="4065"/>
        <v>0</v>
      </c>
      <c r="DB638" s="28"/>
    </row>
    <row r="639" spans="1:106" s="16" customFormat="1" ht="29.25" customHeight="1" thickTop="1" thickBot="1" x14ac:dyDescent="0.35">
      <c r="A639" s="73">
        <v>44890</v>
      </c>
      <c r="B639" s="4" t="s">
        <v>18</v>
      </c>
      <c r="C639" s="4" t="s">
        <v>23</v>
      </c>
      <c r="D639" s="8" t="s">
        <v>10</v>
      </c>
      <c r="E639" s="4" t="s">
        <v>103</v>
      </c>
      <c r="F639" s="4" t="s">
        <v>104</v>
      </c>
      <c r="G639" s="18" t="s">
        <v>753</v>
      </c>
      <c r="H639" s="25">
        <v>49</v>
      </c>
      <c r="I639" s="33">
        <v>49</v>
      </c>
      <c r="J639" s="11">
        <v>47</v>
      </c>
      <c r="K639" s="76">
        <f t="shared" si="3399"/>
        <v>956.15000000000009</v>
      </c>
      <c r="L639" s="11"/>
      <c r="M639" s="11"/>
      <c r="N639" s="33"/>
      <c r="O639" s="11"/>
      <c r="P639" s="11"/>
      <c r="Q639" s="11"/>
      <c r="R639" s="11"/>
      <c r="S639" s="11"/>
      <c r="T639" s="11"/>
      <c r="U639" s="11"/>
      <c r="V639" s="47">
        <v>47</v>
      </c>
      <c r="W639" s="11"/>
      <c r="X639" s="11"/>
      <c r="Y639" s="11"/>
      <c r="Z639" s="11"/>
      <c r="AA639" s="11"/>
      <c r="AB639" s="11"/>
      <c r="AC639" s="37"/>
      <c r="AD639" s="37"/>
      <c r="AE639" s="71" t="str">
        <f t="shared" si="3992"/>
        <v>CRUDE</v>
      </c>
      <c r="AF639" s="47">
        <f t="shared" si="3993"/>
        <v>47</v>
      </c>
      <c r="AG639" s="5">
        <f t="shared" si="3994"/>
        <v>0</v>
      </c>
      <c r="AH639" s="11">
        <f t="shared" si="3995"/>
        <v>0</v>
      </c>
      <c r="AI639" s="11">
        <f t="shared" si="3996"/>
        <v>0</v>
      </c>
      <c r="AJ639" s="13">
        <f t="shared" si="3997"/>
        <v>47</v>
      </c>
      <c r="AK639" s="13"/>
      <c r="AL639" s="5">
        <f t="shared" si="3998"/>
        <v>0</v>
      </c>
      <c r="AM639" s="5">
        <f t="shared" si="3999"/>
        <v>0</v>
      </c>
      <c r="AN639" s="11">
        <f t="shared" si="4000"/>
        <v>0</v>
      </c>
      <c r="AO639" s="11">
        <f t="shared" si="4001"/>
        <v>0</v>
      </c>
      <c r="AP639" s="5">
        <f t="shared" si="4002"/>
        <v>0</v>
      </c>
      <c r="AQ639" s="5">
        <f t="shared" si="4003"/>
        <v>0</v>
      </c>
      <c r="AR639" s="5">
        <f t="shared" si="4004"/>
        <v>0</v>
      </c>
      <c r="AS639" s="5">
        <f t="shared" si="4005"/>
        <v>0</v>
      </c>
      <c r="AT639" s="5">
        <f t="shared" si="4006"/>
        <v>0</v>
      </c>
      <c r="AU639" s="5">
        <f t="shared" si="4007"/>
        <v>0</v>
      </c>
      <c r="AV639" s="5">
        <f t="shared" si="4008"/>
        <v>0</v>
      </c>
      <c r="AW639" s="5">
        <f t="shared" si="4009"/>
        <v>0</v>
      </c>
      <c r="AX639" s="5">
        <f t="shared" si="4010"/>
        <v>0</v>
      </c>
      <c r="AY639" s="5">
        <f t="shared" si="4011"/>
        <v>0</v>
      </c>
      <c r="AZ639" s="5">
        <f t="shared" si="4012"/>
        <v>0</v>
      </c>
      <c r="BA639" s="5">
        <f t="shared" si="4013"/>
        <v>0</v>
      </c>
      <c r="BB639" s="5">
        <f t="shared" si="4014"/>
        <v>0</v>
      </c>
      <c r="BC639" s="5">
        <f t="shared" si="4015"/>
        <v>0</v>
      </c>
      <c r="BD639" s="5">
        <f t="shared" si="4016"/>
        <v>0</v>
      </c>
      <c r="BE639" s="5">
        <f t="shared" si="4017"/>
        <v>0</v>
      </c>
      <c r="BF639" s="5">
        <f t="shared" si="4018"/>
        <v>0</v>
      </c>
      <c r="BG639" s="5">
        <f t="shared" si="4019"/>
        <v>0</v>
      </c>
      <c r="BH639" s="5">
        <f t="shared" si="4020"/>
        <v>0</v>
      </c>
      <c r="BI639" s="11">
        <f t="shared" si="4021"/>
        <v>0</v>
      </c>
      <c r="BJ639" s="5">
        <f t="shared" si="4022"/>
        <v>0</v>
      </c>
      <c r="BK639" s="5">
        <f t="shared" si="4023"/>
        <v>0</v>
      </c>
      <c r="BL639" s="5">
        <f t="shared" si="4024"/>
        <v>0</v>
      </c>
      <c r="BM639" s="5">
        <f t="shared" si="4025"/>
        <v>0</v>
      </c>
      <c r="BN639" s="5">
        <f t="shared" si="4026"/>
        <v>0</v>
      </c>
      <c r="BO639" s="5">
        <f t="shared" si="4027"/>
        <v>0</v>
      </c>
      <c r="BP639" s="5">
        <f t="shared" si="4028"/>
        <v>0</v>
      </c>
      <c r="BQ639" s="5">
        <f t="shared" si="4029"/>
        <v>0</v>
      </c>
      <c r="BR639" s="5">
        <f t="shared" si="4030"/>
        <v>0</v>
      </c>
      <c r="BS639" s="5">
        <f t="shared" si="4031"/>
        <v>0</v>
      </c>
      <c r="BT639" s="11">
        <f t="shared" si="4032"/>
        <v>0</v>
      </c>
      <c r="BU639" s="11">
        <f t="shared" si="4033"/>
        <v>0</v>
      </c>
      <c r="BV639" s="5">
        <f t="shared" si="4034"/>
        <v>0</v>
      </c>
      <c r="BW639" s="5">
        <f t="shared" si="4035"/>
        <v>0</v>
      </c>
      <c r="BX639" s="5">
        <f t="shared" si="4036"/>
        <v>0</v>
      </c>
      <c r="BY639" s="5">
        <f t="shared" si="4037"/>
        <v>0</v>
      </c>
      <c r="BZ639" s="48">
        <f t="shared" si="4038"/>
        <v>47</v>
      </c>
      <c r="CA639" s="5">
        <f t="shared" si="4039"/>
        <v>0</v>
      </c>
      <c r="CB639" s="5">
        <f t="shared" si="4040"/>
        <v>0</v>
      </c>
      <c r="CC639" s="5">
        <f t="shared" si="4041"/>
        <v>0</v>
      </c>
      <c r="CD639" s="5">
        <f t="shared" si="4042"/>
        <v>0</v>
      </c>
      <c r="CE639" s="5">
        <f t="shared" si="4043"/>
        <v>0</v>
      </c>
      <c r="CF639" s="5">
        <f t="shared" si="4044"/>
        <v>0</v>
      </c>
      <c r="CG639" s="5">
        <f t="shared" si="4045"/>
        <v>0</v>
      </c>
      <c r="CH639" s="5">
        <f t="shared" si="4046"/>
        <v>0</v>
      </c>
      <c r="CI639" s="5">
        <f t="shared" si="4047"/>
        <v>0</v>
      </c>
      <c r="CJ639" s="5">
        <f t="shared" si="4048"/>
        <v>0</v>
      </c>
      <c r="CK639" s="5">
        <f t="shared" si="4049"/>
        <v>0</v>
      </c>
      <c r="CL639" s="5">
        <f t="shared" si="4050"/>
        <v>0</v>
      </c>
      <c r="CM639" s="5">
        <f t="shared" si="4051"/>
        <v>0</v>
      </c>
      <c r="CN639" s="5">
        <f t="shared" si="4052"/>
        <v>0</v>
      </c>
      <c r="CO639" s="5">
        <f t="shared" si="4053"/>
        <v>0</v>
      </c>
      <c r="CP639" s="5">
        <f t="shared" si="4054"/>
        <v>0</v>
      </c>
      <c r="CQ639" s="5">
        <f t="shared" si="4055"/>
        <v>0</v>
      </c>
      <c r="CR639" s="5">
        <f t="shared" si="4056"/>
        <v>0</v>
      </c>
      <c r="CS639" s="5">
        <f t="shared" si="4057"/>
        <v>0</v>
      </c>
      <c r="CT639" s="11">
        <f t="shared" si="4058"/>
        <v>0</v>
      </c>
      <c r="CU639" s="5">
        <f t="shared" si="4059"/>
        <v>0</v>
      </c>
      <c r="CV639" s="5">
        <f t="shared" si="4060"/>
        <v>0</v>
      </c>
      <c r="CW639" s="5">
        <f t="shared" si="4061"/>
        <v>0</v>
      </c>
      <c r="CX639" s="41">
        <f t="shared" si="4062"/>
        <v>0</v>
      </c>
      <c r="CY639" s="41">
        <f t="shared" si="4063"/>
        <v>0</v>
      </c>
      <c r="CZ639" s="41">
        <f t="shared" si="4064"/>
        <v>0</v>
      </c>
      <c r="DA639" s="41">
        <f t="shared" si="4065"/>
        <v>0</v>
      </c>
      <c r="DB639" s="28"/>
    </row>
    <row r="640" spans="1:106" s="16" customFormat="1" ht="29.25" customHeight="1" thickTop="1" thickBot="1" x14ac:dyDescent="0.35">
      <c r="A640" s="73">
        <v>44890</v>
      </c>
      <c r="B640" s="4" t="s">
        <v>2</v>
      </c>
      <c r="C640" s="4" t="s">
        <v>25</v>
      </c>
      <c r="D640" s="8" t="s">
        <v>10</v>
      </c>
      <c r="E640" s="4" t="s">
        <v>110</v>
      </c>
      <c r="F640" s="4" t="s">
        <v>104</v>
      </c>
      <c r="G640" s="18" t="s">
        <v>754</v>
      </c>
      <c r="H640" s="25">
        <v>47</v>
      </c>
      <c r="I640" s="44">
        <v>-53</v>
      </c>
      <c r="J640" s="45">
        <v>-54</v>
      </c>
      <c r="K640" s="76">
        <f t="shared" si="3399"/>
        <v>902.15000000000009</v>
      </c>
      <c r="L640" s="45">
        <v>-54</v>
      </c>
      <c r="M640" s="11"/>
      <c r="N640" s="33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37"/>
      <c r="AD640" s="37"/>
      <c r="AE640" s="71" t="str">
        <f t="shared" si="3992"/>
        <v>AUD/JPY</v>
      </c>
      <c r="AF640" s="11">
        <f t="shared" si="3993"/>
        <v>0</v>
      </c>
      <c r="AG640" s="46">
        <f t="shared" si="3994"/>
        <v>-54</v>
      </c>
      <c r="AH640" s="11">
        <f t="shared" si="3995"/>
        <v>0</v>
      </c>
      <c r="AI640" s="11">
        <f t="shared" si="3996"/>
        <v>0</v>
      </c>
      <c r="AJ640" s="13">
        <f t="shared" si="3997"/>
        <v>-54</v>
      </c>
      <c r="AK640" s="13"/>
      <c r="AL640" s="5">
        <f t="shared" si="3998"/>
        <v>0</v>
      </c>
      <c r="AM640" s="46">
        <f t="shared" si="3999"/>
        <v>-54</v>
      </c>
      <c r="AN640" s="11">
        <f t="shared" si="4000"/>
        <v>0</v>
      </c>
      <c r="AO640" s="11">
        <f t="shared" si="4001"/>
        <v>0</v>
      </c>
      <c r="AP640" s="5">
        <f t="shared" si="4002"/>
        <v>0</v>
      </c>
      <c r="AQ640" s="5">
        <f t="shared" si="4003"/>
        <v>0</v>
      </c>
      <c r="AR640" s="5">
        <f t="shared" si="4004"/>
        <v>0</v>
      </c>
      <c r="AS640" s="5">
        <f t="shared" si="4005"/>
        <v>0</v>
      </c>
      <c r="AT640" s="5">
        <f t="shared" si="4006"/>
        <v>0</v>
      </c>
      <c r="AU640" s="5">
        <f t="shared" si="4007"/>
        <v>0</v>
      </c>
      <c r="AV640" s="5">
        <f t="shared" si="4008"/>
        <v>0</v>
      </c>
      <c r="AW640" s="5">
        <f t="shared" si="4009"/>
        <v>0</v>
      </c>
      <c r="AX640" s="5">
        <f t="shared" si="4010"/>
        <v>0</v>
      </c>
      <c r="AY640" s="5">
        <f t="shared" si="4011"/>
        <v>0</v>
      </c>
      <c r="AZ640" s="5">
        <f t="shared" si="4012"/>
        <v>0</v>
      </c>
      <c r="BA640" s="5">
        <f t="shared" si="4013"/>
        <v>0</v>
      </c>
      <c r="BB640" s="5">
        <f t="shared" si="4014"/>
        <v>0</v>
      </c>
      <c r="BC640" s="5">
        <f t="shared" si="4015"/>
        <v>0</v>
      </c>
      <c r="BD640" s="5">
        <f t="shared" si="4016"/>
        <v>0</v>
      </c>
      <c r="BE640" s="5">
        <f t="shared" si="4017"/>
        <v>0</v>
      </c>
      <c r="BF640" s="5">
        <f t="shared" si="4018"/>
        <v>0</v>
      </c>
      <c r="BG640" s="5">
        <f t="shared" si="4019"/>
        <v>0</v>
      </c>
      <c r="BH640" s="5">
        <f t="shared" si="4020"/>
        <v>0</v>
      </c>
      <c r="BI640" s="11">
        <f t="shared" si="4021"/>
        <v>0</v>
      </c>
      <c r="BJ640" s="5">
        <f t="shared" si="4022"/>
        <v>0</v>
      </c>
      <c r="BK640" s="5">
        <f t="shared" si="4023"/>
        <v>0</v>
      </c>
      <c r="BL640" s="5">
        <f t="shared" si="4024"/>
        <v>0</v>
      </c>
      <c r="BM640" s="5">
        <f t="shared" si="4025"/>
        <v>0</v>
      </c>
      <c r="BN640" s="5">
        <f t="shared" si="4026"/>
        <v>0</v>
      </c>
      <c r="BO640" s="5">
        <f t="shared" si="4027"/>
        <v>0</v>
      </c>
      <c r="BP640" s="5">
        <f t="shared" si="4028"/>
        <v>0</v>
      </c>
      <c r="BQ640" s="5">
        <f t="shared" si="4029"/>
        <v>0</v>
      </c>
      <c r="BR640" s="5">
        <f t="shared" si="4030"/>
        <v>0</v>
      </c>
      <c r="BS640" s="5">
        <f t="shared" si="4031"/>
        <v>0</v>
      </c>
      <c r="BT640" s="11">
        <f t="shared" si="4032"/>
        <v>0</v>
      </c>
      <c r="BU640" s="11">
        <f t="shared" si="4033"/>
        <v>0</v>
      </c>
      <c r="BV640" s="5">
        <f t="shared" si="4034"/>
        <v>0</v>
      </c>
      <c r="BW640" s="5">
        <f t="shared" si="4035"/>
        <v>0</v>
      </c>
      <c r="BX640" s="5">
        <f t="shared" si="4036"/>
        <v>0</v>
      </c>
      <c r="BY640" s="5">
        <f t="shared" si="4037"/>
        <v>0</v>
      </c>
      <c r="BZ640" s="5">
        <f t="shared" si="4038"/>
        <v>0</v>
      </c>
      <c r="CA640" s="5">
        <f t="shared" si="4039"/>
        <v>0</v>
      </c>
      <c r="CB640" s="5">
        <f t="shared" si="4040"/>
        <v>0</v>
      </c>
      <c r="CC640" s="5">
        <f t="shared" si="4041"/>
        <v>0</v>
      </c>
      <c r="CD640" s="5">
        <f t="shared" si="4042"/>
        <v>0</v>
      </c>
      <c r="CE640" s="5">
        <f t="shared" si="4043"/>
        <v>0</v>
      </c>
      <c r="CF640" s="5">
        <f t="shared" si="4044"/>
        <v>0</v>
      </c>
      <c r="CG640" s="5">
        <f t="shared" si="4045"/>
        <v>0</v>
      </c>
      <c r="CH640" s="5">
        <f t="shared" si="4046"/>
        <v>0</v>
      </c>
      <c r="CI640" s="5">
        <f t="shared" si="4047"/>
        <v>0</v>
      </c>
      <c r="CJ640" s="5">
        <f t="shared" si="4048"/>
        <v>0</v>
      </c>
      <c r="CK640" s="5">
        <f t="shared" si="4049"/>
        <v>0</v>
      </c>
      <c r="CL640" s="5">
        <f t="shared" si="4050"/>
        <v>0</v>
      </c>
      <c r="CM640" s="5">
        <f t="shared" si="4051"/>
        <v>0</v>
      </c>
      <c r="CN640" s="5">
        <f t="shared" si="4052"/>
        <v>0</v>
      </c>
      <c r="CO640" s="5">
        <f t="shared" si="4053"/>
        <v>0</v>
      </c>
      <c r="CP640" s="5">
        <f t="shared" si="4054"/>
        <v>0</v>
      </c>
      <c r="CQ640" s="5">
        <f t="shared" si="4055"/>
        <v>0</v>
      </c>
      <c r="CR640" s="5">
        <f t="shared" si="4056"/>
        <v>0</v>
      </c>
      <c r="CS640" s="5">
        <f t="shared" si="4057"/>
        <v>0</v>
      </c>
      <c r="CT640" s="11">
        <f t="shared" si="4058"/>
        <v>0</v>
      </c>
      <c r="CU640" s="5">
        <f t="shared" si="4059"/>
        <v>0</v>
      </c>
      <c r="CV640" s="5">
        <f t="shared" si="4060"/>
        <v>0</v>
      </c>
      <c r="CW640" s="5">
        <f t="shared" si="4061"/>
        <v>0</v>
      </c>
      <c r="CX640" s="41">
        <f t="shared" si="4062"/>
        <v>0</v>
      </c>
      <c r="CY640" s="41">
        <f t="shared" si="4063"/>
        <v>0</v>
      </c>
      <c r="CZ640" s="41">
        <f t="shared" si="4064"/>
        <v>0</v>
      </c>
      <c r="DA640" s="41">
        <f t="shared" si="4065"/>
        <v>0</v>
      </c>
      <c r="DB640" s="28"/>
    </row>
    <row r="641" spans="1:106" s="16" customFormat="1" ht="29.25" customHeight="1" thickTop="1" thickBot="1" x14ac:dyDescent="0.35">
      <c r="A641" s="73">
        <v>44892</v>
      </c>
      <c r="B641" s="4" t="s">
        <v>2</v>
      </c>
      <c r="C641" s="4" t="s">
        <v>23</v>
      </c>
      <c r="D641" s="8" t="s">
        <v>10</v>
      </c>
      <c r="E641" s="4" t="s">
        <v>110</v>
      </c>
      <c r="F641" s="4" t="s">
        <v>24</v>
      </c>
      <c r="G641" s="18" t="s">
        <v>755</v>
      </c>
      <c r="H641" s="25">
        <v>43.75</v>
      </c>
      <c r="I641" s="44">
        <v>-43.75</v>
      </c>
      <c r="J641" s="45">
        <v>-44.75</v>
      </c>
      <c r="K641" s="76">
        <f t="shared" si="3399"/>
        <v>857.40000000000009</v>
      </c>
      <c r="L641" s="45">
        <v>-44.75</v>
      </c>
      <c r="M641" s="11"/>
      <c r="N641" s="33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37"/>
      <c r="AD641" s="37"/>
      <c r="AE641" s="71" t="str">
        <f t="shared" ref="AE641:AE645" si="4066">IF(B641&gt;0,B641)</f>
        <v>AUD/JPY</v>
      </c>
      <c r="AF641" s="45">
        <f t="shared" ref="AF641:AF645" si="4067">IF(C641="HF",J641,0)</f>
        <v>-44.75</v>
      </c>
      <c r="AG641" s="5">
        <f t="shared" ref="AG641:AG645" si="4068">IF(C641="HF2",J641,0)</f>
        <v>0</v>
      </c>
      <c r="AH641" s="11">
        <f t="shared" ref="AH641:AH645" si="4069">IF(C641="HF3",J641,0)</f>
        <v>0</v>
      </c>
      <c r="AI641" s="11">
        <f t="shared" ref="AI641:AI645" si="4070">IF(C641="DP",J641,0)</f>
        <v>0</v>
      </c>
      <c r="AJ641" s="13">
        <f t="shared" ref="AJ641:AJ645" si="4071">+SUM(AF641+AG641+AH641+AI641)</f>
        <v>-44.75</v>
      </c>
      <c r="AK641" s="13"/>
      <c r="AL641" s="46">
        <f t="shared" ref="AL641:AL645" si="4072">IF(B641="AUD/JPY",AF641,0)</f>
        <v>-44.75</v>
      </c>
      <c r="AM641" s="5">
        <f t="shared" ref="AM641:AM645" si="4073">IF(B641="AUD/JPY",AG641,0)</f>
        <v>0</v>
      </c>
      <c r="AN641" s="11">
        <f t="shared" ref="AN641:AN645" si="4074">IF(B641="AUD/JPY",AH641,0)</f>
        <v>0</v>
      </c>
      <c r="AO641" s="11">
        <f t="shared" ref="AO641:AO645" si="4075">IF(B641="AUD/JPY",AI641,0)</f>
        <v>0</v>
      </c>
      <c r="AP641" s="5">
        <f t="shared" ref="AP641:AP645" si="4076">IF(B641="AUD/USD",AF641,0)</f>
        <v>0</v>
      </c>
      <c r="AQ641" s="5">
        <f t="shared" ref="AQ641:AQ645" si="4077">IF(B641="AUD/USD",AG641,0)</f>
        <v>0</v>
      </c>
      <c r="AR641" s="5">
        <f t="shared" ref="AR641:AR645" si="4078">IF(B641="AUD/USD",AH641,0)</f>
        <v>0</v>
      </c>
      <c r="AS641" s="5">
        <f t="shared" ref="AS641:AS645" si="4079">IF(B641="AUD/USD",AI641,0)</f>
        <v>0</v>
      </c>
      <c r="AT641" s="5">
        <f t="shared" ref="AT641:AT645" si="4080">IF(B641="EUR/GBP",AF641,0)</f>
        <v>0</v>
      </c>
      <c r="AU641" s="5">
        <f t="shared" ref="AU641:AU645" si="4081">IF(B641="EUR/GBP",AG641,0)</f>
        <v>0</v>
      </c>
      <c r="AV641" s="5">
        <f t="shared" ref="AV641:AV645" si="4082">IF(B641="EUR/GBP",AH641,0)</f>
        <v>0</v>
      </c>
      <c r="AW641" s="5">
        <f t="shared" ref="AW641:AW645" si="4083">IF(B641="EUR/GBP",AI641,0)</f>
        <v>0</v>
      </c>
      <c r="AX641" s="5">
        <f t="shared" ref="AX641:AX645" si="4084">IF(B641="EUR/JPY",AF641,0)</f>
        <v>0</v>
      </c>
      <c r="AY641" s="5">
        <f t="shared" ref="AY641:AY645" si="4085">IF(B641="EUR/JPY",AG641,0)</f>
        <v>0</v>
      </c>
      <c r="AZ641" s="5">
        <f t="shared" ref="AZ641:AZ645" si="4086">IF(B641="EUR/JPY",AH641,0)</f>
        <v>0</v>
      </c>
      <c r="BA641" s="5">
        <f t="shared" ref="BA641:BA645" si="4087">IF(B641="EUR/JPY",AI641,0)</f>
        <v>0</v>
      </c>
      <c r="BB641" s="5">
        <f t="shared" ref="BB641:BB645" si="4088">IF(B641="EUR/USD",AF641,0)</f>
        <v>0</v>
      </c>
      <c r="BC641" s="5">
        <f t="shared" ref="BC641:BC645" si="4089">IF(B641="EUR/USD",AG641,0)</f>
        <v>0</v>
      </c>
      <c r="BD641" s="5">
        <f t="shared" ref="BD641:BD645" si="4090">IF(B641="EUR/USD",AH641,0)</f>
        <v>0</v>
      </c>
      <c r="BE641" s="5">
        <f t="shared" ref="BE641:BE645" si="4091">IF(B641="EUR/USD",AI641,0)</f>
        <v>0</v>
      </c>
      <c r="BF641" s="5">
        <f t="shared" ref="BF641:BF645" si="4092">IF(B641="GBP/JPY",AF641,0)</f>
        <v>0</v>
      </c>
      <c r="BG641" s="5">
        <f t="shared" ref="BG641:BG645" si="4093">IF(B641="GBP/JPY",AG641,0)</f>
        <v>0</v>
      </c>
      <c r="BH641" s="5">
        <f t="shared" ref="BH641:BH645" si="4094">IF(B641="GBP/JPY",AH641,0)</f>
        <v>0</v>
      </c>
      <c r="BI641" s="11">
        <f t="shared" ref="BI641:BI645" si="4095">IF(B641="GBP/JPY",AI641,0)</f>
        <v>0</v>
      </c>
      <c r="BJ641" s="5">
        <f t="shared" ref="BJ641:BJ645" si="4096">IF(B641="GBP/USD",AF641,0)</f>
        <v>0</v>
      </c>
      <c r="BK641" s="5">
        <f t="shared" ref="BK641:BK645" si="4097">IF(B641="GBP/USD",AG641,0)</f>
        <v>0</v>
      </c>
      <c r="BL641" s="5">
        <f t="shared" ref="BL641:BL645" si="4098">IF(B641="GBP/USD",AH641,0)</f>
        <v>0</v>
      </c>
      <c r="BM641" s="5">
        <f t="shared" ref="BM641:BM645" si="4099">IF(B641="GBP/USD",AI641,0)</f>
        <v>0</v>
      </c>
      <c r="BN641" s="5">
        <f t="shared" ref="BN641:BN645" si="4100">IF(B641="USD/CAD",AF641,0)</f>
        <v>0</v>
      </c>
      <c r="BO641" s="5">
        <f t="shared" ref="BO641:BO645" si="4101">IF(B641="USD/CAD",AG641,0)</f>
        <v>0</v>
      </c>
      <c r="BP641" s="5">
        <f t="shared" ref="BP641:BP645" si="4102">IF(B641="USD/CAD",AH641,0)</f>
        <v>0</v>
      </c>
      <c r="BQ641" s="5">
        <f t="shared" ref="BQ641:BQ645" si="4103">IF(B641="USD/CAD",AI641,0)</f>
        <v>0</v>
      </c>
      <c r="BR641" s="5">
        <f t="shared" ref="BR641:BR645" si="4104">IF(B641="USD/CHF",AF641,0)</f>
        <v>0</v>
      </c>
      <c r="BS641" s="5">
        <f t="shared" ref="BS641:BS645" si="4105">IF(B641="USD/CHF",AG641,0)</f>
        <v>0</v>
      </c>
      <c r="BT641" s="11">
        <f t="shared" ref="BT641:BT645" si="4106">IF(B641="USD/CHF",AH641,0)</f>
        <v>0</v>
      </c>
      <c r="BU641" s="11">
        <f t="shared" ref="BU641:BU645" si="4107">IF(B641="USD/CHF",AI641,0)</f>
        <v>0</v>
      </c>
      <c r="BV641" s="5">
        <f t="shared" ref="BV641:BV645" si="4108">IF(B641="USD/JPY",AF641,0)</f>
        <v>0</v>
      </c>
      <c r="BW641" s="5">
        <f t="shared" ref="BW641:BW645" si="4109">IF(B641="USD/JPY",AG641,0)</f>
        <v>0</v>
      </c>
      <c r="BX641" s="5">
        <f t="shared" ref="BX641:BX645" si="4110">IF(B641="USD/JPY",AH641,0)</f>
        <v>0</v>
      </c>
      <c r="BY641" s="5">
        <f t="shared" ref="BY641:BY645" si="4111">IF(B641="USD/JPY",AI641,0)</f>
        <v>0</v>
      </c>
      <c r="BZ641" s="5">
        <f t="shared" ref="BZ641:BZ645" si="4112">IF(B641="CRUDE",AF641,0)</f>
        <v>0</v>
      </c>
      <c r="CA641" s="5">
        <f t="shared" ref="CA641:CA645" si="4113">IF(B641="CRUDE",AG641,0)</f>
        <v>0</v>
      </c>
      <c r="CB641" s="5">
        <f t="shared" ref="CB641:CB645" si="4114">IF(B641="CRUDE",AH641,0)</f>
        <v>0</v>
      </c>
      <c r="CC641" s="5">
        <f t="shared" ref="CC641:CC645" si="4115">IF(B641="CRUDE",AI641,0)</f>
        <v>0</v>
      </c>
      <c r="CD641" s="5">
        <f t="shared" ref="CD641:CD645" si="4116">IF(B641="GOLD",AF641,0)</f>
        <v>0</v>
      </c>
      <c r="CE641" s="5">
        <f t="shared" ref="CE641:CE645" si="4117">IF(B641="GOLD",AG641,0)</f>
        <v>0</v>
      </c>
      <c r="CF641" s="5">
        <f t="shared" ref="CF641:CF645" si="4118">IF(B641="GOLD",AH641,0)</f>
        <v>0</v>
      </c>
      <c r="CG641" s="5">
        <f t="shared" ref="CG641:CG645" si="4119">IF(B641="GOLD",AI641,0)</f>
        <v>0</v>
      </c>
      <c r="CH641" s="5">
        <f t="shared" ref="CH641:CH645" si="4120">IF(B641="US 500",AF641,0)</f>
        <v>0</v>
      </c>
      <c r="CI641" s="5">
        <f t="shared" ref="CI641:CI645" si="4121">IF(B641="US 500",AG641,0)</f>
        <v>0</v>
      </c>
      <c r="CJ641" s="5">
        <f t="shared" ref="CJ641:CJ645" si="4122">IF(B641="US 500",AH641,0)</f>
        <v>0</v>
      </c>
      <c r="CK641" s="5">
        <f t="shared" ref="CK641:CK645" si="4123">IF(B641="US 500",AI641,0)</f>
        <v>0</v>
      </c>
      <c r="CL641" s="5">
        <f t="shared" ref="CL641:CL645" si="4124">IF(B641="N GAS",AF641,0)</f>
        <v>0</v>
      </c>
      <c r="CM641" s="5">
        <f t="shared" ref="CM641:CM645" si="4125">IF(B641="N GAS",AG641,0)</f>
        <v>0</v>
      </c>
      <c r="CN641" s="5">
        <f t="shared" ref="CN641:CN645" si="4126">IF(B641="N GAS",AH641,0)</f>
        <v>0</v>
      </c>
      <c r="CO641" s="5">
        <f t="shared" ref="CO641:CO645" si="4127">IF(B641="N GAS",AI641,0)</f>
        <v>0</v>
      </c>
      <c r="CP641" s="5">
        <f t="shared" ref="CP641:CP645" si="4128">IF(B641="SMALLCAP 2000",AF641,0)</f>
        <v>0</v>
      </c>
      <c r="CQ641" s="5">
        <f t="shared" ref="CQ641:CQ645" si="4129">IF(B641="SMALLCAP 2000",AG641,0)</f>
        <v>0</v>
      </c>
      <c r="CR641" s="5">
        <f t="shared" ref="CR641:CR645" si="4130">IF(B641="SMALLCAP 2000",AH641,0)</f>
        <v>0</v>
      </c>
      <c r="CS641" s="5">
        <f t="shared" ref="CS641:CS645" si="4131">IF(B641="SMALLCAP 2000",AI641,0)</f>
        <v>0</v>
      </c>
      <c r="CT641" s="11">
        <f t="shared" ref="CT641:CT645" si="4132">IF(B641="US TECH",AF641,0)</f>
        <v>0</v>
      </c>
      <c r="CU641" s="5">
        <f t="shared" ref="CU641:CU645" si="4133">IF(B641="US TECH",AG641,0)</f>
        <v>0</v>
      </c>
      <c r="CV641" s="5">
        <f t="shared" ref="CV641:CV645" si="4134">IF(B641="US TECH",AH641,0)</f>
        <v>0</v>
      </c>
      <c r="CW641" s="5">
        <f t="shared" ref="CW641:CW645" si="4135">IF(B641="US TECH",AI641,0)</f>
        <v>0</v>
      </c>
      <c r="CX641" s="41">
        <f t="shared" ref="CX641:CX645" si="4136">IF(B641="WALL ST 30",AF641,0)</f>
        <v>0</v>
      </c>
      <c r="CY641" s="41">
        <f t="shared" ref="CY641:CY645" si="4137">IF(B641="WALL ST 30",AG641,0)</f>
        <v>0</v>
      </c>
      <c r="CZ641" s="41">
        <f t="shared" ref="CZ641:CZ645" si="4138">IF(B641="WALL ST 30",AH641,0)</f>
        <v>0</v>
      </c>
      <c r="DA641" s="41">
        <f t="shared" ref="DA641:DA645" si="4139">IF(B641="WALL ST 30",AI641,0)</f>
        <v>0</v>
      </c>
      <c r="DB641" s="28"/>
    </row>
    <row r="642" spans="1:106" s="16" customFormat="1" ht="29.25" customHeight="1" thickTop="1" thickBot="1" x14ac:dyDescent="0.35">
      <c r="A642" s="73">
        <v>44892</v>
      </c>
      <c r="B642" s="4" t="s">
        <v>9</v>
      </c>
      <c r="C642" s="4" t="s">
        <v>70</v>
      </c>
      <c r="D642" s="8" t="s">
        <v>10</v>
      </c>
      <c r="E642" s="4" t="s">
        <v>110</v>
      </c>
      <c r="F642" s="4" t="s">
        <v>104</v>
      </c>
      <c r="G642" s="18" t="s">
        <v>756</v>
      </c>
      <c r="H642" s="25">
        <v>49.75</v>
      </c>
      <c r="I642" s="44">
        <v>-50.25</v>
      </c>
      <c r="J642" s="45">
        <v>-51.25</v>
      </c>
      <c r="K642" s="76">
        <f t="shared" si="3399"/>
        <v>806.15000000000009</v>
      </c>
      <c r="L642" s="11"/>
      <c r="M642" s="11"/>
      <c r="N642" s="33"/>
      <c r="O642" s="11"/>
      <c r="P642" s="11"/>
      <c r="Q642" s="11"/>
      <c r="R642" s="11"/>
      <c r="S642" s="11"/>
      <c r="T642" s="45">
        <v>-51.25</v>
      </c>
      <c r="U642" s="11"/>
      <c r="V642" s="11"/>
      <c r="W642" s="11"/>
      <c r="X642" s="11"/>
      <c r="Y642" s="11"/>
      <c r="Z642" s="11"/>
      <c r="AA642" s="11"/>
      <c r="AB642" s="11"/>
      <c r="AC642" s="37"/>
      <c r="AD642" s="37"/>
      <c r="AE642" s="71" t="str">
        <f t="shared" si="4066"/>
        <v>USD/CHF</v>
      </c>
      <c r="AF642" s="11">
        <f t="shared" si="4067"/>
        <v>0</v>
      </c>
      <c r="AG642" s="5">
        <f t="shared" si="4068"/>
        <v>0</v>
      </c>
      <c r="AH642" s="11">
        <f t="shared" si="4069"/>
        <v>0</v>
      </c>
      <c r="AI642" s="45">
        <f t="shared" si="4070"/>
        <v>-51.25</v>
      </c>
      <c r="AJ642" s="13">
        <f t="shared" si="4071"/>
        <v>-51.25</v>
      </c>
      <c r="AK642" s="13"/>
      <c r="AL642" s="5">
        <f t="shared" si="4072"/>
        <v>0</v>
      </c>
      <c r="AM642" s="5">
        <f t="shared" si="4073"/>
        <v>0</v>
      </c>
      <c r="AN642" s="11">
        <f t="shared" si="4074"/>
        <v>0</v>
      </c>
      <c r="AO642" s="11">
        <f t="shared" si="4075"/>
        <v>0</v>
      </c>
      <c r="AP642" s="5">
        <f t="shared" si="4076"/>
        <v>0</v>
      </c>
      <c r="AQ642" s="5">
        <f t="shared" si="4077"/>
        <v>0</v>
      </c>
      <c r="AR642" s="5">
        <f t="shared" si="4078"/>
        <v>0</v>
      </c>
      <c r="AS642" s="5">
        <f t="shared" si="4079"/>
        <v>0</v>
      </c>
      <c r="AT642" s="5">
        <f t="shared" si="4080"/>
        <v>0</v>
      </c>
      <c r="AU642" s="5">
        <f t="shared" si="4081"/>
        <v>0</v>
      </c>
      <c r="AV642" s="5">
        <f t="shared" si="4082"/>
        <v>0</v>
      </c>
      <c r="AW642" s="5">
        <f t="shared" si="4083"/>
        <v>0</v>
      </c>
      <c r="AX642" s="5">
        <f t="shared" si="4084"/>
        <v>0</v>
      </c>
      <c r="AY642" s="5">
        <f t="shared" si="4085"/>
        <v>0</v>
      </c>
      <c r="AZ642" s="5">
        <f t="shared" si="4086"/>
        <v>0</v>
      </c>
      <c r="BA642" s="5">
        <f t="shared" si="4087"/>
        <v>0</v>
      </c>
      <c r="BB642" s="5">
        <f t="shared" si="4088"/>
        <v>0</v>
      </c>
      <c r="BC642" s="5">
        <f t="shared" si="4089"/>
        <v>0</v>
      </c>
      <c r="BD642" s="5">
        <f t="shared" si="4090"/>
        <v>0</v>
      </c>
      <c r="BE642" s="5">
        <f t="shared" si="4091"/>
        <v>0</v>
      </c>
      <c r="BF642" s="5">
        <f t="shared" si="4092"/>
        <v>0</v>
      </c>
      <c r="BG642" s="5">
        <f t="shared" si="4093"/>
        <v>0</v>
      </c>
      <c r="BH642" s="5">
        <f t="shared" si="4094"/>
        <v>0</v>
      </c>
      <c r="BI642" s="11">
        <f t="shared" si="4095"/>
        <v>0</v>
      </c>
      <c r="BJ642" s="5">
        <f t="shared" si="4096"/>
        <v>0</v>
      </c>
      <c r="BK642" s="5">
        <f t="shared" si="4097"/>
        <v>0</v>
      </c>
      <c r="BL642" s="5">
        <f t="shared" si="4098"/>
        <v>0</v>
      </c>
      <c r="BM642" s="5">
        <f t="shared" si="4099"/>
        <v>0</v>
      </c>
      <c r="BN642" s="5">
        <f t="shared" si="4100"/>
        <v>0</v>
      </c>
      <c r="BO642" s="5">
        <f t="shared" si="4101"/>
        <v>0</v>
      </c>
      <c r="BP642" s="5">
        <f t="shared" si="4102"/>
        <v>0</v>
      </c>
      <c r="BQ642" s="5">
        <f t="shared" si="4103"/>
        <v>0</v>
      </c>
      <c r="BR642" s="5">
        <f t="shared" si="4104"/>
        <v>0</v>
      </c>
      <c r="BS642" s="5">
        <f t="shared" si="4105"/>
        <v>0</v>
      </c>
      <c r="BT642" s="11">
        <f t="shared" si="4106"/>
        <v>0</v>
      </c>
      <c r="BU642" s="45">
        <f t="shared" si="4107"/>
        <v>-51.25</v>
      </c>
      <c r="BV642" s="5">
        <f t="shared" si="4108"/>
        <v>0</v>
      </c>
      <c r="BW642" s="5">
        <f t="shared" si="4109"/>
        <v>0</v>
      </c>
      <c r="BX642" s="5">
        <f t="shared" si="4110"/>
        <v>0</v>
      </c>
      <c r="BY642" s="5">
        <f t="shared" si="4111"/>
        <v>0</v>
      </c>
      <c r="BZ642" s="5">
        <f t="shared" si="4112"/>
        <v>0</v>
      </c>
      <c r="CA642" s="5">
        <f t="shared" si="4113"/>
        <v>0</v>
      </c>
      <c r="CB642" s="5">
        <f t="shared" si="4114"/>
        <v>0</v>
      </c>
      <c r="CC642" s="5">
        <f t="shared" si="4115"/>
        <v>0</v>
      </c>
      <c r="CD642" s="5">
        <f t="shared" si="4116"/>
        <v>0</v>
      </c>
      <c r="CE642" s="5">
        <f t="shared" si="4117"/>
        <v>0</v>
      </c>
      <c r="CF642" s="5">
        <f t="shared" si="4118"/>
        <v>0</v>
      </c>
      <c r="CG642" s="5">
        <f t="shared" si="4119"/>
        <v>0</v>
      </c>
      <c r="CH642" s="5">
        <f t="shared" si="4120"/>
        <v>0</v>
      </c>
      <c r="CI642" s="5">
        <f t="shared" si="4121"/>
        <v>0</v>
      </c>
      <c r="CJ642" s="5">
        <f t="shared" si="4122"/>
        <v>0</v>
      </c>
      <c r="CK642" s="5">
        <f t="shared" si="4123"/>
        <v>0</v>
      </c>
      <c r="CL642" s="5">
        <f t="shared" si="4124"/>
        <v>0</v>
      </c>
      <c r="CM642" s="5">
        <f t="shared" si="4125"/>
        <v>0</v>
      </c>
      <c r="CN642" s="5">
        <f t="shared" si="4126"/>
        <v>0</v>
      </c>
      <c r="CO642" s="5">
        <f t="shared" si="4127"/>
        <v>0</v>
      </c>
      <c r="CP642" s="5">
        <f t="shared" si="4128"/>
        <v>0</v>
      </c>
      <c r="CQ642" s="5">
        <f t="shared" si="4129"/>
        <v>0</v>
      </c>
      <c r="CR642" s="5">
        <f t="shared" si="4130"/>
        <v>0</v>
      </c>
      <c r="CS642" s="5">
        <f t="shared" si="4131"/>
        <v>0</v>
      </c>
      <c r="CT642" s="11">
        <f t="shared" si="4132"/>
        <v>0</v>
      </c>
      <c r="CU642" s="5">
        <f t="shared" si="4133"/>
        <v>0</v>
      </c>
      <c r="CV642" s="5">
        <f t="shared" si="4134"/>
        <v>0</v>
      </c>
      <c r="CW642" s="5">
        <f t="shared" si="4135"/>
        <v>0</v>
      </c>
      <c r="CX642" s="41">
        <f t="shared" si="4136"/>
        <v>0</v>
      </c>
      <c r="CY642" s="41">
        <f t="shared" si="4137"/>
        <v>0</v>
      </c>
      <c r="CZ642" s="41">
        <f t="shared" si="4138"/>
        <v>0</v>
      </c>
      <c r="DA642" s="41">
        <f t="shared" si="4139"/>
        <v>0</v>
      </c>
      <c r="DB642" s="28"/>
    </row>
    <row r="643" spans="1:106" s="16" customFormat="1" ht="29.25" customHeight="1" thickTop="1" thickBot="1" x14ac:dyDescent="0.35">
      <c r="A643" s="73">
        <v>44893</v>
      </c>
      <c r="B643" s="4" t="s">
        <v>22</v>
      </c>
      <c r="C643" s="4" t="s">
        <v>26</v>
      </c>
      <c r="D643" s="8" t="s">
        <v>10</v>
      </c>
      <c r="E643" s="4" t="s">
        <v>102</v>
      </c>
      <c r="F643" s="4" t="s">
        <v>104</v>
      </c>
      <c r="G643" s="18" t="s">
        <v>759</v>
      </c>
      <c r="H643" s="25">
        <v>50.5</v>
      </c>
      <c r="I643" s="33">
        <v>50.5</v>
      </c>
      <c r="J643" s="11">
        <v>48.5</v>
      </c>
      <c r="K643" s="76">
        <f t="shared" ref="K643:K706" si="4140">+SUM(K642+J643)</f>
        <v>854.65000000000009</v>
      </c>
      <c r="L643" s="11"/>
      <c r="M643" s="11"/>
      <c r="N643" s="33"/>
      <c r="O643" s="11"/>
      <c r="P643" s="11"/>
      <c r="Q643" s="11"/>
      <c r="R643" s="11"/>
      <c r="S643" s="11"/>
      <c r="T643" s="11"/>
      <c r="U643" s="11"/>
      <c r="V643" s="11"/>
      <c r="W643" s="11"/>
      <c r="X643" s="47">
        <v>48.5</v>
      </c>
      <c r="Y643" s="11"/>
      <c r="Z643" s="11"/>
      <c r="AA643" s="11"/>
      <c r="AB643" s="11"/>
      <c r="AC643" s="37"/>
      <c r="AD643" s="37"/>
      <c r="AE643" s="71" t="str">
        <f t="shared" si="4066"/>
        <v>US 500</v>
      </c>
      <c r="AF643" s="11">
        <f t="shared" si="4067"/>
        <v>0</v>
      </c>
      <c r="AG643" s="5">
        <f t="shared" si="4068"/>
        <v>0</v>
      </c>
      <c r="AH643" s="47">
        <f t="shared" si="4069"/>
        <v>48.5</v>
      </c>
      <c r="AI643" s="11">
        <f t="shared" si="4070"/>
        <v>0</v>
      </c>
      <c r="AJ643" s="13">
        <f t="shared" si="4071"/>
        <v>48.5</v>
      </c>
      <c r="AK643" s="13"/>
      <c r="AL643" s="5">
        <f t="shared" si="4072"/>
        <v>0</v>
      </c>
      <c r="AM643" s="5">
        <f t="shared" si="4073"/>
        <v>0</v>
      </c>
      <c r="AN643" s="11">
        <f t="shared" si="4074"/>
        <v>0</v>
      </c>
      <c r="AO643" s="11">
        <f t="shared" si="4075"/>
        <v>0</v>
      </c>
      <c r="AP643" s="5">
        <f t="shared" si="4076"/>
        <v>0</v>
      </c>
      <c r="AQ643" s="5">
        <f t="shared" si="4077"/>
        <v>0</v>
      </c>
      <c r="AR643" s="5">
        <f t="shared" si="4078"/>
        <v>0</v>
      </c>
      <c r="AS643" s="5">
        <f t="shared" si="4079"/>
        <v>0</v>
      </c>
      <c r="AT643" s="5">
        <f t="shared" si="4080"/>
        <v>0</v>
      </c>
      <c r="AU643" s="5">
        <f t="shared" si="4081"/>
        <v>0</v>
      </c>
      <c r="AV643" s="5">
        <f t="shared" si="4082"/>
        <v>0</v>
      </c>
      <c r="AW643" s="5">
        <f t="shared" si="4083"/>
        <v>0</v>
      </c>
      <c r="AX643" s="5">
        <f t="shared" si="4084"/>
        <v>0</v>
      </c>
      <c r="AY643" s="5">
        <f t="shared" si="4085"/>
        <v>0</v>
      </c>
      <c r="AZ643" s="5">
        <f t="shared" si="4086"/>
        <v>0</v>
      </c>
      <c r="BA643" s="5">
        <f t="shared" si="4087"/>
        <v>0</v>
      </c>
      <c r="BB643" s="5">
        <f t="shared" si="4088"/>
        <v>0</v>
      </c>
      <c r="BC643" s="5">
        <f t="shared" si="4089"/>
        <v>0</v>
      </c>
      <c r="BD643" s="5">
        <f t="shared" si="4090"/>
        <v>0</v>
      </c>
      <c r="BE643" s="5">
        <f t="shared" si="4091"/>
        <v>0</v>
      </c>
      <c r="BF643" s="5">
        <f t="shared" si="4092"/>
        <v>0</v>
      </c>
      <c r="BG643" s="5">
        <f t="shared" si="4093"/>
        <v>0</v>
      </c>
      <c r="BH643" s="5">
        <f t="shared" si="4094"/>
        <v>0</v>
      </c>
      <c r="BI643" s="11">
        <f t="shared" si="4095"/>
        <v>0</v>
      </c>
      <c r="BJ643" s="5">
        <f t="shared" si="4096"/>
        <v>0</v>
      </c>
      <c r="BK643" s="5">
        <f t="shared" si="4097"/>
        <v>0</v>
      </c>
      <c r="BL643" s="5">
        <f t="shared" si="4098"/>
        <v>0</v>
      </c>
      <c r="BM643" s="5">
        <f t="shared" si="4099"/>
        <v>0</v>
      </c>
      <c r="BN643" s="5">
        <f t="shared" si="4100"/>
        <v>0</v>
      </c>
      <c r="BO643" s="5">
        <f t="shared" si="4101"/>
        <v>0</v>
      </c>
      <c r="BP643" s="5">
        <f t="shared" si="4102"/>
        <v>0</v>
      </c>
      <c r="BQ643" s="5">
        <f t="shared" si="4103"/>
        <v>0</v>
      </c>
      <c r="BR643" s="5">
        <f t="shared" si="4104"/>
        <v>0</v>
      </c>
      <c r="BS643" s="5">
        <f t="shared" si="4105"/>
        <v>0</v>
      </c>
      <c r="BT643" s="11">
        <f t="shared" si="4106"/>
        <v>0</v>
      </c>
      <c r="BU643" s="11">
        <f t="shared" si="4107"/>
        <v>0</v>
      </c>
      <c r="BV643" s="5">
        <f t="shared" si="4108"/>
        <v>0</v>
      </c>
      <c r="BW643" s="5">
        <f t="shared" si="4109"/>
        <v>0</v>
      </c>
      <c r="BX643" s="5">
        <f t="shared" si="4110"/>
        <v>0</v>
      </c>
      <c r="BY643" s="5">
        <f t="shared" si="4111"/>
        <v>0</v>
      </c>
      <c r="BZ643" s="5">
        <f t="shared" si="4112"/>
        <v>0</v>
      </c>
      <c r="CA643" s="5">
        <f t="shared" si="4113"/>
        <v>0</v>
      </c>
      <c r="CB643" s="5">
        <f t="shared" si="4114"/>
        <v>0</v>
      </c>
      <c r="CC643" s="5">
        <f t="shared" si="4115"/>
        <v>0</v>
      </c>
      <c r="CD643" s="5">
        <f t="shared" si="4116"/>
        <v>0</v>
      </c>
      <c r="CE643" s="5">
        <f t="shared" si="4117"/>
        <v>0</v>
      </c>
      <c r="CF643" s="5">
        <f t="shared" si="4118"/>
        <v>0</v>
      </c>
      <c r="CG643" s="5">
        <f t="shared" si="4119"/>
        <v>0</v>
      </c>
      <c r="CH643" s="5">
        <f t="shared" si="4120"/>
        <v>0</v>
      </c>
      <c r="CI643" s="5">
        <f t="shared" si="4121"/>
        <v>0</v>
      </c>
      <c r="CJ643" s="48">
        <f t="shared" si="4122"/>
        <v>48.5</v>
      </c>
      <c r="CK643" s="5">
        <f t="shared" si="4123"/>
        <v>0</v>
      </c>
      <c r="CL643" s="5">
        <f t="shared" si="4124"/>
        <v>0</v>
      </c>
      <c r="CM643" s="5">
        <f t="shared" si="4125"/>
        <v>0</v>
      </c>
      <c r="CN643" s="5">
        <f t="shared" si="4126"/>
        <v>0</v>
      </c>
      <c r="CO643" s="5">
        <f t="shared" si="4127"/>
        <v>0</v>
      </c>
      <c r="CP643" s="5">
        <f t="shared" si="4128"/>
        <v>0</v>
      </c>
      <c r="CQ643" s="5">
        <f t="shared" si="4129"/>
        <v>0</v>
      </c>
      <c r="CR643" s="5">
        <f t="shared" si="4130"/>
        <v>0</v>
      </c>
      <c r="CS643" s="5">
        <f t="shared" si="4131"/>
        <v>0</v>
      </c>
      <c r="CT643" s="11">
        <f t="shared" si="4132"/>
        <v>0</v>
      </c>
      <c r="CU643" s="5">
        <f t="shared" si="4133"/>
        <v>0</v>
      </c>
      <c r="CV643" s="5">
        <f t="shared" si="4134"/>
        <v>0</v>
      </c>
      <c r="CW643" s="5">
        <f t="shared" si="4135"/>
        <v>0</v>
      </c>
      <c r="CX643" s="41">
        <f t="shared" si="4136"/>
        <v>0</v>
      </c>
      <c r="CY643" s="41">
        <f t="shared" si="4137"/>
        <v>0</v>
      </c>
      <c r="CZ643" s="41">
        <f t="shared" si="4138"/>
        <v>0</v>
      </c>
      <c r="DA643" s="41">
        <f t="shared" si="4139"/>
        <v>0</v>
      </c>
      <c r="DB643" s="28"/>
    </row>
    <row r="644" spans="1:106" s="16" customFormat="1" ht="29.25" customHeight="1" thickTop="1" thickBot="1" x14ac:dyDescent="0.35">
      <c r="A644" s="73">
        <v>44893</v>
      </c>
      <c r="B644" s="4" t="s">
        <v>85</v>
      </c>
      <c r="C644" s="4" t="s">
        <v>26</v>
      </c>
      <c r="D644" s="8" t="s">
        <v>10</v>
      </c>
      <c r="E644" s="4" t="s">
        <v>102</v>
      </c>
      <c r="F644" s="4" t="s">
        <v>104</v>
      </c>
      <c r="G644" s="18" t="s">
        <v>760</v>
      </c>
      <c r="H644" s="25">
        <v>49</v>
      </c>
      <c r="I644" s="44">
        <v>-51</v>
      </c>
      <c r="J644" s="45">
        <v>-52</v>
      </c>
      <c r="K644" s="76">
        <f t="shared" si="4140"/>
        <v>802.65000000000009</v>
      </c>
      <c r="L644" s="11"/>
      <c r="M644" s="11"/>
      <c r="N644" s="33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45">
        <v>-52</v>
      </c>
      <c r="AA644" s="11"/>
      <c r="AB644" s="11"/>
      <c r="AC644" s="37"/>
      <c r="AD644" s="37"/>
      <c r="AE644" s="71" t="str">
        <f t="shared" si="4066"/>
        <v>SMALLCAP 2000</v>
      </c>
      <c r="AF644" s="11">
        <f t="shared" si="4067"/>
        <v>0</v>
      </c>
      <c r="AG644" s="5">
        <f t="shared" si="4068"/>
        <v>0</v>
      </c>
      <c r="AH644" s="45">
        <f t="shared" si="4069"/>
        <v>-52</v>
      </c>
      <c r="AI644" s="11">
        <f t="shared" si="4070"/>
        <v>0</v>
      </c>
      <c r="AJ644" s="13">
        <f t="shared" si="4071"/>
        <v>-52</v>
      </c>
      <c r="AK644" s="13"/>
      <c r="AL644" s="5">
        <f t="shared" si="4072"/>
        <v>0</v>
      </c>
      <c r="AM644" s="5">
        <f t="shared" si="4073"/>
        <v>0</v>
      </c>
      <c r="AN644" s="11">
        <f t="shared" si="4074"/>
        <v>0</v>
      </c>
      <c r="AO644" s="11">
        <f t="shared" si="4075"/>
        <v>0</v>
      </c>
      <c r="AP644" s="5">
        <f t="shared" si="4076"/>
        <v>0</v>
      </c>
      <c r="AQ644" s="5">
        <f t="shared" si="4077"/>
        <v>0</v>
      </c>
      <c r="AR644" s="5">
        <f t="shared" si="4078"/>
        <v>0</v>
      </c>
      <c r="AS644" s="5">
        <f t="shared" si="4079"/>
        <v>0</v>
      </c>
      <c r="AT644" s="5">
        <f t="shared" si="4080"/>
        <v>0</v>
      </c>
      <c r="AU644" s="5">
        <f t="shared" si="4081"/>
        <v>0</v>
      </c>
      <c r="AV644" s="5">
        <f t="shared" si="4082"/>
        <v>0</v>
      </c>
      <c r="AW644" s="5">
        <f t="shared" si="4083"/>
        <v>0</v>
      </c>
      <c r="AX644" s="5">
        <f t="shared" si="4084"/>
        <v>0</v>
      </c>
      <c r="AY644" s="5">
        <f t="shared" si="4085"/>
        <v>0</v>
      </c>
      <c r="AZ644" s="5">
        <f t="shared" si="4086"/>
        <v>0</v>
      </c>
      <c r="BA644" s="5">
        <f t="shared" si="4087"/>
        <v>0</v>
      </c>
      <c r="BB644" s="5">
        <f t="shared" si="4088"/>
        <v>0</v>
      </c>
      <c r="BC644" s="5">
        <f t="shared" si="4089"/>
        <v>0</v>
      </c>
      <c r="BD644" s="5">
        <f t="shared" si="4090"/>
        <v>0</v>
      </c>
      <c r="BE644" s="5">
        <f t="shared" si="4091"/>
        <v>0</v>
      </c>
      <c r="BF644" s="5">
        <f t="shared" si="4092"/>
        <v>0</v>
      </c>
      <c r="BG644" s="5">
        <f t="shared" si="4093"/>
        <v>0</v>
      </c>
      <c r="BH644" s="5">
        <f t="shared" si="4094"/>
        <v>0</v>
      </c>
      <c r="BI644" s="11">
        <f t="shared" si="4095"/>
        <v>0</v>
      </c>
      <c r="BJ644" s="5">
        <f t="shared" si="4096"/>
        <v>0</v>
      </c>
      <c r="BK644" s="5">
        <f t="shared" si="4097"/>
        <v>0</v>
      </c>
      <c r="BL644" s="5">
        <f t="shared" si="4098"/>
        <v>0</v>
      </c>
      <c r="BM644" s="5">
        <f t="shared" si="4099"/>
        <v>0</v>
      </c>
      <c r="BN644" s="5">
        <f t="shared" si="4100"/>
        <v>0</v>
      </c>
      <c r="BO644" s="5">
        <f t="shared" si="4101"/>
        <v>0</v>
      </c>
      <c r="BP644" s="5">
        <f t="shared" si="4102"/>
        <v>0</v>
      </c>
      <c r="BQ644" s="5">
        <f t="shared" si="4103"/>
        <v>0</v>
      </c>
      <c r="BR644" s="5">
        <f t="shared" si="4104"/>
        <v>0</v>
      </c>
      <c r="BS644" s="5">
        <f t="shared" si="4105"/>
        <v>0</v>
      </c>
      <c r="BT644" s="11">
        <f t="shared" si="4106"/>
        <v>0</v>
      </c>
      <c r="BU644" s="11">
        <f t="shared" si="4107"/>
        <v>0</v>
      </c>
      <c r="BV644" s="5">
        <f t="shared" si="4108"/>
        <v>0</v>
      </c>
      <c r="BW644" s="5">
        <f t="shared" si="4109"/>
        <v>0</v>
      </c>
      <c r="BX644" s="5">
        <f t="shared" si="4110"/>
        <v>0</v>
      </c>
      <c r="BY644" s="5">
        <f t="shared" si="4111"/>
        <v>0</v>
      </c>
      <c r="BZ644" s="5">
        <f t="shared" si="4112"/>
        <v>0</v>
      </c>
      <c r="CA644" s="5">
        <f t="shared" si="4113"/>
        <v>0</v>
      </c>
      <c r="CB644" s="5">
        <f t="shared" si="4114"/>
        <v>0</v>
      </c>
      <c r="CC644" s="5">
        <f t="shared" si="4115"/>
        <v>0</v>
      </c>
      <c r="CD644" s="5">
        <f t="shared" si="4116"/>
        <v>0</v>
      </c>
      <c r="CE644" s="5">
        <f t="shared" si="4117"/>
        <v>0</v>
      </c>
      <c r="CF644" s="5">
        <f t="shared" si="4118"/>
        <v>0</v>
      </c>
      <c r="CG644" s="5">
        <f t="shared" si="4119"/>
        <v>0</v>
      </c>
      <c r="CH644" s="5">
        <f t="shared" si="4120"/>
        <v>0</v>
      </c>
      <c r="CI644" s="5">
        <f t="shared" si="4121"/>
        <v>0</v>
      </c>
      <c r="CJ644" s="5">
        <f t="shared" si="4122"/>
        <v>0</v>
      </c>
      <c r="CK644" s="5">
        <f t="shared" si="4123"/>
        <v>0</v>
      </c>
      <c r="CL644" s="5">
        <f t="shared" si="4124"/>
        <v>0</v>
      </c>
      <c r="CM644" s="5">
        <f t="shared" si="4125"/>
        <v>0</v>
      </c>
      <c r="CN644" s="5">
        <f t="shared" si="4126"/>
        <v>0</v>
      </c>
      <c r="CO644" s="5">
        <f t="shared" si="4127"/>
        <v>0</v>
      </c>
      <c r="CP644" s="5">
        <f t="shared" si="4128"/>
        <v>0</v>
      </c>
      <c r="CQ644" s="5">
        <f t="shared" si="4129"/>
        <v>0</v>
      </c>
      <c r="CR644" s="46">
        <f t="shared" si="4130"/>
        <v>-52</v>
      </c>
      <c r="CS644" s="5">
        <f t="shared" si="4131"/>
        <v>0</v>
      </c>
      <c r="CT644" s="11">
        <f t="shared" si="4132"/>
        <v>0</v>
      </c>
      <c r="CU644" s="5">
        <f t="shared" si="4133"/>
        <v>0</v>
      </c>
      <c r="CV644" s="5">
        <f t="shared" si="4134"/>
        <v>0</v>
      </c>
      <c r="CW644" s="5">
        <f t="shared" si="4135"/>
        <v>0</v>
      </c>
      <c r="CX644" s="41">
        <f t="shared" si="4136"/>
        <v>0</v>
      </c>
      <c r="CY644" s="41">
        <f t="shared" si="4137"/>
        <v>0</v>
      </c>
      <c r="CZ644" s="41">
        <f t="shared" si="4138"/>
        <v>0</v>
      </c>
      <c r="DA644" s="41">
        <f t="shared" si="4139"/>
        <v>0</v>
      </c>
      <c r="DB644" s="28"/>
    </row>
    <row r="645" spans="1:106" s="16" customFormat="1" ht="29.25" customHeight="1" thickTop="1" thickBot="1" x14ac:dyDescent="0.35">
      <c r="A645" s="73">
        <v>44893</v>
      </c>
      <c r="B645" s="4" t="s">
        <v>90</v>
      </c>
      <c r="C645" s="4" t="s">
        <v>25</v>
      </c>
      <c r="D645" s="8" t="s">
        <v>10</v>
      </c>
      <c r="E645" s="4" t="s">
        <v>102</v>
      </c>
      <c r="F645" s="4" t="s">
        <v>104</v>
      </c>
      <c r="G645" s="18" t="s">
        <v>761</v>
      </c>
      <c r="H645" s="25">
        <v>49.25</v>
      </c>
      <c r="I645" s="33">
        <v>49.95</v>
      </c>
      <c r="J645" s="11">
        <v>47.95</v>
      </c>
      <c r="K645" s="76">
        <f t="shared" si="4140"/>
        <v>850.60000000000014</v>
      </c>
      <c r="L645" s="11"/>
      <c r="M645" s="11"/>
      <c r="N645" s="33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47">
        <v>47.95</v>
      </c>
      <c r="AB645" s="11"/>
      <c r="AC645" s="37"/>
      <c r="AD645" s="37"/>
      <c r="AE645" s="71" t="str">
        <f t="shared" si="4066"/>
        <v>US TECH</v>
      </c>
      <c r="AF645" s="11">
        <f t="shared" si="4067"/>
        <v>0</v>
      </c>
      <c r="AG645" s="48">
        <f t="shared" si="4068"/>
        <v>47.95</v>
      </c>
      <c r="AH645" s="11">
        <f t="shared" si="4069"/>
        <v>0</v>
      </c>
      <c r="AI645" s="11">
        <f t="shared" si="4070"/>
        <v>0</v>
      </c>
      <c r="AJ645" s="13">
        <f t="shared" si="4071"/>
        <v>47.95</v>
      </c>
      <c r="AK645" s="13"/>
      <c r="AL645" s="5">
        <f t="shared" si="4072"/>
        <v>0</v>
      </c>
      <c r="AM645" s="5">
        <f t="shared" si="4073"/>
        <v>0</v>
      </c>
      <c r="AN645" s="11">
        <f t="shared" si="4074"/>
        <v>0</v>
      </c>
      <c r="AO645" s="11">
        <f t="shared" si="4075"/>
        <v>0</v>
      </c>
      <c r="AP645" s="5">
        <f t="shared" si="4076"/>
        <v>0</v>
      </c>
      <c r="AQ645" s="5">
        <f t="shared" si="4077"/>
        <v>0</v>
      </c>
      <c r="AR645" s="5">
        <f t="shared" si="4078"/>
        <v>0</v>
      </c>
      <c r="AS645" s="5">
        <f t="shared" si="4079"/>
        <v>0</v>
      </c>
      <c r="AT645" s="5">
        <f t="shared" si="4080"/>
        <v>0</v>
      </c>
      <c r="AU645" s="5">
        <f t="shared" si="4081"/>
        <v>0</v>
      </c>
      <c r="AV645" s="5">
        <f t="shared" si="4082"/>
        <v>0</v>
      </c>
      <c r="AW645" s="5">
        <f t="shared" si="4083"/>
        <v>0</v>
      </c>
      <c r="AX645" s="5">
        <f t="shared" si="4084"/>
        <v>0</v>
      </c>
      <c r="AY645" s="5">
        <f t="shared" si="4085"/>
        <v>0</v>
      </c>
      <c r="AZ645" s="5">
        <f t="shared" si="4086"/>
        <v>0</v>
      </c>
      <c r="BA645" s="5">
        <f t="shared" si="4087"/>
        <v>0</v>
      </c>
      <c r="BB645" s="5">
        <f t="shared" si="4088"/>
        <v>0</v>
      </c>
      <c r="BC645" s="5">
        <f t="shared" si="4089"/>
        <v>0</v>
      </c>
      <c r="BD645" s="5">
        <f t="shared" si="4090"/>
        <v>0</v>
      </c>
      <c r="BE645" s="5">
        <f t="shared" si="4091"/>
        <v>0</v>
      </c>
      <c r="BF645" s="5">
        <f t="shared" si="4092"/>
        <v>0</v>
      </c>
      <c r="BG645" s="5">
        <f t="shared" si="4093"/>
        <v>0</v>
      </c>
      <c r="BH645" s="5">
        <f t="shared" si="4094"/>
        <v>0</v>
      </c>
      <c r="BI645" s="11">
        <f t="shared" si="4095"/>
        <v>0</v>
      </c>
      <c r="BJ645" s="5">
        <f t="shared" si="4096"/>
        <v>0</v>
      </c>
      <c r="BK645" s="5">
        <f t="shared" si="4097"/>
        <v>0</v>
      </c>
      <c r="BL645" s="5">
        <f t="shared" si="4098"/>
        <v>0</v>
      </c>
      <c r="BM645" s="5">
        <f t="shared" si="4099"/>
        <v>0</v>
      </c>
      <c r="BN645" s="5">
        <f t="shared" si="4100"/>
        <v>0</v>
      </c>
      <c r="BO645" s="5">
        <f t="shared" si="4101"/>
        <v>0</v>
      </c>
      <c r="BP645" s="5">
        <f t="shared" si="4102"/>
        <v>0</v>
      </c>
      <c r="BQ645" s="5">
        <f t="shared" si="4103"/>
        <v>0</v>
      </c>
      <c r="BR645" s="5">
        <f t="shared" si="4104"/>
        <v>0</v>
      </c>
      <c r="BS645" s="5">
        <f t="shared" si="4105"/>
        <v>0</v>
      </c>
      <c r="BT645" s="11">
        <f t="shared" si="4106"/>
        <v>0</v>
      </c>
      <c r="BU645" s="11">
        <f t="shared" si="4107"/>
        <v>0</v>
      </c>
      <c r="BV645" s="5">
        <f t="shared" si="4108"/>
        <v>0</v>
      </c>
      <c r="BW645" s="5">
        <f t="shared" si="4109"/>
        <v>0</v>
      </c>
      <c r="BX645" s="5">
        <f t="shared" si="4110"/>
        <v>0</v>
      </c>
      <c r="BY645" s="5">
        <f t="shared" si="4111"/>
        <v>0</v>
      </c>
      <c r="BZ645" s="5">
        <f t="shared" si="4112"/>
        <v>0</v>
      </c>
      <c r="CA645" s="5">
        <f t="shared" si="4113"/>
        <v>0</v>
      </c>
      <c r="CB645" s="5">
        <f t="shared" si="4114"/>
        <v>0</v>
      </c>
      <c r="CC645" s="5">
        <f t="shared" si="4115"/>
        <v>0</v>
      </c>
      <c r="CD645" s="5">
        <f t="shared" si="4116"/>
        <v>0</v>
      </c>
      <c r="CE645" s="5">
        <f t="shared" si="4117"/>
        <v>0</v>
      </c>
      <c r="CF645" s="5">
        <f t="shared" si="4118"/>
        <v>0</v>
      </c>
      <c r="CG645" s="5">
        <f t="shared" si="4119"/>
        <v>0</v>
      </c>
      <c r="CH645" s="5">
        <f t="shared" si="4120"/>
        <v>0</v>
      </c>
      <c r="CI645" s="5">
        <f t="shared" si="4121"/>
        <v>0</v>
      </c>
      <c r="CJ645" s="5">
        <f t="shared" si="4122"/>
        <v>0</v>
      </c>
      <c r="CK645" s="5">
        <f t="shared" si="4123"/>
        <v>0</v>
      </c>
      <c r="CL645" s="5">
        <f t="shared" si="4124"/>
        <v>0</v>
      </c>
      <c r="CM645" s="5">
        <f t="shared" si="4125"/>
        <v>0</v>
      </c>
      <c r="CN645" s="5">
        <f t="shared" si="4126"/>
        <v>0</v>
      </c>
      <c r="CO645" s="5">
        <f t="shared" si="4127"/>
        <v>0</v>
      </c>
      <c r="CP645" s="5">
        <f t="shared" si="4128"/>
        <v>0</v>
      </c>
      <c r="CQ645" s="5">
        <f t="shared" si="4129"/>
        <v>0</v>
      </c>
      <c r="CR645" s="5">
        <f t="shared" si="4130"/>
        <v>0</v>
      </c>
      <c r="CS645" s="5">
        <f t="shared" si="4131"/>
        <v>0</v>
      </c>
      <c r="CT645" s="11">
        <f t="shared" si="4132"/>
        <v>0</v>
      </c>
      <c r="CU645" s="48">
        <f t="shared" si="4133"/>
        <v>47.95</v>
      </c>
      <c r="CV645" s="5">
        <f t="shared" si="4134"/>
        <v>0</v>
      </c>
      <c r="CW645" s="5">
        <f t="shared" si="4135"/>
        <v>0</v>
      </c>
      <c r="CX645" s="41">
        <f t="shared" si="4136"/>
        <v>0</v>
      </c>
      <c r="CY645" s="41">
        <f t="shared" si="4137"/>
        <v>0</v>
      </c>
      <c r="CZ645" s="41">
        <f t="shared" si="4138"/>
        <v>0</v>
      </c>
      <c r="DA645" s="41">
        <f t="shared" si="4139"/>
        <v>0</v>
      </c>
      <c r="DB645" s="28"/>
    </row>
    <row r="646" spans="1:106" s="16" customFormat="1" ht="29.25" customHeight="1" thickTop="1" thickBot="1" x14ac:dyDescent="0.35">
      <c r="A646" s="73">
        <v>44893</v>
      </c>
      <c r="B646" s="4" t="s">
        <v>2</v>
      </c>
      <c r="C646" s="4" t="s">
        <v>23</v>
      </c>
      <c r="D646" s="8" t="s">
        <v>10</v>
      </c>
      <c r="E646" s="4" t="s">
        <v>110</v>
      </c>
      <c r="F646" s="4" t="s">
        <v>104</v>
      </c>
      <c r="G646" s="18" t="s">
        <v>757</v>
      </c>
      <c r="H646" s="25">
        <v>50.25</v>
      </c>
      <c r="I646" s="44">
        <v>-49.75</v>
      </c>
      <c r="J646" s="45">
        <v>-50.75</v>
      </c>
      <c r="K646" s="76">
        <f t="shared" si="4140"/>
        <v>799.85000000000014</v>
      </c>
      <c r="L646" s="45">
        <v>-50.75</v>
      </c>
      <c r="M646" s="11"/>
      <c r="N646" s="33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37"/>
      <c r="AD646" s="37"/>
      <c r="AE646" s="71" t="str">
        <f t="shared" ref="AE646:AE657" si="4141">IF(B646&gt;0,B646)</f>
        <v>AUD/JPY</v>
      </c>
      <c r="AF646" s="45">
        <f t="shared" ref="AF646:AF657" si="4142">IF(C646="HF",J646,0)</f>
        <v>-50.75</v>
      </c>
      <c r="AG646" s="5">
        <f t="shared" ref="AG646:AG657" si="4143">IF(C646="HF2",J646,0)</f>
        <v>0</v>
      </c>
      <c r="AH646" s="11">
        <f t="shared" ref="AH646:AH657" si="4144">IF(C646="HF3",J646,0)</f>
        <v>0</v>
      </c>
      <c r="AI646" s="11">
        <f t="shared" ref="AI646:AI657" si="4145">IF(C646="DP",J646,0)</f>
        <v>0</v>
      </c>
      <c r="AJ646" s="13">
        <f t="shared" ref="AJ646:AJ657" si="4146">+SUM(AF646+AG646+AH646+AI646)</f>
        <v>-50.75</v>
      </c>
      <c r="AK646" s="13"/>
      <c r="AL646" s="46">
        <f t="shared" ref="AL646:AL657" si="4147">IF(B646="AUD/JPY",AF646,0)</f>
        <v>-50.75</v>
      </c>
      <c r="AM646" s="5">
        <f t="shared" ref="AM646:AM657" si="4148">IF(B646="AUD/JPY",AG646,0)</f>
        <v>0</v>
      </c>
      <c r="AN646" s="11">
        <f t="shared" ref="AN646:AN657" si="4149">IF(B646="AUD/JPY",AH646,0)</f>
        <v>0</v>
      </c>
      <c r="AO646" s="11">
        <f t="shared" ref="AO646:AO657" si="4150">IF(B646="AUD/JPY",AI646,0)</f>
        <v>0</v>
      </c>
      <c r="AP646" s="5">
        <f t="shared" ref="AP646:AP657" si="4151">IF(B646="AUD/USD",AF646,0)</f>
        <v>0</v>
      </c>
      <c r="AQ646" s="5">
        <f t="shared" ref="AQ646:AQ657" si="4152">IF(B646="AUD/USD",AG646,0)</f>
        <v>0</v>
      </c>
      <c r="AR646" s="5">
        <f t="shared" ref="AR646:AR657" si="4153">IF(B646="AUD/USD",AH646,0)</f>
        <v>0</v>
      </c>
      <c r="AS646" s="5">
        <f t="shared" ref="AS646:AS657" si="4154">IF(B646="AUD/USD",AI646,0)</f>
        <v>0</v>
      </c>
      <c r="AT646" s="5">
        <f t="shared" ref="AT646:AT657" si="4155">IF(B646="EUR/GBP",AF646,0)</f>
        <v>0</v>
      </c>
      <c r="AU646" s="5">
        <f t="shared" ref="AU646:AU657" si="4156">IF(B646="EUR/GBP",AG646,0)</f>
        <v>0</v>
      </c>
      <c r="AV646" s="5">
        <f t="shared" ref="AV646:AV657" si="4157">IF(B646="EUR/GBP",AH646,0)</f>
        <v>0</v>
      </c>
      <c r="AW646" s="5">
        <f t="shared" ref="AW646:AW657" si="4158">IF(B646="EUR/GBP",AI646,0)</f>
        <v>0</v>
      </c>
      <c r="AX646" s="5">
        <f t="shared" ref="AX646:AX657" si="4159">IF(B646="EUR/JPY",AF646,0)</f>
        <v>0</v>
      </c>
      <c r="AY646" s="5">
        <f t="shared" ref="AY646:AY657" si="4160">IF(B646="EUR/JPY",AG646,0)</f>
        <v>0</v>
      </c>
      <c r="AZ646" s="5">
        <f t="shared" ref="AZ646:AZ657" si="4161">IF(B646="EUR/JPY",AH646,0)</f>
        <v>0</v>
      </c>
      <c r="BA646" s="5">
        <f t="shared" ref="BA646:BA657" si="4162">IF(B646="EUR/JPY",AI646,0)</f>
        <v>0</v>
      </c>
      <c r="BB646" s="5">
        <f t="shared" ref="BB646:BB657" si="4163">IF(B646="EUR/USD",AF646,0)</f>
        <v>0</v>
      </c>
      <c r="BC646" s="5">
        <f t="shared" ref="BC646:BC657" si="4164">IF(B646="EUR/USD",AG646,0)</f>
        <v>0</v>
      </c>
      <c r="BD646" s="5">
        <f t="shared" ref="BD646:BD657" si="4165">IF(B646="EUR/USD",AH646,0)</f>
        <v>0</v>
      </c>
      <c r="BE646" s="5">
        <f t="shared" ref="BE646:BE657" si="4166">IF(B646="EUR/USD",AI646,0)</f>
        <v>0</v>
      </c>
      <c r="BF646" s="5">
        <f t="shared" ref="BF646:BF657" si="4167">IF(B646="GBP/JPY",AF646,0)</f>
        <v>0</v>
      </c>
      <c r="BG646" s="5">
        <f t="shared" ref="BG646:BG657" si="4168">IF(B646="GBP/JPY",AG646,0)</f>
        <v>0</v>
      </c>
      <c r="BH646" s="5">
        <f t="shared" ref="BH646:BH657" si="4169">IF(B646="GBP/JPY",AH646,0)</f>
        <v>0</v>
      </c>
      <c r="BI646" s="11">
        <f t="shared" ref="BI646:BI657" si="4170">IF(B646="GBP/JPY",AI646,0)</f>
        <v>0</v>
      </c>
      <c r="BJ646" s="5">
        <f t="shared" ref="BJ646:BJ657" si="4171">IF(B646="GBP/USD",AF646,0)</f>
        <v>0</v>
      </c>
      <c r="BK646" s="5">
        <f t="shared" ref="BK646:BK657" si="4172">IF(B646="GBP/USD",AG646,0)</f>
        <v>0</v>
      </c>
      <c r="BL646" s="5">
        <f t="shared" ref="BL646:BL657" si="4173">IF(B646="GBP/USD",AH646,0)</f>
        <v>0</v>
      </c>
      <c r="BM646" s="5">
        <f t="shared" ref="BM646:BM657" si="4174">IF(B646="GBP/USD",AI646,0)</f>
        <v>0</v>
      </c>
      <c r="BN646" s="5">
        <f t="shared" ref="BN646:BN657" si="4175">IF(B646="USD/CAD",AF646,0)</f>
        <v>0</v>
      </c>
      <c r="BO646" s="5">
        <f t="shared" ref="BO646:BO657" si="4176">IF(B646="USD/CAD",AG646,0)</f>
        <v>0</v>
      </c>
      <c r="BP646" s="5">
        <f t="shared" ref="BP646:BP657" si="4177">IF(B646="USD/CAD",AH646,0)</f>
        <v>0</v>
      </c>
      <c r="BQ646" s="5">
        <f t="shared" ref="BQ646:BQ657" si="4178">IF(B646="USD/CAD",AI646,0)</f>
        <v>0</v>
      </c>
      <c r="BR646" s="5">
        <f t="shared" ref="BR646:BR657" si="4179">IF(B646="USD/CHF",AF646,0)</f>
        <v>0</v>
      </c>
      <c r="BS646" s="5">
        <f t="shared" ref="BS646:BS657" si="4180">IF(B646="USD/CHF",AG646,0)</f>
        <v>0</v>
      </c>
      <c r="BT646" s="11">
        <f t="shared" ref="BT646:BT657" si="4181">IF(B646="USD/CHF",AH646,0)</f>
        <v>0</v>
      </c>
      <c r="BU646" s="11">
        <f t="shared" ref="BU646:BU657" si="4182">IF(B646="USD/CHF",AI646,0)</f>
        <v>0</v>
      </c>
      <c r="BV646" s="5">
        <f t="shared" ref="BV646:BV657" si="4183">IF(B646="USD/JPY",AF646,0)</f>
        <v>0</v>
      </c>
      <c r="BW646" s="5">
        <f t="shared" ref="BW646:BW657" si="4184">IF(B646="USD/JPY",AG646,0)</f>
        <v>0</v>
      </c>
      <c r="BX646" s="5">
        <f t="shared" ref="BX646:BX657" si="4185">IF(B646="USD/JPY",AH646,0)</f>
        <v>0</v>
      </c>
      <c r="BY646" s="5">
        <f t="shared" ref="BY646:BY657" si="4186">IF(B646="USD/JPY",AI646,0)</f>
        <v>0</v>
      </c>
      <c r="BZ646" s="5">
        <f t="shared" ref="BZ646:BZ657" si="4187">IF(B646="CRUDE",AF646,0)</f>
        <v>0</v>
      </c>
      <c r="CA646" s="5">
        <f t="shared" ref="CA646:CA657" si="4188">IF(B646="CRUDE",AG646,0)</f>
        <v>0</v>
      </c>
      <c r="CB646" s="5">
        <f t="shared" ref="CB646:CB657" si="4189">IF(B646="CRUDE",AH646,0)</f>
        <v>0</v>
      </c>
      <c r="CC646" s="5">
        <f t="shared" ref="CC646:CC657" si="4190">IF(B646="CRUDE",AI646,0)</f>
        <v>0</v>
      </c>
      <c r="CD646" s="5">
        <f t="shared" ref="CD646:CD657" si="4191">IF(B646="GOLD",AF646,0)</f>
        <v>0</v>
      </c>
      <c r="CE646" s="5">
        <f t="shared" ref="CE646:CE657" si="4192">IF(B646="GOLD",AG646,0)</f>
        <v>0</v>
      </c>
      <c r="CF646" s="5">
        <f t="shared" ref="CF646:CF657" si="4193">IF(B646="GOLD",AH646,0)</f>
        <v>0</v>
      </c>
      <c r="CG646" s="5">
        <f t="shared" ref="CG646:CG657" si="4194">IF(B646="GOLD",AI646,0)</f>
        <v>0</v>
      </c>
      <c r="CH646" s="5">
        <f t="shared" ref="CH646:CH657" si="4195">IF(B646="US 500",AF646,0)</f>
        <v>0</v>
      </c>
      <c r="CI646" s="5">
        <f t="shared" ref="CI646:CI657" si="4196">IF(B646="US 500",AG646,0)</f>
        <v>0</v>
      </c>
      <c r="CJ646" s="5">
        <f t="shared" ref="CJ646:CJ657" si="4197">IF(B646="US 500",AH646,0)</f>
        <v>0</v>
      </c>
      <c r="CK646" s="5">
        <f t="shared" ref="CK646:CK657" si="4198">IF(B646="US 500",AI646,0)</f>
        <v>0</v>
      </c>
      <c r="CL646" s="5">
        <f t="shared" ref="CL646:CL657" si="4199">IF(B646="N GAS",AF646,0)</f>
        <v>0</v>
      </c>
      <c r="CM646" s="5">
        <f t="shared" ref="CM646:CM657" si="4200">IF(B646="N GAS",AG646,0)</f>
        <v>0</v>
      </c>
      <c r="CN646" s="5">
        <f t="shared" ref="CN646:CN657" si="4201">IF(B646="N GAS",AH646,0)</f>
        <v>0</v>
      </c>
      <c r="CO646" s="5">
        <f t="shared" ref="CO646:CO657" si="4202">IF(B646="N GAS",AI646,0)</f>
        <v>0</v>
      </c>
      <c r="CP646" s="5">
        <f t="shared" ref="CP646:CP657" si="4203">IF(B646="SMALLCAP 2000",AF646,0)</f>
        <v>0</v>
      </c>
      <c r="CQ646" s="5">
        <f t="shared" ref="CQ646:CQ657" si="4204">IF(B646="SMALLCAP 2000",AG646,0)</f>
        <v>0</v>
      </c>
      <c r="CR646" s="5">
        <f t="shared" ref="CR646:CR657" si="4205">IF(B646="SMALLCAP 2000",AH646,0)</f>
        <v>0</v>
      </c>
      <c r="CS646" s="5">
        <f t="shared" ref="CS646:CS657" si="4206">IF(B646="SMALLCAP 2000",AI646,0)</f>
        <v>0</v>
      </c>
      <c r="CT646" s="11">
        <f t="shared" ref="CT646:CT657" si="4207">IF(B646="US TECH",AF646,0)</f>
        <v>0</v>
      </c>
      <c r="CU646" s="5">
        <f t="shared" ref="CU646:CU657" si="4208">IF(B646="US TECH",AG646,0)</f>
        <v>0</v>
      </c>
      <c r="CV646" s="5">
        <f t="shared" ref="CV646:CV657" si="4209">IF(B646="US TECH",AH646,0)</f>
        <v>0</v>
      </c>
      <c r="CW646" s="5">
        <f t="shared" ref="CW646:CW657" si="4210">IF(B646="US TECH",AI646,0)</f>
        <v>0</v>
      </c>
      <c r="CX646" s="41">
        <f t="shared" ref="CX646:CX657" si="4211">IF(B646="WALL ST 30",AF646,0)</f>
        <v>0</v>
      </c>
      <c r="CY646" s="41">
        <f t="shared" ref="CY646:CY657" si="4212">IF(B646="WALL ST 30",AG646,0)</f>
        <v>0</v>
      </c>
      <c r="CZ646" s="41">
        <f t="shared" ref="CZ646:CZ657" si="4213">IF(B646="WALL ST 30",AH646,0)</f>
        <v>0</v>
      </c>
      <c r="DA646" s="41">
        <f t="shared" ref="DA646:DA657" si="4214">IF(B646="WALL ST 30",AI646,0)</f>
        <v>0</v>
      </c>
      <c r="DB646" s="28"/>
    </row>
    <row r="647" spans="1:106" s="16" customFormat="1" ht="29.25" customHeight="1" thickTop="1" thickBot="1" x14ac:dyDescent="0.35">
      <c r="A647" s="73">
        <v>44893</v>
      </c>
      <c r="B647" s="4" t="s">
        <v>1</v>
      </c>
      <c r="C647" s="4" t="s">
        <v>26</v>
      </c>
      <c r="D647" s="8" t="s">
        <v>10</v>
      </c>
      <c r="E647" s="4" t="s">
        <v>110</v>
      </c>
      <c r="F647" s="4" t="s">
        <v>104</v>
      </c>
      <c r="G647" s="18" t="s">
        <v>762</v>
      </c>
      <c r="H647" s="25">
        <v>51.25</v>
      </c>
      <c r="I647" s="44">
        <v>-48.75</v>
      </c>
      <c r="J647" s="45">
        <v>-49.75</v>
      </c>
      <c r="K647" s="76">
        <f t="shared" si="4140"/>
        <v>750.10000000000014</v>
      </c>
      <c r="L647" s="11"/>
      <c r="M647" s="45">
        <v>-49.75</v>
      </c>
      <c r="N647" s="33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37"/>
      <c r="AD647" s="37"/>
      <c r="AE647" s="71" t="str">
        <f t="shared" si="4141"/>
        <v>AUD/USD</v>
      </c>
      <c r="AF647" s="11">
        <f t="shared" si="4142"/>
        <v>0</v>
      </c>
      <c r="AG647" s="5">
        <f t="shared" si="4143"/>
        <v>0</v>
      </c>
      <c r="AH647" s="45">
        <f t="shared" si="4144"/>
        <v>-49.75</v>
      </c>
      <c r="AI647" s="11">
        <f t="shared" si="4145"/>
        <v>0</v>
      </c>
      <c r="AJ647" s="13">
        <f t="shared" si="4146"/>
        <v>-49.75</v>
      </c>
      <c r="AK647" s="13"/>
      <c r="AL647" s="5">
        <f t="shared" si="4147"/>
        <v>0</v>
      </c>
      <c r="AM647" s="5">
        <f t="shared" si="4148"/>
        <v>0</v>
      </c>
      <c r="AN647" s="11">
        <f t="shared" si="4149"/>
        <v>0</v>
      </c>
      <c r="AO647" s="11">
        <f t="shared" si="4150"/>
        <v>0</v>
      </c>
      <c r="AP647" s="5">
        <f t="shared" si="4151"/>
        <v>0</v>
      </c>
      <c r="AQ647" s="5">
        <f t="shared" si="4152"/>
        <v>0</v>
      </c>
      <c r="AR647" s="46">
        <f t="shared" si="4153"/>
        <v>-49.75</v>
      </c>
      <c r="AS647" s="5">
        <f t="shared" si="4154"/>
        <v>0</v>
      </c>
      <c r="AT647" s="5">
        <f t="shared" si="4155"/>
        <v>0</v>
      </c>
      <c r="AU647" s="5">
        <f t="shared" si="4156"/>
        <v>0</v>
      </c>
      <c r="AV647" s="5">
        <f t="shared" si="4157"/>
        <v>0</v>
      </c>
      <c r="AW647" s="5">
        <f t="shared" si="4158"/>
        <v>0</v>
      </c>
      <c r="AX647" s="5">
        <f t="shared" si="4159"/>
        <v>0</v>
      </c>
      <c r="AY647" s="5">
        <f t="shared" si="4160"/>
        <v>0</v>
      </c>
      <c r="AZ647" s="5">
        <f t="shared" si="4161"/>
        <v>0</v>
      </c>
      <c r="BA647" s="5">
        <f t="shared" si="4162"/>
        <v>0</v>
      </c>
      <c r="BB647" s="5">
        <f t="shared" si="4163"/>
        <v>0</v>
      </c>
      <c r="BC647" s="5">
        <f t="shared" si="4164"/>
        <v>0</v>
      </c>
      <c r="BD647" s="5">
        <f t="shared" si="4165"/>
        <v>0</v>
      </c>
      <c r="BE647" s="5">
        <f t="shared" si="4166"/>
        <v>0</v>
      </c>
      <c r="BF647" s="5">
        <f t="shared" si="4167"/>
        <v>0</v>
      </c>
      <c r="BG647" s="5">
        <f t="shared" si="4168"/>
        <v>0</v>
      </c>
      <c r="BH647" s="5">
        <f t="shared" si="4169"/>
        <v>0</v>
      </c>
      <c r="BI647" s="11">
        <f t="shared" si="4170"/>
        <v>0</v>
      </c>
      <c r="BJ647" s="5">
        <f t="shared" si="4171"/>
        <v>0</v>
      </c>
      <c r="BK647" s="5">
        <f t="shared" si="4172"/>
        <v>0</v>
      </c>
      <c r="BL647" s="5">
        <f t="shared" si="4173"/>
        <v>0</v>
      </c>
      <c r="BM647" s="5">
        <f t="shared" si="4174"/>
        <v>0</v>
      </c>
      <c r="BN647" s="5">
        <f t="shared" si="4175"/>
        <v>0</v>
      </c>
      <c r="BO647" s="5">
        <f t="shared" si="4176"/>
        <v>0</v>
      </c>
      <c r="BP647" s="5">
        <f t="shared" si="4177"/>
        <v>0</v>
      </c>
      <c r="BQ647" s="5">
        <f t="shared" si="4178"/>
        <v>0</v>
      </c>
      <c r="BR647" s="5">
        <f t="shared" si="4179"/>
        <v>0</v>
      </c>
      <c r="BS647" s="5">
        <f t="shared" si="4180"/>
        <v>0</v>
      </c>
      <c r="BT647" s="11">
        <f t="shared" si="4181"/>
        <v>0</v>
      </c>
      <c r="BU647" s="11">
        <f t="shared" si="4182"/>
        <v>0</v>
      </c>
      <c r="BV647" s="5">
        <f t="shared" si="4183"/>
        <v>0</v>
      </c>
      <c r="BW647" s="5">
        <f t="shared" si="4184"/>
        <v>0</v>
      </c>
      <c r="BX647" s="5">
        <f t="shared" si="4185"/>
        <v>0</v>
      </c>
      <c r="BY647" s="5">
        <f t="shared" si="4186"/>
        <v>0</v>
      </c>
      <c r="BZ647" s="5">
        <f t="shared" si="4187"/>
        <v>0</v>
      </c>
      <c r="CA647" s="5">
        <f t="shared" si="4188"/>
        <v>0</v>
      </c>
      <c r="CB647" s="5">
        <f t="shared" si="4189"/>
        <v>0</v>
      </c>
      <c r="CC647" s="5">
        <f t="shared" si="4190"/>
        <v>0</v>
      </c>
      <c r="CD647" s="5">
        <f t="shared" si="4191"/>
        <v>0</v>
      </c>
      <c r="CE647" s="5">
        <f t="shared" si="4192"/>
        <v>0</v>
      </c>
      <c r="CF647" s="5">
        <f t="shared" si="4193"/>
        <v>0</v>
      </c>
      <c r="CG647" s="5">
        <f t="shared" si="4194"/>
        <v>0</v>
      </c>
      <c r="CH647" s="5">
        <f t="shared" si="4195"/>
        <v>0</v>
      </c>
      <c r="CI647" s="5">
        <f t="shared" si="4196"/>
        <v>0</v>
      </c>
      <c r="CJ647" s="5">
        <f t="shared" si="4197"/>
        <v>0</v>
      </c>
      <c r="CK647" s="5">
        <f t="shared" si="4198"/>
        <v>0</v>
      </c>
      <c r="CL647" s="5">
        <f t="shared" si="4199"/>
        <v>0</v>
      </c>
      <c r="CM647" s="5">
        <f t="shared" si="4200"/>
        <v>0</v>
      </c>
      <c r="CN647" s="5">
        <f t="shared" si="4201"/>
        <v>0</v>
      </c>
      <c r="CO647" s="5">
        <f t="shared" si="4202"/>
        <v>0</v>
      </c>
      <c r="CP647" s="5">
        <f t="shared" si="4203"/>
        <v>0</v>
      </c>
      <c r="CQ647" s="5">
        <f t="shared" si="4204"/>
        <v>0</v>
      </c>
      <c r="CR647" s="5">
        <f t="shared" si="4205"/>
        <v>0</v>
      </c>
      <c r="CS647" s="5">
        <f t="shared" si="4206"/>
        <v>0</v>
      </c>
      <c r="CT647" s="11">
        <f t="shared" si="4207"/>
        <v>0</v>
      </c>
      <c r="CU647" s="5">
        <f t="shared" si="4208"/>
        <v>0</v>
      </c>
      <c r="CV647" s="5">
        <f t="shared" si="4209"/>
        <v>0</v>
      </c>
      <c r="CW647" s="5">
        <f t="shared" si="4210"/>
        <v>0</v>
      </c>
      <c r="CX647" s="41">
        <f t="shared" si="4211"/>
        <v>0</v>
      </c>
      <c r="CY647" s="41">
        <f t="shared" si="4212"/>
        <v>0</v>
      </c>
      <c r="CZ647" s="41">
        <f t="shared" si="4213"/>
        <v>0</v>
      </c>
      <c r="DA647" s="41">
        <f t="shared" si="4214"/>
        <v>0</v>
      </c>
      <c r="DB647" s="28"/>
    </row>
    <row r="648" spans="1:106" s="16" customFormat="1" ht="29.25" customHeight="1" thickTop="1" thickBot="1" x14ac:dyDescent="0.35">
      <c r="A648" s="73">
        <v>44893</v>
      </c>
      <c r="B648" s="4" t="s">
        <v>5</v>
      </c>
      <c r="C648" s="4" t="s">
        <v>70</v>
      </c>
      <c r="D648" s="8" t="s">
        <v>10</v>
      </c>
      <c r="E648" s="4" t="s">
        <v>110</v>
      </c>
      <c r="F648" s="4" t="s">
        <v>24</v>
      </c>
      <c r="G648" s="18" t="s">
        <v>758</v>
      </c>
      <c r="H648" s="25">
        <v>52.25</v>
      </c>
      <c r="I648" s="44">
        <v>-52.25</v>
      </c>
      <c r="J648" s="45">
        <v>-53.25</v>
      </c>
      <c r="K648" s="76">
        <f t="shared" si="4140"/>
        <v>696.85000000000014</v>
      </c>
      <c r="L648" s="11"/>
      <c r="M648" s="11"/>
      <c r="N648" s="33"/>
      <c r="O648" s="11"/>
      <c r="P648" s="45">
        <v>-53.25</v>
      </c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37"/>
      <c r="AD648" s="37"/>
      <c r="AE648" s="71" t="str">
        <f t="shared" si="4141"/>
        <v>EUR/USD</v>
      </c>
      <c r="AF648" s="11">
        <f t="shared" si="4142"/>
        <v>0</v>
      </c>
      <c r="AG648" s="5">
        <f t="shared" si="4143"/>
        <v>0</v>
      </c>
      <c r="AH648" s="11">
        <f t="shared" si="4144"/>
        <v>0</v>
      </c>
      <c r="AI648" s="45">
        <f t="shared" si="4145"/>
        <v>-53.25</v>
      </c>
      <c r="AJ648" s="13">
        <f t="shared" si="4146"/>
        <v>-53.25</v>
      </c>
      <c r="AK648" s="13"/>
      <c r="AL648" s="5">
        <f t="shared" si="4147"/>
        <v>0</v>
      </c>
      <c r="AM648" s="5">
        <f t="shared" si="4148"/>
        <v>0</v>
      </c>
      <c r="AN648" s="11">
        <f t="shared" si="4149"/>
        <v>0</v>
      </c>
      <c r="AO648" s="11">
        <f t="shared" si="4150"/>
        <v>0</v>
      </c>
      <c r="AP648" s="5">
        <f t="shared" si="4151"/>
        <v>0</v>
      </c>
      <c r="AQ648" s="5">
        <f t="shared" si="4152"/>
        <v>0</v>
      </c>
      <c r="AR648" s="5">
        <f t="shared" si="4153"/>
        <v>0</v>
      </c>
      <c r="AS648" s="5">
        <f t="shared" si="4154"/>
        <v>0</v>
      </c>
      <c r="AT648" s="5">
        <f t="shared" si="4155"/>
        <v>0</v>
      </c>
      <c r="AU648" s="5">
        <f t="shared" si="4156"/>
        <v>0</v>
      </c>
      <c r="AV648" s="5">
        <f t="shared" si="4157"/>
        <v>0</v>
      </c>
      <c r="AW648" s="5">
        <f t="shared" si="4158"/>
        <v>0</v>
      </c>
      <c r="AX648" s="5">
        <f t="shared" si="4159"/>
        <v>0</v>
      </c>
      <c r="AY648" s="5">
        <f t="shared" si="4160"/>
        <v>0</v>
      </c>
      <c r="AZ648" s="5">
        <f t="shared" si="4161"/>
        <v>0</v>
      </c>
      <c r="BA648" s="5">
        <f t="shared" si="4162"/>
        <v>0</v>
      </c>
      <c r="BB648" s="5">
        <f t="shared" si="4163"/>
        <v>0</v>
      </c>
      <c r="BC648" s="5">
        <f t="shared" si="4164"/>
        <v>0</v>
      </c>
      <c r="BD648" s="5">
        <f t="shared" si="4165"/>
        <v>0</v>
      </c>
      <c r="BE648" s="46">
        <f t="shared" si="4166"/>
        <v>-53.25</v>
      </c>
      <c r="BF648" s="5">
        <f t="shared" si="4167"/>
        <v>0</v>
      </c>
      <c r="BG648" s="5">
        <f t="shared" si="4168"/>
        <v>0</v>
      </c>
      <c r="BH648" s="5">
        <f t="shared" si="4169"/>
        <v>0</v>
      </c>
      <c r="BI648" s="11">
        <f t="shared" si="4170"/>
        <v>0</v>
      </c>
      <c r="BJ648" s="5">
        <f t="shared" si="4171"/>
        <v>0</v>
      </c>
      <c r="BK648" s="5">
        <f t="shared" si="4172"/>
        <v>0</v>
      </c>
      <c r="BL648" s="5">
        <f t="shared" si="4173"/>
        <v>0</v>
      </c>
      <c r="BM648" s="5">
        <f t="shared" si="4174"/>
        <v>0</v>
      </c>
      <c r="BN648" s="5">
        <f t="shared" si="4175"/>
        <v>0</v>
      </c>
      <c r="BO648" s="5">
        <f t="shared" si="4176"/>
        <v>0</v>
      </c>
      <c r="BP648" s="5">
        <f t="shared" si="4177"/>
        <v>0</v>
      </c>
      <c r="BQ648" s="5">
        <f t="shared" si="4178"/>
        <v>0</v>
      </c>
      <c r="BR648" s="5">
        <f t="shared" si="4179"/>
        <v>0</v>
      </c>
      <c r="BS648" s="5">
        <f t="shared" si="4180"/>
        <v>0</v>
      </c>
      <c r="BT648" s="11">
        <f t="shared" si="4181"/>
        <v>0</v>
      </c>
      <c r="BU648" s="11">
        <f t="shared" si="4182"/>
        <v>0</v>
      </c>
      <c r="BV648" s="5">
        <f t="shared" si="4183"/>
        <v>0</v>
      </c>
      <c r="BW648" s="5">
        <f t="shared" si="4184"/>
        <v>0</v>
      </c>
      <c r="BX648" s="5">
        <f t="shared" si="4185"/>
        <v>0</v>
      </c>
      <c r="BY648" s="5">
        <f t="shared" si="4186"/>
        <v>0</v>
      </c>
      <c r="BZ648" s="5">
        <f t="shared" si="4187"/>
        <v>0</v>
      </c>
      <c r="CA648" s="5">
        <f t="shared" si="4188"/>
        <v>0</v>
      </c>
      <c r="CB648" s="5">
        <f t="shared" si="4189"/>
        <v>0</v>
      </c>
      <c r="CC648" s="5">
        <f t="shared" si="4190"/>
        <v>0</v>
      </c>
      <c r="CD648" s="5">
        <f t="shared" si="4191"/>
        <v>0</v>
      </c>
      <c r="CE648" s="5">
        <f t="shared" si="4192"/>
        <v>0</v>
      </c>
      <c r="CF648" s="5">
        <f t="shared" si="4193"/>
        <v>0</v>
      </c>
      <c r="CG648" s="5">
        <f t="shared" si="4194"/>
        <v>0</v>
      </c>
      <c r="CH648" s="5">
        <f t="shared" si="4195"/>
        <v>0</v>
      </c>
      <c r="CI648" s="5">
        <f t="shared" si="4196"/>
        <v>0</v>
      </c>
      <c r="CJ648" s="5">
        <f t="shared" si="4197"/>
        <v>0</v>
      </c>
      <c r="CK648" s="5">
        <f t="shared" si="4198"/>
        <v>0</v>
      </c>
      <c r="CL648" s="5">
        <f t="shared" si="4199"/>
        <v>0</v>
      </c>
      <c r="CM648" s="5">
        <f t="shared" si="4200"/>
        <v>0</v>
      </c>
      <c r="CN648" s="5">
        <f t="shared" si="4201"/>
        <v>0</v>
      </c>
      <c r="CO648" s="5">
        <f t="shared" si="4202"/>
        <v>0</v>
      </c>
      <c r="CP648" s="5">
        <f t="shared" si="4203"/>
        <v>0</v>
      </c>
      <c r="CQ648" s="5">
        <f t="shared" si="4204"/>
        <v>0</v>
      </c>
      <c r="CR648" s="5">
        <f t="shared" si="4205"/>
        <v>0</v>
      </c>
      <c r="CS648" s="5">
        <f t="shared" si="4206"/>
        <v>0</v>
      </c>
      <c r="CT648" s="11">
        <f t="shared" si="4207"/>
        <v>0</v>
      </c>
      <c r="CU648" s="5">
        <f t="shared" si="4208"/>
        <v>0</v>
      </c>
      <c r="CV648" s="5">
        <f t="shared" si="4209"/>
        <v>0</v>
      </c>
      <c r="CW648" s="5">
        <f t="shared" si="4210"/>
        <v>0</v>
      </c>
      <c r="CX648" s="41">
        <f t="shared" si="4211"/>
        <v>0</v>
      </c>
      <c r="CY648" s="41">
        <f t="shared" si="4212"/>
        <v>0</v>
      </c>
      <c r="CZ648" s="41">
        <f t="shared" si="4213"/>
        <v>0</v>
      </c>
      <c r="DA648" s="41">
        <f t="shared" si="4214"/>
        <v>0</v>
      </c>
      <c r="DB648" s="28"/>
    </row>
    <row r="649" spans="1:106" s="16" customFormat="1" ht="29.25" customHeight="1" thickTop="1" thickBot="1" x14ac:dyDescent="0.35">
      <c r="A649" s="73">
        <v>44893</v>
      </c>
      <c r="B649" s="4" t="s">
        <v>7</v>
      </c>
      <c r="C649" s="4" t="s">
        <v>26</v>
      </c>
      <c r="D649" s="8" t="s">
        <v>10</v>
      </c>
      <c r="E649" s="4" t="s">
        <v>110</v>
      </c>
      <c r="F649" s="4" t="s">
        <v>104</v>
      </c>
      <c r="G649" s="18" t="s">
        <v>763</v>
      </c>
      <c r="H649" s="25">
        <v>49.75</v>
      </c>
      <c r="I649" s="33">
        <v>49.75</v>
      </c>
      <c r="J649" s="11">
        <v>47.75</v>
      </c>
      <c r="K649" s="76">
        <f t="shared" si="4140"/>
        <v>744.60000000000014</v>
      </c>
      <c r="L649" s="11"/>
      <c r="M649" s="11"/>
      <c r="N649" s="33"/>
      <c r="O649" s="11"/>
      <c r="P649" s="11"/>
      <c r="Q649" s="11"/>
      <c r="R649" s="47">
        <v>47.75</v>
      </c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37"/>
      <c r="AD649" s="37"/>
      <c r="AE649" s="71" t="str">
        <f t="shared" si="4141"/>
        <v>GBP/USD</v>
      </c>
      <c r="AF649" s="11">
        <f t="shared" si="4142"/>
        <v>0</v>
      </c>
      <c r="AG649" s="5">
        <f t="shared" si="4143"/>
        <v>0</v>
      </c>
      <c r="AH649" s="47">
        <f t="shared" si="4144"/>
        <v>47.75</v>
      </c>
      <c r="AI649" s="11">
        <f t="shared" si="4145"/>
        <v>0</v>
      </c>
      <c r="AJ649" s="13">
        <f t="shared" si="4146"/>
        <v>47.75</v>
      </c>
      <c r="AK649" s="13"/>
      <c r="AL649" s="5">
        <f t="shared" si="4147"/>
        <v>0</v>
      </c>
      <c r="AM649" s="5">
        <f t="shared" si="4148"/>
        <v>0</v>
      </c>
      <c r="AN649" s="11">
        <f t="shared" si="4149"/>
        <v>0</v>
      </c>
      <c r="AO649" s="11">
        <f t="shared" si="4150"/>
        <v>0</v>
      </c>
      <c r="AP649" s="5">
        <f t="shared" si="4151"/>
        <v>0</v>
      </c>
      <c r="AQ649" s="5">
        <f t="shared" si="4152"/>
        <v>0</v>
      </c>
      <c r="AR649" s="5">
        <f t="shared" si="4153"/>
        <v>0</v>
      </c>
      <c r="AS649" s="5">
        <f t="shared" si="4154"/>
        <v>0</v>
      </c>
      <c r="AT649" s="5">
        <f t="shared" si="4155"/>
        <v>0</v>
      </c>
      <c r="AU649" s="5">
        <f t="shared" si="4156"/>
        <v>0</v>
      </c>
      <c r="AV649" s="5">
        <f t="shared" si="4157"/>
        <v>0</v>
      </c>
      <c r="AW649" s="5">
        <f t="shared" si="4158"/>
        <v>0</v>
      </c>
      <c r="AX649" s="5">
        <f t="shared" si="4159"/>
        <v>0</v>
      </c>
      <c r="AY649" s="5">
        <f t="shared" si="4160"/>
        <v>0</v>
      </c>
      <c r="AZ649" s="5">
        <f t="shared" si="4161"/>
        <v>0</v>
      </c>
      <c r="BA649" s="5">
        <f t="shared" si="4162"/>
        <v>0</v>
      </c>
      <c r="BB649" s="5">
        <f t="shared" si="4163"/>
        <v>0</v>
      </c>
      <c r="BC649" s="5">
        <f t="shared" si="4164"/>
        <v>0</v>
      </c>
      <c r="BD649" s="5">
        <f t="shared" si="4165"/>
        <v>0</v>
      </c>
      <c r="BE649" s="5">
        <f t="shared" si="4166"/>
        <v>0</v>
      </c>
      <c r="BF649" s="5">
        <f t="shared" si="4167"/>
        <v>0</v>
      </c>
      <c r="BG649" s="5">
        <f t="shared" si="4168"/>
        <v>0</v>
      </c>
      <c r="BH649" s="5">
        <f t="shared" si="4169"/>
        <v>0</v>
      </c>
      <c r="BI649" s="11">
        <f t="shared" si="4170"/>
        <v>0</v>
      </c>
      <c r="BJ649" s="5">
        <f t="shared" si="4171"/>
        <v>0</v>
      </c>
      <c r="BK649" s="5">
        <f t="shared" si="4172"/>
        <v>0</v>
      </c>
      <c r="BL649" s="48">
        <f t="shared" si="4173"/>
        <v>47.75</v>
      </c>
      <c r="BM649" s="5">
        <f t="shared" si="4174"/>
        <v>0</v>
      </c>
      <c r="BN649" s="5">
        <f t="shared" si="4175"/>
        <v>0</v>
      </c>
      <c r="BO649" s="5">
        <f t="shared" si="4176"/>
        <v>0</v>
      </c>
      <c r="BP649" s="5">
        <f t="shared" si="4177"/>
        <v>0</v>
      </c>
      <c r="BQ649" s="5">
        <f t="shared" si="4178"/>
        <v>0</v>
      </c>
      <c r="BR649" s="5">
        <f t="shared" si="4179"/>
        <v>0</v>
      </c>
      <c r="BS649" s="5">
        <f t="shared" si="4180"/>
        <v>0</v>
      </c>
      <c r="BT649" s="11">
        <f t="shared" si="4181"/>
        <v>0</v>
      </c>
      <c r="BU649" s="11">
        <f t="shared" si="4182"/>
        <v>0</v>
      </c>
      <c r="BV649" s="5">
        <f t="shared" si="4183"/>
        <v>0</v>
      </c>
      <c r="BW649" s="5">
        <f t="shared" si="4184"/>
        <v>0</v>
      </c>
      <c r="BX649" s="5">
        <f t="shared" si="4185"/>
        <v>0</v>
      </c>
      <c r="BY649" s="5">
        <f t="shared" si="4186"/>
        <v>0</v>
      </c>
      <c r="BZ649" s="5">
        <f t="shared" si="4187"/>
        <v>0</v>
      </c>
      <c r="CA649" s="5">
        <f t="shared" si="4188"/>
        <v>0</v>
      </c>
      <c r="CB649" s="5">
        <f t="shared" si="4189"/>
        <v>0</v>
      </c>
      <c r="CC649" s="5">
        <f t="shared" si="4190"/>
        <v>0</v>
      </c>
      <c r="CD649" s="5">
        <f t="shared" si="4191"/>
        <v>0</v>
      </c>
      <c r="CE649" s="5">
        <f t="shared" si="4192"/>
        <v>0</v>
      </c>
      <c r="CF649" s="5">
        <f t="shared" si="4193"/>
        <v>0</v>
      </c>
      <c r="CG649" s="5">
        <f t="shared" si="4194"/>
        <v>0</v>
      </c>
      <c r="CH649" s="5">
        <f t="shared" si="4195"/>
        <v>0</v>
      </c>
      <c r="CI649" s="5">
        <f t="shared" si="4196"/>
        <v>0</v>
      </c>
      <c r="CJ649" s="5">
        <f t="shared" si="4197"/>
        <v>0</v>
      </c>
      <c r="CK649" s="5">
        <f t="shared" si="4198"/>
        <v>0</v>
      </c>
      <c r="CL649" s="5">
        <f t="shared" si="4199"/>
        <v>0</v>
      </c>
      <c r="CM649" s="5">
        <f t="shared" si="4200"/>
        <v>0</v>
      </c>
      <c r="CN649" s="5">
        <f t="shared" si="4201"/>
        <v>0</v>
      </c>
      <c r="CO649" s="5">
        <f t="shared" si="4202"/>
        <v>0</v>
      </c>
      <c r="CP649" s="5">
        <f t="shared" si="4203"/>
        <v>0</v>
      </c>
      <c r="CQ649" s="5">
        <f t="shared" si="4204"/>
        <v>0</v>
      </c>
      <c r="CR649" s="5">
        <f t="shared" si="4205"/>
        <v>0</v>
      </c>
      <c r="CS649" s="5">
        <f t="shared" si="4206"/>
        <v>0</v>
      </c>
      <c r="CT649" s="11">
        <f t="shared" si="4207"/>
        <v>0</v>
      </c>
      <c r="CU649" s="5">
        <f t="shared" si="4208"/>
        <v>0</v>
      </c>
      <c r="CV649" s="5">
        <f t="shared" si="4209"/>
        <v>0</v>
      </c>
      <c r="CW649" s="5">
        <f t="shared" si="4210"/>
        <v>0</v>
      </c>
      <c r="CX649" s="41">
        <f t="shared" si="4211"/>
        <v>0</v>
      </c>
      <c r="CY649" s="41">
        <f t="shared" si="4212"/>
        <v>0</v>
      </c>
      <c r="CZ649" s="41">
        <f t="shared" si="4213"/>
        <v>0</v>
      </c>
      <c r="DA649" s="41">
        <f t="shared" si="4214"/>
        <v>0</v>
      </c>
      <c r="DB649" s="28"/>
    </row>
    <row r="650" spans="1:106" s="16" customFormat="1" ht="29.25" customHeight="1" thickTop="1" thickBot="1" x14ac:dyDescent="0.35">
      <c r="A650" s="73">
        <v>44893</v>
      </c>
      <c r="B650" s="4" t="s">
        <v>8</v>
      </c>
      <c r="C650" s="4" t="s">
        <v>26</v>
      </c>
      <c r="D650" s="8" t="s">
        <v>10</v>
      </c>
      <c r="E650" s="4" t="s">
        <v>110</v>
      </c>
      <c r="F650" s="4" t="s">
        <v>24</v>
      </c>
      <c r="G650" s="18" t="s">
        <v>764</v>
      </c>
      <c r="H650" s="25">
        <v>52.75</v>
      </c>
      <c r="I650" s="33">
        <v>47.25</v>
      </c>
      <c r="J650" s="11">
        <v>45.25</v>
      </c>
      <c r="K650" s="76">
        <f t="shared" si="4140"/>
        <v>789.85000000000014</v>
      </c>
      <c r="L650" s="11"/>
      <c r="M650" s="11"/>
      <c r="N650" s="33"/>
      <c r="O650" s="11"/>
      <c r="P650" s="11"/>
      <c r="Q650" s="11"/>
      <c r="R650" s="11"/>
      <c r="S650" s="47">
        <v>45.25</v>
      </c>
      <c r="T650" s="11"/>
      <c r="U650" s="11"/>
      <c r="V650" s="11"/>
      <c r="W650" s="11"/>
      <c r="X650" s="11"/>
      <c r="Y650" s="11"/>
      <c r="Z650" s="11"/>
      <c r="AA650" s="11"/>
      <c r="AB650" s="11"/>
      <c r="AC650" s="37"/>
      <c r="AD650" s="37"/>
      <c r="AE650" s="71" t="str">
        <f t="shared" si="4141"/>
        <v>USD/CAD</v>
      </c>
      <c r="AF650" s="11">
        <f t="shared" si="4142"/>
        <v>0</v>
      </c>
      <c r="AG650" s="5">
        <f t="shared" si="4143"/>
        <v>0</v>
      </c>
      <c r="AH650" s="47">
        <f t="shared" si="4144"/>
        <v>45.25</v>
      </c>
      <c r="AI650" s="11">
        <f t="shared" si="4145"/>
        <v>0</v>
      </c>
      <c r="AJ650" s="13">
        <f t="shared" si="4146"/>
        <v>45.25</v>
      </c>
      <c r="AK650" s="13"/>
      <c r="AL650" s="5">
        <f t="shared" si="4147"/>
        <v>0</v>
      </c>
      <c r="AM650" s="5">
        <f t="shared" si="4148"/>
        <v>0</v>
      </c>
      <c r="AN650" s="11">
        <f t="shared" si="4149"/>
        <v>0</v>
      </c>
      <c r="AO650" s="11">
        <f t="shared" si="4150"/>
        <v>0</v>
      </c>
      <c r="AP650" s="5">
        <f t="shared" si="4151"/>
        <v>0</v>
      </c>
      <c r="AQ650" s="5">
        <f t="shared" si="4152"/>
        <v>0</v>
      </c>
      <c r="AR650" s="5">
        <f t="shared" si="4153"/>
        <v>0</v>
      </c>
      <c r="AS650" s="5">
        <f t="shared" si="4154"/>
        <v>0</v>
      </c>
      <c r="AT650" s="5">
        <f t="shared" si="4155"/>
        <v>0</v>
      </c>
      <c r="AU650" s="5">
        <f t="shared" si="4156"/>
        <v>0</v>
      </c>
      <c r="AV650" s="5">
        <f t="shared" si="4157"/>
        <v>0</v>
      </c>
      <c r="AW650" s="5">
        <f t="shared" si="4158"/>
        <v>0</v>
      </c>
      <c r="AX650" s="5">
        <f t="shared" si="4159"/>
        <v>0</v>
      </c>
      <c r="AY650" s="5">
        <f t="shared" si="4160"/>
        <v>0</v>
      </c>
      <c r="AZ650" s="5">
        <f t="shared" si="4161"/>
        <v>0</v>
      </c>
      <c r="BA650" s="5">
        <f t="shared" si="4162"/>
        <v>0</v>
      </c>
      <c r="BB650" s="5">
        <f t="shared" si="4163"/>
        <v>0</v>
      </c>
      <c r="BC650" s="5">
        <f t="shared" si="4164"/>
        <v>0</v>
      </c>
      <c r="BD650" s="5">
        <f t="shared" si="4165"/>
        <v>0</v>
      </c>
      <c r="BE650" s="5">
        <f t="shared" si="4166"/>
        <v>0</v>
      </c>
      <c r="BF650" s="5">
        <f t="shared" si="4167"/>
        <v>0</v>
      </c>
      <c r="BG650" s="5">
        <f t="shared" si="4168"/>
        <v>0</v>
      </c>
      <c r="BH650" s="5">
        <f t="shared" si="4169"/>
        <v>0</v>
      </c>
      <c r="BI650" s="11">
        <f t="shared" si="4170"/>
        <v>0</v>
      </c>
      <c r="BJ650" s="5">
        <f t="shared" si="4171"/>
        <v>0</v>
      </c>
      <c r="BK650" s="5">
        <f t="shared" si="4172"/>
        <v>0</v>
      </c>
      <c r="BL650" s="5">
        <f t="shared" si="4173"/>
        <v>0</v>
      </c>
      <c r="BM650" s="5">
        <f t="shared" si="4174"/>
        <v>0</v>
      </c>
      <c r="BN650" s="5">
        <f t="shared" si="4175"/>
        <v>0</v>
      </c>
      <c r="BO650" s="5">
        <f t="shared" si="4176"/>
        <v>0</v>
      </c>
      <c r="BP650" s="48">
        <f t="shared" si="4177"/>
        <v>45.25</v>
      </c>
      <c r="BQ650" s="5">
        <f t="shared" si="4178"/>
        <v>0</v>
      </c>
      <c r="BR650" s="5">
        <f t="shared" si="4179"/>
        <v>0</v>
      </c>
      <c r="BS650" s="5">
        <f t="shared" si="4180"/>
        <v>0</v>
      </c>
      <c r="BT650" s="11">
        <f t="shared" si="4181"/>
        <v>0</v>
      </c>
      <c r="BU650" s="11">
        <f t="shared" si="4182"/>
        <v>0</v>
      </c>
      <c r="BV650" s="5">
        <f t="shared" si="4183"/>
        <v>0</v>
      </c>
      <c r="BW650" s="5">
        <f t="shared" si="4184"/>
        <v>0</v>
      </c>
      <c r="BX650" s="5">
        <f t="shared" si="4185"/>
        <v>0</v>
      </c>
      <c r="BY650" s="5">
        <f t="shared" si="4186"/>
        <v>0</v>
      </c>
      <c r="BZ650" s="5">
        <f t="shared" si="4187"/>
        <v>0</v>
      </c>
      <c r="CA650" s="5">
        <f t="shared" si="4188"/>
        <v>0</v>
      </c>
      <c r="CB650" s="5">
        <f t="shared" si="4189"/>
        <v>0</v>
      </c>
      <c r="CC650" s="5">
        <f t="shared" si="4190"/>
        <v>0</v>
      </c>
      <c r="CD650" s="5">
        <f t="shared" si="4191"/>
        <v>0</v>
      </c>
      <c r="CE650" s="5">
        <f t="shared" si="4192"/>
        <v>0</v>
      </c>
      <c r="CF650" s="5">
        <f t="shared" si="4193"/>
        <v>0</v>
      </c>
      <c r="CG650" s="5">
        <f t="shared" si="4194"/>
        <v>0</v>
      </c>
      <c r="CH650" s="5">
        <f t="shared" si="4195"/>
        <v>0</v>
      </c>
      <c r="CI650" s="5">
        <f t="shared" si="4196"/>
        <v>0</v>
      </c>
      <c r="CJ650" s="5">
        <f t="shared" si="4197"/>
        <v>0</v>
      </c>
      <c r="CK650" s="5">
        <f t="shared" si="4198"/>
        <v>0</v>
      </c>
      <c r="CL650" s="5">
        <f t="shared" si="4199"/>
        <v>0</v>
      </c>
      <c r="CM650" s="5">
        <f t="shared" si="4200"/>
        <v>0</v>
      </c>
      <c r="CN650" s="5">
        <f t="shared" si="4201"/>
        <v>0</v>
      </c>
      <c r="CO650" s="5">
        <f t="shared" si="4202"/>
        <v>0</v>
      </c>
      <c r="CP650" s="5">
        <f t="shared" si="4203"/>
        <v>0</v>
      </c>
      <c r="CQ650" s="5">
        <f t="shared" si="4204"/>
        <v>0</v>
      </c>
      <c r="CR650" s="5">
        <f t="shared" si="4205"/>
        <v>0</v>
      </c>
      <c r="CS650" s="5">
        <f t="shared" si="4206"/>
        <v>0</v>
      </c>
      <c r="CT650" s="11">
        <f t="shared" si="4207"/>
        <v>0</v>
      </c>
      <c r="CU650" s="5">
        <f t="shared" si="4208"/>
        <v>0</v>
      </c>
      <c r="CV650" s="5">
        <f t="shared" si="4209"/>
        <v>0</v>
      </c>
      <c r="CW650" s="5">
        <f t="shared" si="4210"/>
        <v>0</v>
      </c>
      <c r="CX650" s="41">
        <f t="shared" si="4211"/>
        <v>0</v>
      </c>
      <c r="CY650" s="41">
        <f t="shared" si="4212"/>
        <v>0</v>
      </c>
      <c r="CZ650" s="41">
        <f t="shared" si="4213"/>
        <v>0</v>
      </c>
      <c r="DA650" s="41">
        <f t="shared" si="4214"/>
        <v>0</v>
      </c>
      <c r="DB650" s="28"/>
    </row>
    <row r="651" spans="1:106" s="16" customFormat="1" ht="29.25" customHeight="1" thickTop="1" thickBot="1" x14ac:dyDescent="0.35">
      <c r="A651" s="73">
        <v>44893</v>
      </c>
      <c r="B651" s="4" t="s">
        <v>9</v>
      </c>
      <c r="C651" s="4" t="s">
        <v>26</v>
      </c>
      <c r="D651" s="8" t="s">
        <v>10</v>
      </c>
      <c r="E651" s="4" t="s">
        <v>110</v>
      </c>
      <c r="F651" s="4" t="s">
        <v>24</v>
      </c>
      <c r="G651" s="18" t="s">
        <v>765</v>
      </c>
      <c r="H651" s="25">
        <v>51.25</v>
      </c>
      <c r="I651" s="33">
        <v>48.75</v>
      </c>
      <c r="J651" s="11">
        <v>46.75</v>
      </c>
      <c r="K651" s="76">
        <f t="shared" si="4140"/>
        <v>836.60000000000014</v>
      </c>
      <c r="L651" s="11"/>
      <c r="M651" s="11"/>
      <c r="N651" s="33"/>
      <c r="O651" s="11"/>
      <c r="P651" s="11"/>
      <c r="Q651" s="11"/>
      <c r="R651" s="11"/>
      <c r="S651" s="11"/>
      <c r="T651" s="47">
        <v>46.75</v>
      </c>
      <c r="U651" s="11"/>
      <c r="V651" s="11"/>
      <c r="W651" s="11"/>
      <c r="X651" s="11"/>
      <c r="Y651" s="11"/>
      <c r="Z651" s="11"/>
      <c r="AA651" s="11"/>
      <c r="AB651" s="11"/>
      <c r="AC651" s="37"/>
      <c r="AD651" s="37"/>
      <c r="AE651" s="71" t="str">
        <f t="shared" si="4141"/>
        <v>USD/CHF</v>
      </c>
      <c r="AF651" s="11">
        <f t="shared" si="4142"/>
        <v>0</v>
      </c>
      <c r="AG651" s="5">
        <f t="shared" si="4143"/>
        <v>0</v>
      </c>
      <c r="AH651" s="47">
        <f t="shared" si="4144"/>
        <v>46.75</v>
      </c>
      <c r="AI651" s="11">
        <f t="shared" si="4145"/>
        <v>0</v>
      </c>
      <c r="AJ651" s="13">
        <f t="shared" si="4146"/>
        <v>46.75</v>
      </c>
      <c r="AK651" s="13"/>
      <c r="AL651" s="5">
        <f t="shared" si="4147"/>
        <v>0</v>
      </c>
      <c r="AM651" s="5">
        <f t="shared" si="4148"/>
        <v>0</v>
      </c>
      <c r="AN651" s="11">
        <f t="shared" si="4149"/>
        <v>0</v>
      </c>
      <c r="AO651" s="11">
        <f t="shared" si="4150"/>
        <v>0</v>
      </c>
      <c r="AP651" s="5">
        <f t="shared" si="4151"/>
        <v>0</v>
      </c>
      <c r="AQ651" s="5">
        <f t="shared" si="4152"/>
        <v>0</v>
      </c>
      <c r="AR651" s="5">
        <f t="shared" si="4153"/>
        <v>0</v>
      </c>
      <c r="AS651" s="5">
        <f t="shared" si="4154"/>
        <v>0</v>
      </c>
      <c r="AT651" s="5">
        <f t="shared" si="4155"/>
        <v>0</v>
      </c>
      <c r="AU651" s="5">
        <f t="shared" si="4156"/>
        <v>0</v>
      </c>
      <c r="AV651" s="5">
        <f t="shared" si="4157"/>
        <v>0</v>
      </c>
      <c r="AW651" s="5">
        <f t="shared" si="4158"/>
        <v>0</v>
      </c>
      <c r="AX651" s="5">
        <f t="shared" si="4159"/>
        <v>0</v>
      </c>
      <c r="AY651" s="5">
        <f t="shared" si="4160"/>
        <v>0</v>
      </c>
      <c r="AZ651" s="5">
        <f t="shared" si="4161"/>
        <v>0</v>
      </c>
      <c r="BA651" s="5">
        <f t="shared" si="4162"/>
        <v>0</v>
      </c>
      <c r="BB651" s="5">
        <f t="shared" si="4163"/>
        <v>0</v>
      </c>
      <c r="BC651" s="5">
        <f t="shared" si="4164"/>
        <v>0</v>
      </c>
      <c r="BD651" s="5">
        <f t="shared" si="4165"/>
        <v>0</v>
      </c>
      <c r="BE651" s="5">
        <f t="shared" si="4166"/>
        <v>0</v>
      </c>
      <c r="BF651" s="5">
        <f t="shared" si="4167"/>
        <v>0</v>
      </c>
      <c r="BG651" s="5">
        <f t="shared" si="4168"/>
        <v>0</v>
      </c>
      <c r="BH651" s="5">
        <f t="shared" si="4169"/>
        <v>0</v>
      </c>
      <c r="BI651" s="11">
        <f t="shared" si="4170"/>
        <v>0</v>
      </c>
      <c r="BJ651" s="5">
        <f t="shared" si="4171"/>
        <v>0</v>
      </c>
      <c r="BK651" s="5">
        <f t="shared" si="4172"/>
        <v>0</v>
      </c>
      <c r="BL651" s="5">
        <f t="shared" si="4173"/>
        <v>0</v>
      </c>
      <c r="BM651" s="5">
        <f t="shared" si="4174"/>
        <v>0</v>
      </c>
      <c r="BN651" s="5">
        <f t="shared" si="4175"/>
        <v>0</v>
      </c>
      <c r="BO651" s="5">
        <f t="shared" si="4176"/>
        <v>0</v>
      </c>
      <c r="BP651" s="5">
        <f t="shared" si="4177"/>
        <v>0</v>
      </c>
      <c r="BQ651" s="5">
        <f t="shared" si="4178"/>
        <v>0</v>
      </c>
      <c r="BR651" s="5">
        <f t="shared" si="4179"/>
        <v>0</v>
      </c>
      <c r="BS651" s="5">
        <f t="shared" si="4180"/>
        <v>0</v>
      </c>
      <c r="BT651" s="47">
        <f t="shared" si="4181"/>
        <v>46.75</v>
      </c>
      <c r="BU651" s="11">
        <f t="shared" si="4182"/>
        <v>0</v>
      </c>
      <c r="BV651" s="5">
        <f t="shared" si="4183"/>
        <v>0</v>
      </c>
      <c r="BW651" s="5">
        <f t="shared" si="4184"/>
        <v>0</v>
      </c>
      <c r="BX651" s="5">
        <f t="shared" si="4185"/>
        <v>0</v>
      </c>
      <c r="BY651" s="5">
        <f t="shared" si="4186"/>
        <v>0</v>
      </c>
      <c r="BZ651" s="5">
        <f t="shared" si="4187"/>
        <v>0</v>
      </c>
      <c r="CA651" s="5">
        <f t="shared" si="4188"/>
        <v>0</v>
      </c>
      <c r="CB651" s="5">
        <f t="shared" si="4189"/>
        <v>0</v>
      </c>
      <c r="CC651" s="5">
        <f t="shared" si="4190"/>
        <v>0</v>
      </c>
      <c r="CD651" s="5">
        <f t="shared" si="4191"/>
        <v>0</v>
      </c>
      <c r="CE651" s="5">
        <f t="shared" si="4192"/>
        <v>0</v>
      </c>
      <c r="CF651" s="5">
        <f t="shared" si="4193"/>
        <v>0</v>
      </c>
      <c r="CG651" s="5">
        <f t="shared" si="4194"/>
        <v>0</v>
      </c>
      <c r="CH651" s="5">
        <f t="shared" si="4195"/>
        <v>0</v>
      </c>
      <c r="CI651" s="5">
        <f t="shared" si="4196"/>
        <v>0</v>
      </c>
      <c r="CJ651" s="5">
        <f t="shared" si="4197"/>
        <v>0</v>
      </c>
      <c r="CK651" s="5">
        <f t="shared" si="4198"/>
        <v>0</v>
      </c>
      <c r="CL651" s="5">
        <f t="shared" si="4199"/>
        <v>0</v>
      </c>
      <c r="CM651" s="5">
        <f t="shared" si="4200"/>
        <v>0</v>
      </c>
      <c r="CN651" s="5">
        <f t="shared" si="4201"/>
        <v>0</v>
      </c>
      <c r="CO651" s="5">
        <f t="shared" si="4202"/>
        <v>0</v>
      </c>
      <c r="CP651" s="5">
        <f t="shared" si="4203"/>
        <v>0</v>
      </c>
      <c r="CQ651" s="5">
        <f t="shared" si="4204"/>
        <v>0</v>
      </c>
      <c r="CR651" s="5">
        <f t="shared" si="4205"/>
        <v>0</v>
      </c>
      <c r="CS651" s="5">
        <f t="shared" si="4206"/>
        <v>0</v>
      </c>
      <c r="CT651" s="11">
        <f t="shared" si="4207"/>
        <v>0</v>
      </c>
      <c r="CU651" s="5">
        <f t="shared" si="4208"/>
        <v>0</v>
      </c>
      <c r="CV651" s="5">
        <f t="shared" si="4209"/>
        <v>0</v>
      </c>
      <c r="CW651" s="5">
        <f t="shared" si="4210"/>
        <v>0</v>
      </c>
      <c r="CX651" s="41">
        <f t="shared" si="4211"/>
        <v>0</v>
      </c>
      <c r="CY651" s="41">
        <f t="shared" si="4212"/>
        <v>0</v>
      </c>
      <c r="CZ651" s="41">
        <f t="shared" si="4213"/>
        <v>0</v>
      </c>
      <c r="DA651" s="41">
        <f t="shared" si="4214"/>
        <v>0</v>
      </c>
      <c r="DB651" s="28"/>
    </row>
    <row r="652" spans="1:106" s="16" customFormat="1" ht="29.25" customHeight="1" thickTop="1" thickBot="1" x14ac:dyDescent="0.35">
      <c r="A652" s="73">
        <v>44894</v>
      </c>
      <c r="B652" s="4" t="s">
        <v>18</v>
      </c>
      <c r="C652" s="4" t="s">
        <v>26</v>
      </c>
      <c r="D652" s="8" t="s">
        <v>10</v>
      </c>
      <c r="E652" s="4" t="s">
        <v>103</v>
      </c>
      <c r="F652" s="4" t="s">
        <v>24</v>
      </c>
      <c r="G652" s="18" t="s">
        <v>766</v>
      </c>
      <c r="H652" s="25">
        <v>51</v>
      </c>
      <c r="I652" s="33">
        <v>49</v>
      </c>
      <c r="J652" s="11">
        <v>47</v>
      </c>
      <c r="K652" s="76">
        <f t="shared" si="4140"/>
        <v>883.60000000000014</v>
      </c>
      <c r="L652" s="11"/>
      <c r="M652" s="11"/>
      <c r="N652" s="33"/>
      <c r="O652" s="11"/>
      <c r="P652" s="11"/>
      <c r="Q652" s="11"/>
      <c r="R652" s="11"/>
      <c r="S652" s="11"/>
      <c r="T652" s="11"/>
      <c r="U652" s="11"/>
      <c r="V652" s="47">
        <v>47</v>
      </c>
      <c r="W652" s="11"/>
      <c r="X652" s="11"/>
      <c r="Y652" s="11"/>
      <c r="Z652" s="11"/>
      <c r="AA652" s="11"/>
      <c r="AB652" s="11"/>
      <c r="AC652" s="37"/>
      <c r="AD652" s="37"/>
      <c r="AE652" s="71" t="str">
        <f t="shared" si="4141"/>
        <v>CRUDE</v>
      </c>
      <c r="AF652" s="11">
        <f t="shared" si="4142"/>
        <v>0</v>
      </c>
      <c r="AG652" s="5">
        <f t="shared" si="4143"/>
        <v>0</v>
      </c>
      <c r="AH652" s="47">
        <f t="shared" si="4144"/>
        <v>47</v>
      </c>
      <c r="AI652" s="11">
        <f t="shared" si="4145"/>
        <v>0</v>
      </c>
      <c r="AJ652" s="13">
        <f t="shared" si="4146"/>
        <v>47</v>
      </c>
      <c r="AK652" s="13"/>
      <c r="AL652" s="5">
        <f t="shared" si="4147"/>
        <v>0</v>
      </c>
      <c r="AM652" s="5">
        <f t="shared" si="4148"/>
        <v>0</v>
      </c>
      <c r="AN652" s="11">
        <f t="shared" si="4149"/>
        <v>0</v>
      </c>
      <c r="AO652" s="11">
        <f t="shared" si="4150"/>
        <v>0</v>
      </c>
      <c r="AP652" s="5">
        <f t="shared" si="4151"/>
        <v>0</v>
      </c>
      <c r="AQ652" s="5">
        <f t="shared" si="4152"/>
        <v>0</v>
      </c>
      <c r="AR652" s="5">
        <f t="shared" si="4153"/>
        <v>0</v>
      </c>
      <c r="AS652" s="5">
        <f t="shared" si="4154"/>
        <v>0</v>
      </c>
      <c r="AT652" s="5">
        <f t="shared" si="4155"/>
        <v>0</v>
      </c>
      <c r="AU652" s="5">
        <f t="shared" si="4156"/>
        <v>0</v>
      </c>
      <c r="AV652" s="5">
        <f t="shared" si="4157"/>
        <v>0</v>
      </c>
      <c r="AW652" s="5">
        <f t="shared" si="4158"/>
        <v>0</v>
      </c>
      <c r="AX652" s="5">
        <f t="shared" si="4159"/>
        <v>0</v>
      </c>
      <c r="AY652" s="5">
        <f t="shared" si="4160"/>
        <v>0</v>
      </c>
      <c r="AZ652" s="5">
        <f t="shared" si="4161"/>
        <v>0</v>
      </c>
      <c r="BA652" s="5">
        <f t="shared" si="4162"/>
        <v>0</v>
      </c>
      <c r="BB652" s="5">
        <f t="shared" si="4163"/>
        <v>0</v>
      </c>
      <c r="BC652" s="5">
        <f t="shared" si="4164"/>
        <v>0</v>
      </c>
      <c r="BD652" s="5">
        <f t="shared" si="4165"/>
        <v>0</v>
      </c>
      <c r="BE652" s="5">
        <f t="shared" si="4166"/>
        <v>0</v>
      </c>
      <c r="BF652" s="5">
        <f t="shared" si="4167"/>
        <v>0</v>
      </c>
      <c r="BG652" s="5">
        <f t="shared" si="4168"/>
        <v>0</v>
      </c>
      <c r="BH652" s="5">
        <f t="shared" si="4169"/>
        <v>0</v>
      </c>
      <c r="BI652" s="11">
        <f t="shared" si="4170"/>
        <v>0</v>
      </c>
      <c r="BJ652" s="5">
        <f t="shared" si="4171"/>
        <v>0</v>
      </c>
      <c r="BK652" s="5">
        <f t="shared" si="4172"/>
        <v>0</v>
      </c>
      <c r="BL652" s="5">
        <f t="shared" si="4173"/>
        <v>0</v>
      </c>
      <c r="BM652" s="5">
        <f t="shared" si="4174"/>
        <v>0</v>
      </c>
      <c r="BN652" s="5">
        <f t="shared" si="4175"/>
        <v>0</v>
      </c>
      <c r="BO652" s="5">
        <f t="shared" si="4176"/>
        <v>0</v>
      </c>
      <c r="BP652" s="5">
        <f t="shared" si="4177"/>
        <v>0</v>
      </c>
      <c r="BQ652" s="5">
        <f t="shared" si="4178"/>
        <v>0</v>
      </c>
      <c r="BR652" s="5">
        <f t="shared" si="4179"/>
        <v>0</v>
      </c>
      <c r="BS652" s="5">
        <f t="shared" si="4180"/>
        <v>0</v>
      </c>
      <c r="BT652" s="11">
        <f t="shared" si="4181"/>
        <v>0</v>
      </c>
      <c r="BU652" s="11">
        <f t="shared" si="4182"/>
        <v>0</v>
      </c>
      <c r="BV652" s="5">
        <f t="shared" si="4183"/>
        <v>0</v>
      </c>
      <c r="BW652" s="5">
        <f t="shared" si="4184"/>
        <v>0</v>
      </c>
      <c r="BX652" s="5">
        <f t="shared" si="4185"/>
        <v>0</v>
      </c>
      <c r="BY652" s="5">
        <f t="shared" si="4186"/>
        <v>0</v>
      </c>
      <c r="BZ652" s="5">
        <f t="shared" si="4187"/>
        <v>0</v>
      </c>
      <c r="CA652" s="5">
        <f t="shared" si="4188"/>
        <v>0</v>
      </c>
      <c r="CB652" s="48">
        <f t="shared" si="4189"/>
        <v>47</v>
      </c>
      <c r="CC652" s="5">
        <f t="shared" si="4190"/>
        <v>0</v>
      </c>
      <c r="CD652" s="5">
        <f t="shared" si="4191"/>
        <v>0</v>
      </c>
      <c r="CE652" s="5">
        <f t="shared" si="4192"/>
        <v>0</v>
      </c>
      <c r="CF652" s="5">
        <f t="shared" si="4193"/>
        <v>0</v>
      </c>
      <c r="CG652" s="5">
        <f t="shared" si="4194"/>
        <v>0</v>
      </c>
      <c r="CH652" s="5">
        <f t="shared" si="4195"/>
        <v>0</v>
      </c>
      <c r="CI652" s="5">
        <f t="shared" si="4196"/>
        <v>0</v>
      </c>
      <c r="CJ652" s="5">
        <f t="shared" si="4197"/>
        <v>0</v>
      </c>
      <c r="CK652" s="5">
        <f t="shared" si="4198"/>
        <v>0</v>
      </c>
      <c r="CL652" s="5">
        <f t="shared" si="4199"/>
        <v>0</v>
      </c>
      <c r="CM652" s="5">
        <f t="shared" si="4200"/>
        <v>0</v>
      </c>
      <c r="CN652" s="5">
        <f t="shared" si="4201"/>
        <v>0</v>
      </c>
      <c r="CO652" s="5">
        <f t="shared" si="4202"/>
        <v>0</v>
      </c>
      <c r="CP652" s="5">
        <f t="shared" si="4203"/>
        <v>0</v>
      </c>
      <c r="CQ652" s="5">
        <f t="shared" si="4204"/>
        <v>0</v>
      </c>
      <c r="CR652" s="5">
        <f t="shared" si="4205"/>
        <v>0</v>
      </c>
      <c r="CS652" s="5">
        <f t="shared" si="4206"/>
        <v>0</v>
      </c>
      <c r="CT652" s="11">
        <f t="shared" si="4207"/>
        <v>0</v>
      </c>
      <c r="CU652" s="5">
        <f t="shared" si="4208"/>
        <v>0</v>
      </c>
      <c r="CV652" s="5">
        <f t="shared" si="4209"/>
        <v>0</v>
      </c>
      <c r="CW652" s="5">
        <f t="shared" si="4210"/>
        <v>0</v>
      </c>
      <c r="CX652" s="41">
        <f t="shared" si="4211"/>
        <v>0</v>
      </c>
      <c r="CY652" s="41">
        <f t="shared" si="4212"/>
        <v>0</v>
      </c>
      <c r="CZ652" s="41">
        <f t="shared" si="4213"/>
        <v>0</v>
      </c>
      <c r="DA652" s="41">
        <f t="shared" si="4214"/>
        <v>0</v>
      </c>
      <c r="DB652" s="28"/>
    </row>
    <row r="653" spans="1:106" s="16" customFormat="1" ht="29.25" customHeight="1" thickTop="1" thickBot="1" x14ac:dyDescent="0.35">
      <c r="A653" s="73">
        <v>44895</v>
      </c>
      <c r="B653" s="4" t="s">
        <v>22</v>
      </c>
      <c r="C653" s="4" t="s">
        <v>25</v>
      </c>
      <c r="D653" s="8" t="s">
        <v>10</v>
      </c>
      <c r="E653" s="4" t="s">
        <v>102</v>
      </c>
      <c r="F653" s="4" t="s">
        <v>24</v>
      </c>
      <c r="G653" s="18" t="s">
        <v>770</v>
      </c>
      <c r="H653" s="25">
        <v>52</v>
      </c>
      <c r="I653" s="44">
        <v>-52</v>
      </c>
      <c r="J653" s="45">
        <v>-53</v>
      </c>
      <c r="K653" s="76">
        <f t="shared" si="4140"/>
        <v>830.60000000000014</v>
      </c>
      <c r="L653" s="11"/>
      <c r="M653" s="11"/>
      <c r="N653" s="33"/>
      <c r="O653" s="11"/>
      <c r="P653" s="11"/>
      <c r="Q653" s="11"/>
      <c r="R653" s="11"/>
      <c r="S653" s="11"/>
      <c r="T653" s="11"/>
      <c r="U653" s="11"/>
      <c r="V653" s="11"/>
      <c r="W653" s="11"/>
      <c r="X653" s="45">
        <v>-53</v>
      </c>
      <c r="Y653" s="11"/>
      <c r="Z653" s="11"/>
      <c r="AA653" s="11"/>
      <c r="AB653" s="11"/>
      <c r="AC653" s="37"/>
      <c r="AD653" s="37"/>
      <c r="AE653" s="71" t="str">
        <f t="shared" si="4141"/>
        <v>US 500</v>
      </c>
      <c r="AF653" s="11">
        <f t="shared" si="4142"/>
        <v>0</v>
      </c>
      <c r="AG653" s="46">
        <f t="shared" si="4143"/>
        <v>-53</v>
      </c>
      <c r="AH653" s="11">
        <f t="shared" si="4144"/>
        <v>0</v>
      </c>
      <c r="AI653" s="11">
        <f t="shared" si="4145"/>
        <v>0</v>
      </c>
      <c r="AJ653" s="13">
        <f t="shared" si="4146"/>
        <v>-53</v>
      </c>
      <c r="AK653" s="13"/>
      <c r="AL653" s="5">
        <f t="shared" si="4147"/>
        <v>0</v>
      </c>
      <c r="AM653" s="5">
        <f t="shared" si="4148"/>
        <v>0</v>
      </c>
      <c r="AN653" s="11">
        <f t="shared" si="4149"/>
        <v>0</v>
      </c>
      <c r="AO653" s="11">
        <f t="shared" si="4150"/>
        <v>0</v>
      </c>
      <c r="AP653" s="5">
        <f t="shared" si="4151"/>
        <v>0</v>
      </c>
      <c r="AQ653" s="5">
        <f t="shared" si="4152"/>
        <v>0</v>
      </c>
      <c r="AR653" s="5">
        <f t="shared" si="4153"/>
        <v>0</v>
      </c>
      <c r="AS653" s="5">
        <f t="shared" si="4154"/>
        <v>0</v>
      </c>
      <c r="AT653" s="5">
        <f t="shared" si="4155"/>
        <v>0</v>
      </c>
      <c r="AU653" s="5">
        <f t="shared" si="4156"/>
        <v>0</v>
      </c>
      <c r="AV653" s="5">
        <f t="shared" si="4157"/>
        <v>0</v>
      </c>
      <c r="AW653" s="5">
        <f t="shared" si="4158"/>
        <v>0</v>
      </c>
      <c r="AX653" s="5">
        <f t="shared" si="4159"/>
        <v>0</v>
      </c>
      <c r="AY653" s="5">
        <f t="shared" si="4160"/>
        <v>0</v>
      </c>
      <c r="AZ653" s="5">
        <f t="shared" si="4161"/>
        <v>0</v>
      </c>
      <c r="BA653" s="5">
        <f t="shared" si="4162"/>
        <v>0</v>
      </c>
      <c r="BB653" s="5">
        <f t="shared" si="4163"/>
        <v>0</v>
      </c>
      <c r="BC653" s="5">
        <f t="shared" si="4164"/>
        <v>0</v>
      </c>
      <c r="BD653" s="5">
        <f t="shared" si="4165"/>
        <v>0</v>
      </c>
      <c r="BE653" s="5">
        <f t="shared" si="4166"/>
        <v>0</v>
      </c>
      <c r="BF653" s="5">
        <f t="shared" si="4167"/>
        <v>0</v>
      </c>
      <c r="BG653" s="5">
        <f t="shared" si="4168"/>
        <v>0</v>
      </c>
      <c r="BH653" s="5">
        <f t="shared" si="4169"/>
        <v>0</v>
      </c>
      <c r="BI653" s="11">
        <f t="shared" si="4170"/>
        <v>0</v>
      </c>
      <c r="BJ653" s="5">
        <f t="shared" si="4171"/>
        <v>0</v>
      </c>
      <c r="BK653" s="5">
        <f t="shared" si="4172"/>
        <v>0</v>
      </c>
      <c r="BL653" s="5">
        <f t="shared" si="4173"/>
        <v>0</v>
      </c>
      <c r="BM653" s="5">
        <f t="shared" si="4174"/>
        <v>0</v>
      </c>
      <c r="BN653" s="5">
        <f t="shared" si="4175"/>
        <v>0</v>
      </c>
      <c r="BO653" s="5">
        <f t="shared" si="4176"/>
        <v>0</v>
      </c>
      <c r="BP653" s="5">
        <f t="shared" si="4177"/>
        <v>0</v>
      </c>
      <c r="BQ653" s="5">
        <f t="shared" si="4178"/>
        <v>0</v>
      </c>
      <c r="BR653" s="5">
        <f t="shared" si="4179"/>
        <v>0</v>
      </c>
      <c r="BS653" s="5">
        <f t="shared" si="4180"/>
        <v>0</v>
      </c>
      <c r="BT653" s="11">
        <f t="shared" si="4181"/>
        <v>0</v>
      </c>
      <c r="BU653" s="11">
        <f t="shared" si="4182"/>
        <v>0</v>
      </c>
      <c r="BV653" s="5">
        <f t="shared" si="4183"/>
        <v>0</v>
      </c>
      <c r="BW653" s="5">
        <f t="shared" si="4184"/>
        <v>0</v>
      </c>
      <c r="BX653" s="5">
        <f t="shared" si="4185"/>
        <v>0</v>
      </c>
      <c r="BY653" s="5">
        <f t="shared" si="4186"/>
        <v>0</v>
      </c>
      <c r="BZ653" s="5">
        <f t="shared" si="4187"/>
        <v>0</v>
      </c>
      <c r="CA653" s="5">
        <f t="shared" si="4188"/>
        <v>0</v>
      </c>
      <c r="CB653" s="5">
        <f t="shared" si="4189"/>
        <v>0</v>
      </c>
      <c r="CC653" s="5">
        <f t="shared" si="4190"/>
        <v>0</v>
      </c>
      <c r="CD653" s="5">
        <f t="shared" si="4191"/>
        <v>0</v>
      </c>
      <c r="CE653" s="5">
        <f t="shared" si="4192"/>
        <v>0</v>
      </c>
      <c r="CF653" s="5">
        <f t="shared" si="4193"/>
        <v>0</v>
      </c>
      <c r="CG653" s="5">
        <f t="shared" si="4194"/>
        <v>0</v>
      </c>
      <c r="CH653" s="5">
        <f t="shared" si="4195"/>
        <v>0</v>
      </c>
      <c r="CI653" s="46">
        <f t="shared" si="4196"/>
        <v>-53</v>
      </c>
      <c r="CJ653" s="5">
        <f t="shared" si="4197"/>
        <v>0</v>
      </c>
      <c r="CK653" s="5">
        <f t="shared" si="4198"/>
        <v>0</v>
      </c>
      <c r="CL653" s="5">
        <f t="shared" si="4199"/>
        <v>0</v>
      </c>
      <c r="CM653" s="5">
        <f t="shared" si="4200"/>
        <v>0</v>
      </c>
      <c r="CN653" s="5">
        <f t="shared" si="4201"/>
        <v>0</v>
      </c>
      <c r="CO653" s="5">
        <f t="shared" si="4202"/>
        <v>0</v>
      </c>
      <c r="CP653" s="5">
        <f t="shared" si="4203"/>
        <v>0</v>
      </c>
      <c r="CQ653" s="5">
        <f t="shared" si="4204"/>
        <v>0</v>
      </c>
      <c r="CR653" s="5">
        <f t="shared" si="4205"/>
        <v>0</v>
      </c>
      <c r="CS653" s="5">
        <f t="shared" si="4206"/>
        <v>0</v>
      </c>
      <c r="CT653" s="11">
        <f t="shared" si="4207"/>
        <v>0</v>
      </c>
      <c r="CU653" s="5">
        <f t="shared" si="4208"/>
        <v>0</v>
      </c>
      <c r="CV653" s="5">
        <f t="shared" si="4209"/>
        <v>0</v>
      </c>
      <c r="CW653" s="5">
        <f t="shared" si="4210"/>
        <v>0</v>
      </c>
      <c r="CX653" s="41">
        <f t="shared" si="4211"/>
        <v>0</v>
      </c>
      <c r="CY653" s="41">
        <f t="shared" si="4212"/>
        <v>0</v>
      </c>
      <c r="CZ653" s="41">
        <f t="shared" si="4213"/>
        <v>0</v>
      </c>
      <c r="DA653" s="41">
        <f t="shared" si="4214"/>
        <v>0</v>
      </c>
      <c r="DB653" s="28"/>
    </row>
    <row r="654" spans="1:106" s="16" customFormat="1" ht="29.25" customHeight="1" thickTop="1" thickBot="1" x14ac:dyDescent="0.35">
      <c r="A654" s="73">
        <v>44895</v>
      </c>
      <c r="B654" s="4" t="s">
        <v>85</v>
      </c>
      <c r="C654" s="4" t="s">
        <v>25</v>
      </c>
      <c r="D654" s="8" t="s">
        <v>10</v>
      </c>
      <c r="E654" s="4" t="s">
        <v>102</v>
      </c>
      <c r="F654" s="4" t="s">
        <v>24</v>
      </c>
      <c r="G654" s="18" t="s">
        <v>771</v>
      </c>
      <c r="H654" s="25">
        <v>54</v>
      </c>
      <c r="I654" s="44">
        <v>-54</v>
      </c>
      <c r="J654" s="45">
        <v>-55</v>
      </c>
      <c r="K654" s="76">
        <f t="shared" si="4140"/>
        <v>775.60000000000014</v>
      </c>
      <c r="L654" s="11"/>
      <c r="M654" s="11"/>
      <c r="N654" s="33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45">
        <v>-55</v>
      </c>
      <c r="AA654" s="11"/>
      <c r="AB654" s="11"/>
      <c r="AC654" s="37"/>
      <c r="AD654" s="37"/>
      <c r="AE654" s="71" t="str">
        <f t="shared" si="4141"/>
        <v>SMALLCAP 2000</v>
      </c>
      <c r="AF654" s="11">
        <f t="shared" si="4142"/>
        <v>0</v>
      </c>
      <c r="AG654" s="46">
        <f t="shared" si="4143"/>
        <v>-55</v>
      </c>
      <c r="AH654" s="11">
        <f t="shared" si="4144"/>
        <v>0</v>
      </c>
      <c r="AI654" s="11">
        <f t="shared" si="4145"/>
        <v>0</v>
      </c>
      <c r="AJ654" s="13">
        <f t="shared" si="4146"/>
        <v>-55</v>
      </c>
      <c r="AK654" s="13"/>
      <c r="AL654" s="5">
        <f t="shared" si="4147"/>
        <v>0</v>
      </c>
      <c r="AM654" s="5">
        <f t="shared" si="4148"/>
        <v>0</v>
      </c>
      <c r="AN654" s="11">
        <f t="shared" si="4149"/>
        <v>0</v>
      </c>
      <c r="AO654" s="11">
        <f t="shared" si="4150"/>
        <v>0</v>
      </c>
      <c r="AP654" s="5">
        <f t="shared" si="4151"/>
        <v>0</v>
      </c>
      <c r="AQ654" s="5">
        <f t="shared" si="4152"/>
        <v>0</v>
      </c>
      <c r="AR654" s="5">
        <f t="shared" si="4153"/>
        <v>0</v>
      </c>
      <c r="AS654" s="5">
        <f t="shared" si="4154"/>
        <v>0</v>
      </c>
      <c r="AT654" s="5">
        <f t="shared" si="4155"/>
        <v>0</v>
      </c>
      <c r="AU654" s="5">
        <f t="shared" si="4156"/>
        <v>0</v>
      </c>
      <c r="AV654" s="5">
        <f t="shared" si="4157"/>
        <v>0</v>
      </c>
      <c r="AW654" s="5">
        <f t="shared" si="4158"/>
        <v>0</v>
      </c>
      <c r="AX654" s="5">
        <f t="shared" si="4159"/>
        <v>0</v>
      </c>
      <c r="AY654" s="5">
        <f t="shared" si="4160"/>
        <v>0</v>
      </c>
      <c r="AZ654" s="5">
        <f t="shared" si="4161"/>
        <v>0</v>
      </c>
      <c r="BA654" s="5">
        <f t="shared" si="4162"/>
        <v>0</v>
      </c>
      <c r="BB654" s="5">
        <f t="shared" si="4163"/>
        <v>0</v>
      </c>
      <c r="BC654" s="5">
        <f t="shared" si="4164"/>
        <v>0</v>
      </c>
      <c r="BD654" s="5">
        <f t="shared" si="4165"/>
        <v>0</v>
      </c>
      <c r="BE654" s="5">
        <f t="shared" si="4166"/>
        <v>0</v>
      </c>
      <c r="BF654" s="5">
        <f t="shared" si="4167"/>
        <v>0</v>
      </c>
      <c r="BG654" s="5">
        <f t="shared" si="4168"/>
        <v>0</v>
      </c>
      <c r="BH654" s="5">
        <f t="shared" si="4169"/>
        <v>0</v>
      </c>
      <c r="BI654" s="11">
        <f t="shared" si="4170"/>
        <v>0</v>
      </c>
      <c r="BJ654" s="5">
        <f t="shared" si="4171"/>
        <v>0</v>
      </c>
      <c r="BK654" s="5">
        <f t="shared" si="4172"/>
        <v>0</v>
      </c>
      <c r="BL654" s="5">
        <f t="shared" si="4173"/>
        <v>0</v>
      </c>
      <c r="BM654" s="5">
        <f t="shared" si="4174"/>
        <v>0</v>
      </c>
      <c r="BN654" s="5">
        <f t="shared" si="4175"/>
        <v>0</v>
      </c>
      <c r="BO654" s="5">
        <f t="shared" si="4176"/>
        <v>0</v>
      </c>
      <c r="BP654" s="5">
        <f t="shared" si="4177"/>
        <v>0</v>
      </c>
      <c r="BQ654" s="5">
        <f t="shared" si="4178"/>
        <v>0</v>
      </c>
      <c r="BR654" s="5">
        <f t="shared" si="4179"/>
        <v>0</v>
      </c>
      <c r="BS654" s="5">
        <f t="shared" si="4180"/>
        <v>0</v>
      </c>
      <c r="BT654" s="11">
        <f t="shared" si="4181"/>
        <v>0</v>
      </c>
      <c r="BU654" s="11">
        <f t="shared" si="4182"/>
        <v>0</v>
      </c>
      <c r="BV654" s="5">
        <f t="shared" si="4183"/>
        <v>0</v>
      </c>
      <c r="BW654" s="5">
        <f t="shared" si="4184"/>
        <v>0</v>
      </c>
      <c r="BX654" s="5">
        <f t="shared" si="4185"/>
        <v>0</v>
      </c>
      <c r="BY654" s="5">
        <f t="shared" si="4186"/>
        <v>0</v>
      </c>
      <c r="BZ654" s="5">
        <f t="shared" si="4187"/>
        <v>0</v>
      </c>
      <c r="CA654" s="5">
        <f t="shared" si="4188"/>
        <v>0</v>
      </c>
      <c r="CB654" s="5">
        <f t="shared" si="4189"/>
        <v>0</v>
      </c>
      <c r="CC654" s="5">
        <f t="shared" si="4190"/>
        <v>0</v>
      </c>
      <c r="CD654" s="5">
        <f t="shared" si="4191"/>
        <v>0</v>
      </c>
      <c r="CE654" s="5">
        <f t="shared" si="4192"/>
        <v>0</v>
      </c>
      <c r="CF654" s="5">
        <f t="shared" si="4193"/>
        <v>0</v>
      </c>
      <c r="CG654" s="5">
        <f t="shared" si="4194"/>
        <v>0</v>
      </c>
      <c r="CH654" s="5">
        <f t="shared" si="4195"/>
        <v>0</v>
      </c>
      <c r="CI654" s="5">
        <f t="shared" si="4196"/>
        <v>0</v>
      </c>
      <c r="CJ654" s="5">
        <f t="shared" si="4197"/>
        <v>0</v>
      </c>
      <c r="CK654" s="5">
        <f t="shared" si="4198"/>
        <v>0</v>
      </c>
      <c r="CL654" s="5">
        <f t="shared" si="4199"/>
        <v>0</v>
      </c>
      <c r="CM654" s="5">
        <f t="shared" si="4200"/>
        <v>0</v>
      </c>
      <c r="CN654" s="5">
        <f t="shared" si="4201"/>
        <v>0</v>
      </c>
      <c r="CO654" s="5">
        <f t="shared" si="4202"/>
        <v>0</v>
      </c>
      <c r="CP654" s="5">
        <f t="shared" si="4203"/>
        <v>0</v>
      </c>
      <c r="CQ654" s="46">
        <f t="shared" si="4204"/>
        <v>-55</v>
      </c>
      <c r="CR654" s="5">
        <f t="shared" si="4205"/>
        <v>0</v>
      </c>
      <c r="CS654" s="5">
        <f t="shared" si="4206"/>
        <v>0</v>
      </c>
      <c r="CT654" s="11">
        <f t="shared" si="4207"/>
        <v>0</v>
      </c>
      <c r="CU654" s="5">
        <f t="shared" si="4208"/>
        <v>0</v>
      </c>
      <c r="CV654" s="5">
        <f t="shared" si="4209"/>
        <v>0</v>
      </c>
      <c r="CW654" s="5">
        <f t="shared" si="4210"/>
        <v>0</v>
      </c>
      <c r="CX654" s="41">
        <f t="shared" si="4211"/>
        <v>0</v>
      </c>
      <c r="CY654" s="41">
        <f t="shared" si="4212"/>
        <v>0</v>
      </c>
      <c r="CZ654" s="41">
        <f t="shared" si="4213"/>
        <v>0</v>
      </c>
      <c r="DA654" s="41">
        <f t="shared" si="4214"/>
        <v>0</v>
      </c>
      <c r="DB654" s="28"/>
    </row>
    <row r="655" spans="1:106" s="16" customFormat="1" ht="29.25" customHeight="1" thickTop="1" thickBot="1" x14ac:dyDescent="0.35">
      <c r="A655" s="73">
        <v>44895</v>
      </c>
      <c r="B655" s="4" t="s">
        <v>92</v>
      </c>
      <c r="C655" s="4" t="s">
        <v>25</v>
      </c>
      <c r="D655" s="8" t="s">
        <v>10</v>
      </c>
      <c r="E655" s="4" t="s">
        <v>102</v>
      </c>
      <c r="F655" s="4" t="s">
        <v>24</v>
      </c>
      <c r="G655" s="18" t="s">
        <v>772</v>
      </c>
      <c r="H655" s="25">
        <v>52</v>
      </c>
      <c r="I655" s="44">
        <v>-52</v>
      </c>
      <c r="J655" s="45">
        <v>-53</v>
      </c>
      <c r="K655" s="76">
        <f t="shared" si="4140"/>
        <v>722.60000000000014</v>
      </c>
      <c r="L655" s="11"/>
      <c r="M655" s="11"/>
      <c r="N655" s="33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45">
        <v>-53</v>
      </c>
      <c r="AC655" s="37"/>
      <c r="AD655" s="37"/>
      <c r="AE655" s="71" t="str">
        <f t="shared" si="4141"/>
        <v>WALL ST 30</v>
      </c>
      <c r="AF655" s="11">
        <f t="shared" si="4142"/>
        <v>0</v>
      </c>
      <c r="AG655" s="46">
        <f t="shared" si="4143"/>
        <v>-53</v>
      </c>
      <c r="AH655" s="11">
        <f t="shared" si="4144"/>
        <v>0</v>
      </c>
      <c r="AI655" s="11">
        <f t="shared" si="4145"/>
        <v>0</v>
      </c>
      <c r="AJ655" s="13">
        <f t="shared" si="4146"/>
        <v>-53</v>
      </c>
      <c r="AK655" s="13"/>
      <c r="AL655" s="5">
        <f t="shared" si="4147"/>
        <v>0</v>
      </c>
      <c r="AM655" s="5">
        <f t="shared" si="4148"/>
        <v>0</v>
      </c>
      <c r="AN655" s="11">
        <f t="shared" si="4149"/>
        <v>0</v>
      </c>
      <c r="AO655" s="11">
        <f t="shared" si="4150"/>
        <v>0</v>
      </c>
      <c r="AP655" s="5">
        <f t="shared" si="4151"/>
        <v>0</v>
      </c>
      <c r="AQ655" s="5">
        <f t="shared" si="4152"/>
        <v>0</v>
      </c>
      <c r="AR655" s="5">
        <f t="shared" si="4153"/>
        <v>0</v>
      </c>
      <c r="AS655" s="5">
        <f t="shared" si="4154"/>
        <v>0</v>
      </c>
      <c r="AT655" s="5">
        <f t="shared" si="4155"/>
        <v>0</v>
      </c>
      <c r="AU655" s="5">
        <f t="shared" si="4156"/>
        <v>0</v>
      </c>
      <c r="AV655" s="5">
        <f t="shared" si="4157"/>
        <v>0</v>
      </c>
      <c r="AW655" s="5">
        <f t="shared" si="4158"/>
        <v>0</v>
      </c>
      <c r="AX655" s="5">
        <f t="shared" si="4159"/>
        <v>0</v>
      </c>
      <c r="AY655" s="5">
        <f t="shared" si="4160"/>
        <v>0</v>
      </c>
      <c r="AZ655" s="5">
        <f t="shared" si="4161"/>
        <v>0</v>
      </c>
      <c r="BA655" s="5">
        <f t="shared" si="4162"/>
        <v>0</v>
      </c>
      <c r="BB655" s="5">
        <f t="shared" si="4163"/>
        <v>0</v>
      </c>
      <c r="BC655" s="5">
        <f t="shared" si="4164"/>
        <v>0</v>
      </c>
      <c r="BD655" s="5">
        <f t="shared" si="4165"/>
        <v>0</v>
      </c>
      <c r="BE655" s="5">
        <f t="shared" si="4166"/>
        <v>0</v>
      </c>
      <c r="BF655" s="5">
        <f t="shared" si="4167"/>
        <v>0</v>
      </c>
      <c r="BG655" s="5">
        <f t="shared" si="4168"/>
        <v>0</v>
      </c>
      <c r="BH655" s="5">
        <f t="shared" si="4169"/>
        <v>0</v>
      </c>
      <c r="BI655" s="11">
        <f t="shared" si="4170"/>
        <v>0</v>
      </c>
      <c r="BJ655" s="5">
        <f t="shared" si="4171"/>
        <v>0</v>
      </c>
      <c r="BK655" s="5">
        <f t="shared" si="4172"/>
        <v>0</v>
      </c>
      <c r="BL655" s="5">
        <f t="shared" si="4173"/>
        <v>0</v>
      </c>
      <c r="BM655" s="5">
        <f t="shared" si="4174"/>
        <v>0</v>
      </c>
      <c r="BN655" s="5">
        <f t="shared" si="4175"/>
        <v>0</v>
      </c>
      <c r="BO655" s="5">
        <f t="shared" si="4176"/>
        <v>0</v>
      </c>
      <c r="BP655" s="5">
        <f t="shared" si="4177"/>
        <v>0</v>
      </c>
      <c r="BQ655" s="5">
        <f t="shared" si="4178"/>
        <v>0</v>
      </c>
      <c r="BR655" s="5">
        <f t="shared" si="4179"/>
        <v>0</v>
      </c>
      <c r="BS655" s="5">
        <f t="shared" si="4180"/>
        <v>0</v>
      </c>
      <c r="BT655" s="11">
        <f t="shared" si="4181"/>
        <v>0</v>
      </c>
      <c r="BU655" s="11">
        <f t="shared" si="4182"/>
        <v>0</v>
      </c>
      <c r="BV655" s="5">
        <f t="shared" si="4183"/>
        <v>0</v>
      </c>
      <c r="BW655" s="5">
        <f t="shared" si="4184"/>
        <v>0</v>
      </c>
      <c r="BX655" s="5">
        <f t="shared" si="4185"/>
        <v>0</v>
      </c>
      <c r="BY655" s="5">
        <f t="shared" si="4186"/>
        <v>0</v>
      </c>
      <c r="BZ655" s="5">
        <f t="shared" si="4187"/>
        <v>0</v>
      </c>
      <c r="CA655" s="5">
        <f t="shared" si="4188"/>
        <v>0</v>
      </c>
      <c r="CB655" s="5">
        <f t="shared" si="4189"/>
        <v>0</v>
      </c>
      <c r="CC655" s="5">
        <f t="shared" si="4190"/>
        <v>0</v>
      </c>
      <c r="CD655" s="5">
        <f t="shared" si="4191"/>
        <v>0</v>
      </c>
      <c r="CE655" s="5">
        <f t="shared" si="4192"/>
        <v>0</v>
      </c>
      <c r="CF655" s="5">
        <f t="shared" si="4193"/>
        <v>0</v>
      </c>
      <c r="CG655" s="5">
        <f t="shared" si="4194"/>
        <v>0</v>
      </c>
      <c r="CH655" s="5">
        <f t="shared" si="4195"/>
        <v>0</v>
      </c>
      <c r="CI655" s="5">
        <f t="shared" si="4196"/>
        <v>0</v>
      </c>
      <c r="CJ655" s="5">
        <f t="shared" si="4197"/>
        <v>0</v>
      </c>
      <c r="CK655" s="5">
        <f t="shared" si="4198"/>
        <v>0</v>
      </c>
      <c r="CL655" s="5">
        <f t="shared" si="4199"/>
        <v>0</v>
      </c>
      <c r="CM655" s="5">
        <f t="shared" si="4200"/>
        <v>0</v>
      </c>
      <c r="CN655" s="5">
        <f t="shared" si="4201"/>
        <v>0</v>
      </c>
      <c r="CO655" s="5">
        <f t="shared" si="4202"/>
        <v>0</v>
      </c>
      <c r="CP655" s="5">
        <f t="shared" si="4203"/>
        <v>0</v>
      </c>
      <c r="CQ655" s="5">
        <f t="shared" si="4204"/>
        <v>0</v>
      </c>
      <c r="CR655" s="5">
        <f t="shared" si="4205"/>
        <v>0</v>
      </c>
      <c r="CS655" s="5">
        <f t="shared" si="4206"/>
        <v>0</v>
      </c>
      <c r="CT655" s="11">
        <f t="shared" si="4207"/>
        <v>0</v>
      </c>
      <c r="CU655" s="5">
        <f t="shared" si="4208"/>
        <v>0</v>
      </c>
      <c r="CV655" s="5">
        <f t="shared" si="4209"/>
        <v>0</v>
      </c>
      <c r="CW655" s="5">
        <f t="shared" si="4210"/>
        <v>0</v>
      </c>
      <c r="CX655" s="41">
        <f t="shared" si="4211"/>
        <v>0</v>
      </c>
      <c r="CY655" s="52">
        <f t="shared" si="4212"/>
        <v>-53</v>
      </c>
      <c r="CZ655" s="41">
        <f t="shared" si="4213"/>
        <v>0</v>
      </c>
      <c r="DA655" s="41">
        <f t="shared" si="4214"/>
        <v>0</v>
      </c>
      <c r="DB655" s="28"/>
    </row>
    <row r="656" spans="1:106" s="16" customFormat="1" ht="29.25" customHeight="1" thickTop="1" thickBot="1" x14ac:dyDescent="0.35">
      <c r="A656" s="73">
        <v>44895</v>
      </c>
      <c r="B656" s="4" t="s">
        <v>90</v>
      </c>
      <c r="C656" s="4" t="s">
        <v>25</v>
      </c>
      <c r="D656" s="8" t="s">
        <v>10</v>
      </c>
      <c r="E656" s="4" t="s">
        <v>102</v>
      </c>
      <c r="F656" s="4" t="s">
        <v>24</v>
      </c>
      <c r="G656" s="18" t="s">
        <v>773</v>
      </c>
      <c r="H656" s="25">
        <v>52.5</v>
      </c>
      <c r="I656" s="44">
        <v>-52.5</v>
      </c>
      <c r="J656" s="45">
        <v>-53.5</v>
      </c>
      <c r="K656" s="76">
        <f t="shared" si="4140"/>
        <v>669.10000000000014</v>
      </c>
      <c r="L656" s="11"/>
      <c r="M656" s="11"/>
      <c r="N656" s="33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45">
        <v>-53.5</v>
      </c>
      <c r="AB656" s="11"/>
      <c r="AC656" s="37"/>
      <c r="AD656" s="37"/>
      <c r="AE656" s="71" t="str">
        <f t="shared" si="4141"/>
        <v>US TECH</v>
      </c>
      <c r="AF656" s="11">
        <f t="shared" si="4142"/>
        <v>0</v>
      </c>
      <c r="AG656" s="46">
        <f t="shared" si="4143"/>
        <v>-53.5</v>
      </c>
      <c r="AH656" s="11">
        <f t="shared" si="4144"/>
        <v>0</v>
      </c>
      <c r="AI656" s="11">
        <f t="shared" si="4145"/>
        <v>0</v>
      </c>
      <c r="AJ656" s="13">
        <f t="shared" si="4146"/>
        <v>-53.5</v>
      </c>
      <c r="AK656" s="13"/>
      <c r="AL656" s="5">
        <f t="shared" si="4147"/>
        <v>0</v>
      </c>
      <c r="AM656" s="5">
        <f t="shared" si="4148"/>
        <v>0</v>
      </c>
      <c r="AN656" s="11">
        <f t="shared" si="4149"/>
        <v>0</v>
      </c>
      <c r="AO656" s="11">
        <f t="shared" si="4150"/>
        <v>0</v>
      </c>
      <c r="AP656" s="5">
        <f t="shared" si="4151"/>
        <v>0</v>
      </c>
      <c r="AQ656" s="5">
        <f t="shared" si="4152"/>
        <v>0</v>
      </c>
      <c r="AR656" s="5">
        <f t="shared" si="4153"/>
        <v>0</v>
      </c>
      <c r="AS656" s="5">
        <f t="shared" si="4154"/>
        <v>0</v>
      </c>
      <c r="AT656" s="5">
        <f t="shared" si="4155"/>
        <v>0</v>
      </c>
      <c r="AU656" s="5">
        <f t="shared" si="4156"/>
        <v>0</v>
      </c>
      <c r="AV656" s="5">
        <f t="shared" si="4157"/>
        <v>0</v>
      </c>
      <c r="AW656" s="5">
        <f t="shared" si="4158"/>
        <v>0</v>
      </c>
      <c r="AX656" s="5">
        <f t="shared" si="4159"/>
        <v>0</v>
      </c>
      <c r="AY656" s="5">
        <f t="shared" si="4160"/>
        <v>0</v>
      </c>
      <c r="AZ656" s="5">
        <f t="shared" si="4161"/>
        <v>0</v>
      </c>
      <c r="BA656" s="5">
        <f t="shared" si="4162"/>
        <v>0</v>
      </c>
      <c r="BB656" s="5">
        <f t="shared" si="4163"/>
        <v>0</v>
      </c>
      <c r="BC656" s="5">
        <f t="shared" si="4164"/>
        <v>0</v>
      </c>
      <c r="BD656" s="5">
        <f t="shared" si="4165"/>
        <v>0</v>
      </c>
      <c r="BE656" s="5">
        <f t="shared" si="4166"/>
        <v>0</v>
      </c>
      <c r="BF656" s="5">
        <f t="shared" si="4167"/>
        <v>0</v>
      </c>
      <c r="BG656" s="5">
        <f t="shared" si="4168"/>
        <v>0</v>
      </c>
      <c r="BH656" s="5">
        <f t="shared" si="4169"/>
        <v>0</v>
      </c>
      <c r="BI656" s="11">
        <f t="shared" si="4170"/>
        <v>0</v>
      </c>
      <c r="BJ656" s="5">
        <f t="shared" si="4171"/>
        <v>0</v>
      </c>
      <c r="BK656" s="5">
        <f t="shared" si="4172"/>
        <v>0</v>
      </c>
      <c r="BL656" s="5">
        <f t="shared" si="4173"/>
        <v>0</v>
      </c>
      <c r="BM656" s="5">
        <f t="shared" si="4174"/>
        <v>0</v>
      </c>
      <c r="BN656" s="5">
        <f t="shared" si="4175"/>
        <v>0</v>
      </c>
      <c r="BO656" s="5">
        <f t="shared" si="4176"/>
        <v>0</v>
      </c>
      <c r="BP656" s="5">
        <f t="shared" si="4177"/>
        <v>0</v>
      </c>
      <c r="BQ656" s="5">
        <f t="shared" si="4178"/>
        <v>0</v>
      </c>
      <c r="BR656" s="5">
        <f t="shared" si="4179"/>
        <v>0</v>
      </c>
      <c r="BS656" s="5">
        <f t="shared" si="4180"/>
        <v>0</v>
      </c>
      <c r="BT656" s="11">
        <f t="shared" si="4181"/>
        <v>0</v>
      </c>
      <c r="BU656" s="11">
        <f t="shared" si="4182"/>
        <v>0</v>
      </c>
      <c r="BV656" s="5">
        <f t="shared" si="4183"/>
        <v>0</v>
      </c>
      <c r="BW656" s="5">
        <f t="shared" si="4184"/>
        <v>0</v>
      </c>
      <c r="BX656" s="5">
        <f t="shared" si="4185"/>
        <v>0</v>
      </c>
      <c r="BY656" s="5">
        <f t="shared" si="4186"/>
        <v>0</v>
      </c>
      <c r="BZ656" s="5">
        <f t="shared" si="4187"/>
        <v>0</v>
      </c>
      <c r="CA656" s="5">
        <f t="shared" si="4188"/>
        <v>0</v>
      </c>
      <c r="CB656" s="5">
        <f t="shared" si="4189"/>
        <v>0</v>
      </c>
      <c r="CC656" s="5">
        <f t="shared" si="4190"/>
        <v>0</v>
      </c>
      <c r="CD656" s="5">
        <f t="shared" si="4191"/>
        <v>0</v>
      </c>
      <c r="CE656" s="5">
        <f t="shared" si="4192"/>
        <v>0</v>
      </c>
      <c r="CF656" s="5">
        <f t="shared" si="4193"/>
        <v>0</v>
      </c>
      <c r="CG656" s="5">
        <f t="shared" si="4194"/>
        <v>0</v>
      </c>
      <c r="CH656" s="5">
        <f t="shared" si="4195"/>
        <v>0</v>
      </c>
      <c r="CI656" s="5">
        <f t="shared" si="4196"/>
        <v>0</v>
      </c>
      <c r="CJ656" s="5">
        <f t="shared" si="4197"/>
        <v>0</v>
      </c>
      <c r="CK656" s="5">
        <f t="shared" si="4198"/>
        <v>0</v>
      </c>
      <c r="CL656" s="5">
        <f t="shared" si="4199"/>
        <v>0</v>
      </c>
      <c r="CM656" s="5">
        <f t="shared" si="4200"/>
        <v>0</v>
      </c>
      <c r="CN656" s="5">
        <f t="shared" si="4201"/>
        <v>0</v>
      </c>
      <c r="CO656" s="5">
        <f t="shared" si="4202"/>
        <v>0</v>
      </c>
      <c r="CP656" s="5">
        <f t="shared" si="4203"/>
        <v>0</v>
      </c>
      <c r="CQ656" s="5">
        <f t="shared" si="4204"/>
        <v>0</v>
      </c>
      <c r="CR656" s="5">
        <f t="shared" si="4205"/>
        <v>0</v>
      </c>
      <c r="CS656" s="5">
        <f t="shared" si="4206"/>
        <v>0</v>
      </c>
      <c r="CT656" s="11">
        <f t="shared" si="4207"/>
        <v>0</v>
      </c>
      <c r="CU656" s="46">
        <f t="shared" si="4208"/>
        <v>-53.5</v>
      </c>
      <c r="CV656" s="5">
        <f t="shared" si="4209"/>
        <v>0</v>
      </c>
      <c r="CW656" s="5">
        <f t="shared" si="4210"/>
        <v>0</v>
      </c>
      <c r="CX656" s="41">
        <f t="shared" si="4211"/>
        <v>0</v>
      </c>
      <c r="CY656" s="41">
        <f t="shared" si="4212"/>
        <v>0</v>
      </c>
      <c r="CZ656" s="41">
        <f t="shared" si="4213"/>
        <v>0</v>
      </c>
      <c r="DA656" s="41">
        <f t="shared" si="4214"/>
        <v>0</v>
      </c>
      <c r="DB656" s="28"/>
    </row>
    <row r="657" spans="1:106" s="16" customFormat="1" ht="29.25" customHeight="1" thickTop="1" thickBot="1" x14ac:dyDescent="0.35">
      <c r="A657" s="73">
        <v>44895</v>
      </c>
      <c r="B657" s="4" t="s">
        <v>2</v>
      </c>
      <c r="C657" s="4" t="s">
        <v>25</v>
      </c>
      <c r="D657" s="8" t="s">
        <v>10</v>
      </c>
      <c r="E657" s="4" t="s">
        <v>110</v>
      </c>
      <c r="F657" s="4" t="s">
        <v>24</v>
      </c>
      <c r="G657" s="18" t="s">
        <v>769</v>
      </c>
      <c r="H657" s="25">
        <v>45</v>
      </c>
      <c r="I657" s="44">
        <v>-45</v>
      </c>
      <c r="J657" s="45">
        <v>-46</v>
      </c>
      <c r="K657" s="76">
        <f t="shared" si="4140"/>
        <v>623.10000000000014</v>
      </c>
      <c r="L657" s="45">
        <v>-46</v>
      </c>
      <c r="M657" s="11"/>
      <c r="N657" s="33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37"/>
      <c r="AD657" s="37"/>
      <c r="AE657" s="71" t="str">
        <f t="shared" si="4141"/>
        <v>AUD/JPY</v>
      </c>
      <c r="AF657" s="11">
        <f t="shared" si="4142"/>
        <v>0</v>
      </c>
      <c r="AG657" s="46">
        <f t="shared" si="4143"/>
        <v>-46</v>
      </c>
      <c r="AH657" s="11">
        <f t="shared" si="4144"/>
        <v>0</v>
      </c>
      <c r="AI657" s="11">
        <f t="shared" si="4145"/>
        <v>0</v>
      </c>
      <c r="AJ657" s="13">
        <f t="shared" si="4146"/>
        <v>-46</v>
      </c>
      <c r="AK657" s="13"/>
      <c r="AL657" s="5">
        <f t="shared" si="4147"/>
        <v>0</v>
      </c>
      <c r="AM657" s="46">
        <f t="shared" si="4148"/>
        <v>-46</v>
      </c>
      <c r="AN657" s="11">
        <f t="shared" si="4149"/>
        <v>0</v>
      </c>
      <c r="AO657" s="11">
        <f t="shared" si="4150"/>
        <v>0</v>
      </c>
      <c r="AP657" s="5">
        <f t="shared" si="4151"/>
        <v>0</v>
      </c>
      <c r="AQ657" s="5">
        <f t="shared" si="4152"/>
        <v>0</v>
      </c>
      <c r="AR657" s="5">
        <f t="shared" si="4153"/>
        <v>0</v>
      </c>
      <c r="AS657" s="5">
        <f t="shared" si="4154"/>
        <v>0</v>
      </c>
      <c r="AT657" s="5">
        <f t="shared" si="4155"/>
        <v>0</v>
      </c>
      <c r="AU657" s="5">
        <f t="shared" si="4156"/>
        <v>0</v>
      </c>
      <c r="AV657" s="5">
        <f t="shared" si="4157"/>
        <v>0</v>
      </c>
      <c r="AW657" s="5">
        <f t="shared" si="4158"/>
        <v>0</v>
      </c>
      <c r="AX657" s="5">
        <f t="shared" si="4159"/>
        <v>0</v>
      </c>
      <c r="AY657" s="5">
        <f t="shared" si="4160"/>
        <v>0</v>
      </c>
      <c r="AZ657" s="5">
        <f t="shared" si="4161"/>
        <v>0</v>
      </c>
      <c r="BA657" s="5">
        <f t="shared" si="4162"/>
        <v>0</v>
      </c>
      <c r="BB657" s="5">
        <f t="shared" si="4163"/>
        <v>0</v>
      </c>
      <c r="BC657" s="5">
        <f t="shared" si="4164"/>
        <v>0</v>
      </c>
      <c r="BD657" s="5">
        <f t="shared" si="4165"/>
        <v>0</v>
      </c>
      <c r="BE657" s="5">
        <f t="shared" si="4166"/>
        <v>0</v>
      </c>
      <c r="BF657" s="5">
        <f t="shared" si="4167"/>
        <v>0</v>
      </c>
      <c r="BG657" s="5">
        <f t="shared" si="4168"/>
        <v>0</v>
      </c>
      <c r="BH657" s="5">
        <f t="shared" si="4169"/>
        <v>0</v>
      </c>
      <c r="BI657" s="11">
        <f t="shared" si="4170"/>
        <v>0</v>
      </c>
      <c r="BJ657" s="5">
        <f t="shared" si="4171"/>
        <v>0</v>
      </c>
      <c r="BK657" s="5">
        <f t="shared" si="4172"/>
        <v>0</v>
      </c>
      <c r="BL657" s="5">
        <f t="shared" si="4173"/>
        <v>0</v>
      </c>
      <c r="BM657" s="5">
        <f t="shared" si="4174"/>
        <v>0</v>
      </c>
      <c r="BN657" s="5">
        <f t="shared" si="4175"/>
        <v>0</v>
      </c>
      <c r="BO657" s="5">
        <f t="shared" si="4176"/>
        <v>0</v>
      </c>
      <c r="BP657" s="5">
        <f t="shared" si="4177"/>
        <v>0</v>
      </c>
      <c r="BQ657" s="5">
        <f t="shared" si="4178"/>
        <v>0</v>
      </c>
      <c r="BR657" s="5">
        <f t="shared" si="4179"/>
        <v>0</v>
      </c>
      <c r="BS657" s="5">
        <f t="shared" si="4180"/>
        <v>0</v>
      </c>
      <c r="BT657" s="11">
        <f t="shared" si="4181"/>
        <v>0</v>
      </c>
      <c r="BU657" s="11">
        <f t="shared" si="4182"/>
        <v>0</v>
      </c>
      <c r="BV657" s="5">
        <f t="shared" si="4183"/>
        <v>0</v>
      </c>
      <c r="BW657" s="5">
        <f t="shared" si="4184"/>
        <v>0</v>
      </c>
      <c r="BX657" s="5">
        <f t="shared" si="4185"/>
        <v>0</v>
      </c>
      <c r="BY657" s="5">
        <f t="shared" si="4186"/>
        <v>0</v>
      </c>
      <c r="BZ657" s="5">
        <f t="shared" si="4187"/>
        <v>0</v>
      </c>
      <c r="CA657" s="5">
        <f t="shared" si="4188"/>
        <v>0</v>
      </c>
      <c r="CB657" s="5">
        <f t="shared" si="4189"/>
        <v>0</v>
      </c>
      <c r="CC657" s="5">
        <f t="shared" si="4190"/>
        <v>0</v>
      </c>
      <c r="CD657" s="5">
        <f t="shared" si="4191"/>
        <v>0</v>
      </c>
      <c r="CE657" s="5">
        <f t="shared" si="4192"/>
        <v>0</v>
      </c>
      <c r="CF657" s="5">
        <f t="shared" si="4193"/>
        <v>0</v>
      </c>
      <c r="CG657" s="5">
        <f t="shared" si="4194"/>
        <v>0</v>
      </c>
      <c r="CH657" s="5">
        <f t="shared" si="4195"/>
        <v>0</v>
      </c>
      <c r="CI657" s="5">
        <f t="shared" si="4196"/>
        <v>0</v>
      </c>
      <c r="CJ657" s="5">
        <f t="shared" si="4197"/>
        <v>0</v>
      </c>
      <c r="CK657" s="5">
        <f t="shared" si="4198"/>
        <v>0</v>
      </c>
      <c r="CL657" s="5">
        <f t="shared" si="4199"/>
        <v>0</v>
      </c>
      <c r="CM657" s="5">
        <f t="shared" si="4200"/>
        <v>0</v>
      </c>
      <c r="CN657" s="5">
        <f t="shared" si="4201"/>
        <v>0</v>
      </c>
      <c r="CO657" s="5">
        <f t="shared" si="4202"/>
        <v>0</v>
      </c>
      <c r="CP657" s="5">
        <f t="shared" si="4203"/>
        <v>0</v>
      </c>
      <c r="CQ657" s="5">
        <f t="shared" si="4204"/>
        <v>0</v>
      </c>
      <c r="CR657" s="5">
        <f t="shared" si="4205"/>
        <v>0</v>
      </c>
      <c r="CS657" s="5">
        <f t="shared" si="4206"/>
        <v>0</v>
      </c>
      <c r="CT657" s="11">
        <f t="shared" si="4207"/>
        <v>0</v>
      </c>
      <c r="CU657" s="5">
        <f t="shared" si="4208"/>
        <v>0</v>
      </c>
      <c r="CV657" s="5">
        <f t="shared" si="4209"/>
        <v>0</v>
      </c>
      <c r="CW657" s="5">
        <f t="shared" si="4210"/>
        <v>0</v>
      </c>
      <c r="CX657" s="41">
        <f t="shared" si="4211"/>
        <v>0</v>
      </c>
      <c r="CY657" s="41">
        <f t="shared" si="4212"/>
        <v>0</v>
      </c>
      <c r="CZ657" s="41">
        <f t="shared" si="4213"/>
        <v>0</v>
      </c>
      <c r="DA657" s="41">
        <f t="shared" si="4214"/>
        <v>0</v>
      </c>
      <c r="DB657" s="28"/>
    </row>
    <row r="658" spans="1:106" s="16" customFormat="1" ht="29.25" customHeight="1" thickTop="1" thickBot="1" x14ac:dyDescent="0.35">
      <c r="A658" s="73">
        <v>44895</v>
      </c>
      <c r="B658" s="4" t="s">
        <v>1</v>
      </c>
      <c r="C658" s="4" t="s">
        <v>25</v>
      </c>
      <c r="D658" s="8" t="s">
        <v>10</v>
      </c>
      <c r="E658" s="4" t="s">
        <v>110</v>
      </c>
      <c r="F658" s="4" t="s">
        <v>24</v>
      </c>
      <c r="G658" s="18" t="s">
        <v>768</v>
      </c>
      <c r="H658" s="25">
        <v>49.75</v>
      </c>
      <c r="I658" s="33">
        <v>50.25</v>
      </c>
      <c r="J658" s="11">
        <v>48.25</v>
      </c>
      <c r="K658" s="76">
        <f t="shared" si="4140"/>
        <v>671.35000000000014</v>
      </c>
      <c r="L658" s="11"/>
      <c r="M658" s="47">
        <v>48.25</v>
      </c>
      <c r="N658" s="33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37"/>
      <c r="AD658" s="37"/>
      <c r="AE658" s="71" t="str">
        <f t="shared" ref="AE658:AE663" si="4215">IF(B658&gt;0,B658)</f>
        <v>AUD/USD</v>
      </c>
      <c r="AF658" s="11">
        <f t="shared" ref="AF658:AF663" si="4216">IF(C658="HF",J658,0)</f>
        <v>0</v>
      </c>
      <c r="AG658" s="48">
        <f t="shared" ref="AG658:AG663" si="4217">IF(C658="HF2",J658,0)</f>
        <v>48.25</v>
      </c>
      <c r="AH658" s="11">
        <f t="shared" ref="AH658:AH663" si="4218">IF(C658="HF3",J658,0)</f>
        <v>0</v>
      </c>
      <c r="AI658" s="11">
        <f t="shared" ref="AI658:AI663" si="4219">IF(C658="DP",J658,0)</f>
        <v>0</v>
      </c>
      <c r="AJ658" s="13">
        <f t="shared" ref="AJ658:AJ663" si="4220">+SUM(AF658+AG658+AH658+AI658)</f>
        <v>48.25</v>
      </c>
      <c r="AK658" s="13"/>
      <c r="AL658" s="5">
        <f t="shared" ref="AL658:AL663" si="4221">IF(B658="AUD/JPY",AF658,0)</f>
        <v>0</v>
      </c>
      <c r="AM658" s="5">
        <f t="shared" ref="AM658:AM663" si="4222">IF(B658="AUD/JPY",AG658,0)</f>
        <v>0</v>
      </c>
      <c r="AN658" s="11">
        <f t="shared" ref="AN658:AN663" si="4223">IF(B658="AUD/JPY",AH658,0)</f>
        <v>0</v>
      </c>
      <c r="AO658" s="11">
        <f t="shared" ref="AO658:AO663" si="4224">IF(B658="AUD/JPY",AI658,0)</f>
        <v>0</v>
      </c>
      <c r="AP658" s="5">
        <f t="shared" ref="AP658:AP663" si="4225">IF(B658="AUD/USD",AF658,0)</f>
        <v>0</v>
      </c>
      <c r="AQ658" s="48">
        <f t="shared" ref="AQ658:AQ663" si="4226">IF(B658="AUD/USD",AG658,0)</f>
        <v>48.25</v>
      </c>
      <c r="AR658" s="5">
        <f t="shared" ref="AR658:AR663" si="4227">IF(B658="AUD/USD",AH658,0)</f>
        <v>0</v>
      </c>
      <c r="AS658" s="5">
        <f t="shared" ref="AS658:AS663" si="4228">IF(B658="AUD/USD",AI658,0)</f>
        <v>0</v>
      </c>
      <c r="AT658" s="5">
        <f t="shared" ref="AT658:AT663" si="4229">IF(B658="EUR/GBP",AF658,0)</f>
        <v>0</v>
      </c>
      <c r="AU658" s="5">
        <f t="shared" ref="AU658:AU663" si="4230">IF(B658="EUR/GBP",AG658,0)</f>
        <v>0</v>
      </c>
      <c r="AV658" s="5">
        <f t="shared" ref="AV658:AV663" si="4231">IF(B658="EUR/GBP",AH658,0)</f>
        <v>0</v>
      </c>
      <c r="AW658" s="5">
        <f t="shared" ref="AW658:AW663" si="4232">IF(B658="EUR/GBP",AI658,0)</f>
        <v>0</v>
      </c>
      <c r="AX658" s="5">
        <f t="shared" ref="AX658:AX663" si="4233">IF(B658="EUR/JPY",AF658,0)</f>
        <v>0</v>
      </c>
      <c r="AY658" s="5">
        <f t="shared" ref="AY658:AY663" si="4234">IF(B658="EUR/JPY",AG658,0)</f>
        <v>0</v>
      </c>
      <c r="AZ658" s="5">
        <f t="shared" ref="AZ658:AZ663" si="4235">IF(B658="EUR/JPY",AH658,0)</f>
        <v>0</v>
      </c>
      <c r="BA658" s="5">
        <f t="shared" ref="BA658:BA663" si="4236">IF(B658="EUR/JPY",AI658,0)</f>
        <v>0</v>
      </c>
      <c r="BB658" s="5">
        <f t="shared" ref="BB658:BB663" si="4237">IF(B658="EUR/USD",AF658,0)</f>
        <v>0</v>
      </c>
      <c r="BC658" s="5">
        <f t="shared" ref="BC658:BC663" si="4238">IF(B658="EUR/USD",AG658,0)</f>
        <v>0</v>
      </c>
      <c r="BD658" s="5">
        <f t="shared" ref="BD658:BD663" si="4239">IF(B658="EUR/USD",AH658,0)</f>
        <v>0</v>
      </c>
      <c r="BE658" s="5">
        <f t="shared" ref="BE658:BE663" si="4240">IF(B658="EUR/USD",AI658,0)</f>
        <v>0</v>
      </c>
      <c r="BF658" s="5">
        <f t="shared" ref="BF658:BF663" si="4241">IF(B658="GBP/JPY",AF658,0)</f>
        <v>0</v>
      </c>
      <c r="BG658" s="5">
        <f t="shared" ref="BG658:BG663" si="4242">IF(B658="GBP/JPY",AG658,0)</f>
        <v>0</v>
      </c>
      <c r="BH658" s="5">
        <f t="shared" ref="BH658:BH663" si="4243">IF(B658="GBP/JPY",AH658,0)</f>
        <v>0</v>
      </c>
      <c r="BI658" s="11">
        <f t="shared" ref="BI658:BI663" si="4244">IF(B658="GBP/JPY",AI658,0)</f>
        <v>0</v>
      </c>
      <c r="BJ658" s="5">
        <f t="shared" ref="BJ658:BJ663" si="4245">IF(B658="GBP/USD",AF658,0)</f>
        <v>0</v>
      </c>
      <c r="BK658" s="5">
        <f t="shared" ref="BK658:BK663" si="4246">IF(B658="GBP/USD",AG658,0)</f>
        <v>0</v>
      </c>
      <c r="BL658" s="5">
        <f t="shared" ref="BL658:BL663" si="4247">IF(B658="GBP/USD",AH658,0)</f>
        <v>0</v>
      </c>
      <c r="BM658" s="5">
        <f t="shared" ref="BM658:BM663" si="4248">IF(B658="GBP/USD",AI658,0)</f>
        <v>0</v>
      </c>
      <c r="BN658" s="5">
        <f t="shared" ref="BN658:BN663" si="4249">IF(B658="USD/CAD",AF658,0)</f>
        <v>0</v>
      </c>
      <c r="BO658" s="5">
        <f t="shared" ref="BO658:BO663" si="4250">IF(B658="USD/CAD",AG658,0)</f>
        <v>0</v>
      </c>
      <c r="BP658" s="5">
        <f t="shared" ref="BP658:BP663" si="4251">IF(B658="USD/CAD",AH658,0)</f>
        <v>0</v>
      </c>
      <c r="BQ658" s="5">
        <f t="shared" ref="BQ658:BQ663" si="4252">IF(B658="USD/CAD",AI658,0)</f>
        <v>0</v>
      </c>
      <c r="BR658" s="5">
        <f t="shared" ref="BR658:BR663" si="4253">IF(B658="USD/CHF",AF658,0)</f>
        <v>0</v>
      </c>
      <c r="BS658" s="5">
        <f t="shared" ref="BS658:BS663" si="4254">IF(B658="USD/CHF",AG658,0)</f>
        <v>0</v>
      </c>
      <c r="BT658" s="11">
        <f t="shared" ref="BT658:BT663" si="4255">IF(B658="USD/CHF",AH658,0)</f>
        <v>0</v>
      </c>
      <c r="BU658" s="11">
        <f t="shared" ref="BU658:BU663" si="4256">IF(B658="USD/CHF",AI658,0)</f>
        <v>0</v>
      </c>
      <c r="BV658" s="5">
        <f t="shared" ref="BV658:BV663" si="4257">IF(B658="USD/JPY",AF658,0)</f>
        <v>0</v>
      </c>
      <c r="BW658" s="5">
        <f t="shared" ref="BW658:BW663" si="4258">IF(B658="USD/JPY",AG658,0)</f>
        <v>0</v>
      </c>
      <c r="BX658" s="5">
        <f t="shared" ref="BX658:BX663" si="4259">IF(B658="USD/JPY",AH658,0)</f>
        <v>0</v>
      </c>
      <c r="BY658" s="5">
        <f t="shared" ref="BY658:BY663" si="4260">IF(B658="USD/JPY",AI658,0)</f>
        <v>0</v>
      </c>
      <c r="BZ658" s="5">
        <f t="shared" ref="BZ658:BZ663" si="4261">IF(B658="CRUDE",AF658,0)</f>
        <v>0</v>
      </c>
      <c r="CA658" s="5">
        <f t="shared" ref="CA658:CA663" si="4262">IF(B658="CRUDE",AG658,0)</f>
        <v>0</v>
      </c>
      <c r="CB658" s="5">
        <f t="shared" ref="CB658:CB663" si="4263">IF(B658="CRUDE",AH658,0)</f>
        <v>0</v>
      </c>
      <c r="CC658" s="5">
        <f t="shared" ref="CC658:CC663" si="4264">IF(B658="CRUDE",AI658,0)</f>
        <v>0</v>
      </c>
      <c r="CD658" s="5">
        <f t="shared" ref="CD658:CD663" si="4265">IF(B658="GOLD",AF658,0)</f>
        <v>0</v>
      </c>
      <c r="CE658" s="5">
        <f t="shared" ref="CE658:CE663" si="4266">IF(B658="GOLD",AG658,0)</f>
        <v>0</v>
      </c>
      <c r="CF658" s="5">
        <f t="shared" ref="CF658:CF663" si="4267">IF(B658="GOLD",AH658,0)</f>
        <v>0</v>
      </c>
      <c r="CG658" s="5">
        <f t="shared" ref="CG658:CG663" si="4268">IF(B658="GOLD",AI658,0)</f>
        <v>0</v>
      </c>
      <c r="CH658" s="5">
        <f t="shared" ref="CH658:CH663" si="4269">IF(B658="US 500",AF658,0)</f>
        <v>0</v>
      </c>
      <c r="CI658" s="5">
        <f t="shared" ref="CI658:CI663" si="4270">IF(B658="US 500",AG658,0)</f>
        <v>0</v>
      </c>
      <c r="CJ658" s="5">
        <f t="shared" ref="CJ658:CJ663" si="4271">IF(B658="US 500",AH658,0)</f>
        <v>0</v>
      </c>
      <c r="CK658" s="5">
        <f t="shared" ref="CK658:CK663" si="4272">IF(B658="US 500",AI658,0)</f>
        <v>0</v>
      </c>
      <c r="CL658" s="5">
        <f t="shared" ref="CL658:CL663" si="4273">IF(B658="N GAS",AF658,0)</f>
        <v>0</v>
      </c>
      <c r="CM658" s="5">
        <f t="shared" ref="CM658:CM663" si="4274">IF(B658="N GAS",AG658,0)</f>
        <v>0</v>
      </c>
      <c r="CN658" s="5">
        <f t="shared" ref="CN658:CN663" si="4275">IF(B658="N GAS",AH658,0)</f>
        <v>0</v>
      </c>
      <c r="CO658" s="5">
        <f t="shared" ref="CO658:CO663" si="4276">IF(B658="N GAS",AI658,0)</f>
        <v>0</v>
      </c>
      <c r="CP658" s="5">
        <f t="shared" ref="CP658:CP663" si="4277">IF(B658="SMALLCAP 2000",AF658,0)</f>
        <v>0</v>
      </c>
      <c r="CQ658" s="5">
        <f t="shared" ref="CQ658:CQ663" si="4278">IF(B658="SMALLCAP 2000",AG658,0)</f>
        <v>0</v>
      </c>
      <c r="CR658" s="5">
        <f t="shared" ref="CR658:CR663" si="4279">IF(B658="SMALLCAP 2000",AH658,0)</f>
        <v>0</v>
      </c>
      <c r="CS658" s="5">
        <f t="shared" ref="CS658:CS663" si="4280">IF(B658="SMALLCAP 2000",AI658,0)</f>
        <v>0</v>
      </c>
      <c r="CT658" s="11">
        <f t="shared" ref="CT658:CT663" si="4281">IF(B658="US TECH",AF658,0)</f>
        <v>0</v>
      </c>
      <c r="CU658" s="5">
        <f t="shared" ref="CU658:CU663" si="4282">IF(B658="US TECH",AG658,0)</f>
        <v>0</v>
      </c>
      <c r="CV658" s="5">
        <f t="shared" ref="CV658:CV663" si="4283">IF(B658="US TECH",AH658,0)</f>
        <v>0</v>
      </c>
      <c r="CW658" s="5">
        <f t="shared" ref="CW658:CW663" si="4284">IF(B658="US TECH",AI658,0)</f>
        <v>0</v>
      </c>
      <c r="CX658" s="41">
        <f t="shared" ref="CX658:CX663" si="4285">IF(B658="WALL ST 30",AF658,0)</f>
        <v>0</v>
      </c>
      <c r="CY658" s="41">
        <f t="shared" ref="CY658:CY663" si="4286">IF(B658="WALL ST 30",AG658,0)</f>
        <v>0</v>
      </c>
      <c r="CZ658" s="41">
        <f t="shared" ref="CZ658:CZ663" si="4287">IF(B658="WALL ST 30",AH658,0)</f>
        <v>0</v>
      </c>
      <c r="DA658" s="41">
        <f t="shared" ref="DA658:DA663" si="4288">IF(B658="WALL ST 30",AI658,0)</f>
        <v>0</v>
      </c>
      <c r="DB658" s="28"/>
    </row>
    <row r="659" spans="1:106" s="16" customFormat="1" ht="29.25" customHeight="1" thickTop="1" thickBot="1" x14ac:dyDescent="0.35">
      <c r="A659" s="73">
        <v>44895</v>
      </c>
      <c r="B659" s="4" t="s">
        <v>3</v>
      </c>
      <c r="C659" s="4" t="s">
        <v>70</v>
      </c>
      <c r="D659" s="8" t="s">
        <v>10</v>
      </c>
      <c r="E659" s="4" t="s">
        <v>110</v>
      </c>
      <c r="F659" s="4" t="s">
        <v>24</v>
      </c>
      <c r="G659" s="18" t="s">
        <v>767</v>
      </c>
      <c r="H659" s="25">
        <v>52.25</v>
      </c>
      <c r="I659" s="44">
        <v>-52.25</v>
      </c>
      <c r="J659" s="45">
        <v>-53.25</v>
      </c>
      <c r="K659" s="76">
        <f t="shared" si="4140"/>
        <v>618.10000000000014</v>
      </c>
      <c r="L659" s="11"/>
      <c r="M659" s="11"/>
      <c r="N659" s="45">
        <v>-53.25</v>
      </c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37"/>
      <c r="AD659" s="37"/>
      <c r="AE659" s="71" t="str">
        <f t="shared" si="4215"/>
        <v>EUR/GBP</v>
      </c>
      <c r="AF659" s="11">
        <f t="shared" si="4216"/>
        <v>0</v>
      </c>
      <c r="AG659" s="5">
        <f t="shared" si="4217"/>
        <v>0</v>
      </c>
      <c r="AH659" s="11">
        <f t="shared" si="4218"/>
        <v>0</v>
      </c>
      <c r="AI659" s="45">
        <f t="shared" si="4219"/>
        <v>-53.25</v>
      </c>
      <c r="AJ659" s="13">
        <f t="shared" si="4220"/>
        <v>-53.25</v>
      </c>
      <c r="AK659" s="13"/>
      <c r="AL659" s="5">
        <f t="shared" si="4221"/>
        <v>0</v>
      </c>
      <c r="AM659" s="5">
        <f t="shared" si="4222"/>
        <v>0</v>
      </c>
      <c r="AN659" s="11">
        <f t="shared" si="4223"/>
        <v>0</v>
      </c>
      <c r="AO659" s="11">
        <f t="shared" si="4224"/>
        <v>0</v>
      </c>
      <c r="AP659" s="5">
        <f t="shared" si="4225"/>
        <v>0</v>
      </c>
      <c r="AQ659" s="5">
        <f t="shared" si="4226"/>
        <v>0</v>
      </c>
      <c r="AR659" s="5">
        <f t="shared" si="4227"/>
        <v>0</v>
      </c>
      <c r="AS659" s="5">
        <f t="shared" si="4228"/>
        <v>0</v>
      </c>
      <c r="AT659" s="5">
        <f t="shared" si="4229"/>
        <v>0</v>
      </c>
      <c r="AU659" s="5">
        <f t="shared" si="4230"/>
        <v>0</v>
      </c>
      <c r="AV659" s="5">
        <f t="shared" si="4231"/>
        <v>0</v>
      </c>
      <c r="AW659" s="46">
        <f t="shared" si="4232"/>
        <v>-53.25</v>
      </c>
      <c r="AX659" s="5">
        <f t="shared" si="4233"/>
        <v>0</v>
      </c>
      <c r="AY659" s="5">
        <f t="shared" si="4234"/>
        <v>0</v>
      </c>
      <c r="AZ659" s="5">
        <f t="shared" si="4235"/>
        <v>0</v>
      </c>
      <c r="BA659" s="5">
        <f t="shared" si="4236"/>
        <v>0</v>
      </c>
      <c r="BB659" s="5">
        <f t="shared" si="4237"/>
        <v>0</v>
      </c>
      <c r="BC659" s="5">
        <f t="shared" si="4238"/>
        <v>0</v>
      </c>
      <c r="BD659" s="5">
        <f t="shared" si="4239"/>
        <v>0</v>
      </c>
      <c r="BE659" s="5">
        <f t="shared" si="4240"/>
        <v>0</v>
      </c>
      <c r="BF659" s="5">
        <f t="shared" si="4241"/>
        <v>0</v>
      </c>
      <c r="BG659" s="5">
        <f t="shared" si="4242"/>
        <v>0</v>
      </c>
      <c r="BH659" s="5">
        <f t="shared" si="4243"/>
        <v>0</v>
      </c>
      <c r="BI659" s="11">
        <f t="shared" si="4244"/>
        <v>0</v>
      </c>
      <c r="BJ659" s="5">
        <f t="shared" si="4245"/>
        <v>0</v>
      </c>
      <c r="BK659" s="5">
        <f t="shared" si="4246"/>
        <v>0</v>
      </c>
      <c r="BL659" s="5">
        <f t="shared" si="4247"/>
        <v>0</v>
      </c>
      <c r="BM659" s="5">
        <f t="shared" si="4248"/>
        <v>0</v>
      </c>
      <c r="BN659" s="5">
        <f t="shared" si="4249"/>
        <v>0</v>
      </c>
      <c r="BO659" s="5">
        <f t="shared" si="4250"/>
        <v>0</v>
      </c>
      <c r="BP659" s="5">
        <f t="shared" si="4251"/>
        <v>0</v>
      </c>
      <c r="BQ659" s="5">
        <f t="shared" si="4252"/>
        <v>0</v>
      </c>
      <c r="BR659" s="5">
        <f t="shared" si="4253"/>
        <v>0</v>
      </c>
      <c r="BS659" s="5">
        <f t="shared" si="4254"/>
        <v>0</v>
      </c>
      <c r="BT659" s="11">
        <f t="shared" si="4255"/>
        <v>0</v>
      </c>
      <c r="BU659" s="11">
        <f t="shared" si="4256"/>
        <v>0</v>
      </c>
      <c r="BV659" s="5">
        <f t="shared" si="4257"/>
        <v>0</v>
      </c>
      <c r="BW659" s="5">
        <f t="shared" si="4258"/>
        <v>0</v>
      </c>
      <c r="BX659" s="5">
        <f t="shared" si="4259"/>
        <v>0</v>
      </c>
      <c r="BY659" s="5">
        <f t="shared" si="4260"/>
        <v>0</v>
      </c>
      <c r="BZ659" s="5">
        <f t="shared" si="4261"/>
        <v>0</v>
      </c>
      <c r="CA659" s="5">
        <f t="shared" si="4262"/>
        <v>0</v>
      </c>
      <c r="CB659" s="5">
        <f t="shared" si="4263"/>
        <v>0</v>
      </c>
      <c r="CC659" s="5">
        <f t="shared" si="4264"/>
        <v>0</v>
      </c>
      <c r="CD659" s="5">
        <f t="shared" si="4265"/>
        <v>0</v>
      </c>
      <c r="CE659" s="5">
        <f t="shared" si="4266"/>
        <v>0</v>
      </c>
      <c r="CF659" s="5">
        <f t="shared" si="4267"/>
        <v>0</v>
      </c>
      <c r="CG659" s="5">
        <f t="shared" si="4268"/>
        <v>0</v>
      </c>
      <c r="CH659" s="5">
        <f t="shared" si="4269"/>
        <v>0</v>
      </c>
      <c r="CI659" s="5">
        <f t="shared" si="4270"/>
        <v>0</v>
      </c>
      <c r="CJ659" s="5">
        <f t="shared" si="4271"/>
        <v>0</v>
      </c>
      <c r="CK659" s="5">
        <f t="shared" si="4272"/>
        <v>0</v>
      </c>
      <c r="CL659" s="5">
        <f t="shared" si="4273"/>
        <v>0</v>
      </c>
      <c r="CM659" s="5">
        <f t="shared" si="4274"/>
        <v>0</v>
      </c>
      <c r="CN659" s="5">
        <f t="shared" si="4275"/>
        <v>0</v>
      </c>
      <c r="CO659" s="5">
        <f t="shared" si="4276"/>
        <v>0</v>
      </c>
      <c r="CP659" s="5">
        <f t="shared" si="4277"/>
        <v>0</v>
      </c>
      <c r="CQ659" s="5">
        <f t="shared" si="4278"/>
        <v>0</v>
      </c>
      <c r="CR659" s="5">
        <f t="shared" si="4279"/>
        <v>0</v>
      </c>
      <c r="CS659" s="5">
        <f t="shared" si="4280"/>
        <v>0</v>
      </c>
      <c r="CT659" s="11">
        <f t="shared" si="4281"/>
        <v>0</v>
      </c>
      <c r="CU659" s="5">
        <f t="shared" si="4282"/>
        <v>0</v>
      </c>
      <c r="CV659" s="5">
        <f t="shared" si="4283"/>
        <v>0</v>
      </c>
      <c r="CW659" s="5">
        <f t="shared" si="4284"/>
        <v>0</v>
      </c>
      <c r="CX659" s="41">
        <f t="shared" si="4285"/>
        <v>0</v>
      </c>
      <c r="CY659" s="41">
        <f t="shared" si="4286"/>
        <v>0</v>
      </c>
      <c r="CZ659" s="41">
        <f t="shared" si="4287"/>
        <v>0</v>
      </c>
      <c r="DA659" s="41">
        <f t="shared" si="4288"/>
        <v>0</v>
      </c>
      <c r="DB659" s="28"/>
    </row>
    <row r="660" spans="1:106" s="16" customFormat="1" ht="29.25" customHeight="1" thickTop="1" thickBot="1" x14ac:dyDescent="0.35">
      <c r="A660" s="73">
        <v>44896</v>
      </c>
      <c r="B660" s="4" t="s">
        <v>2</v>
      </c>
      <c r="C660" s="4" t="s">
        <v>23</v>
      </c>
      <c r="D660" s="8" t="s">
        <v>10</v>
      </c>
      <c r="E660" s="4" t="s">
        <v>110</v>
      </c>
      <c r="F660" s="4" t="s">
        <v>104</v>
      </c>
      <c r="G660" s="18" t="s">
        <v>774</v>
      </c>
      <c r="H660" s="25">
        <v>51.75</v>
      </c>
      <c r="I660" s="33">
        <v>51.75</v>
      </c>
      <c r="J660" s="11">
        <v>49.75</v>
      </c>
      <c r="K660" s="76">
        <f t="shared" si="4140"/>
        <v>667.85000000000014</v>
      </c>
      <c r="L660" s="47">
        <v>49.75</v>
      </c>
      <c r="M660" s="11"/>
      <c r="N660" s="33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37"/>
      <c r="AD660" s="37"/>
      <c r="AE660" s="71" t="str">
        <f t="shared" si="4215"/>
        <v>AUD/JPY</v>
      </c>
      <c r="AF660" s="47">
        <f t="shared" si="4216"/>
        <v>49.75</v>
      </c>
      <c r="AG660" s="5">
        <f t="shared" si="4217"/>
        <v>0</v>
      </c>
      <c r="AH660" s="11">
        <f t="shared" si="4218"/>
        <v>0</v>
      </c>
      <c r="AI660" s="11">
        <f t="shared" si="4219"/>
        <v>0</v>
      </c>
      <c r="AJ660" s="13">
        <f t="shared" si="4220"/>
        <v>49.75</v>
      </c>
      <c r="AK660" s="13"/>
      <c r="AL660" s="48">
        <f t="shared" si="4221"/>
        <v>49.75</v>
      </c>
      <c r="AM660" s="5">
        <f t="shared" si="4222"/>
        <v>0</v>
      </c>
      <c r="AN660" s="11">
        <f t="shared" si="4223"/>
        <v>0</v>
      </c>
      <c r="AO660" s="11">
        <f t="shared" si="4224"/>
        <v>0</v>
      </c>
      <c r="AP660" s="5">
        <f t="shared" si="4225"/>
        <v>0</v>
      </c>
      <c r="AQ660" s="5">
        <f t="shared" si="4226"/>
        <v>0</v>
      </c>
      <c r="AR660" s="5">
        <f t="shared" si="4227"/>
        <v>0</v>
      </c>
      <c r="AS660" s="5">
        <f t="shared" si="4228"/>
        <v>0</v>
      </c>
      <c r="AT660" s="5">
        <f t="shared" si="4229"/>
        <v>0</v>
      </c>
      <c r="AU660" s="5">
        <f t="shared" si="4230"/>
        <v>0</v>
      </c>
      <c r="AV660" s="5">
        <f t="shared" si="4231"/>
        <v>0</v>
      </c>
      <c r="AW660" s="5">
        <f t="shared" si="4232"/>
        <v>0</v>
      </c>
      <c r="AX660" s="5">
        <f t="shared" si="4233"/>
        <v>0</v>
      </c>
      <c r="AY660" s="5">
        <f t="shared" si="4234"/>
        <v>0</v>
      </c>
      <c r="AZ660" s="5">
        <f t="shared" si="4235"/>
        <v>0</v>
      </c>
      <c r="BA660" s="5">
        <f t="shared" si="4236"/>
        <v>0</v>
      </c>
      <c r="BB660" s="5">
        <f t="shared" si="4237"/>
        <v>0</v>
      </c>
      <c r="BC660" s="5">
        <f t="shared" si="4238"/>
        <v>0</v>
      </c>
      <c r="BD660" s="5">
        <f t="shared" si="4239"/>
        <v>0</v>
      </c>
      <c r="BE660" s="5">
        <f t="shared" si="4240"/>
        <v>0</v>
      </c>
      <c r="BF660" s="5">
        <f t="shared" si="4241"/>
        <v>0</v>
      </c>
      <c r="BG660" s="5">
        <f t="shared" si="4242"/>
        <v>0</v>
      </c>
      <c r="BH660" s="5">
        <f t="shared" si="4243"/>
        <v>0</v>
      </c>
      <c r="BI660" s="11">
        <f t="shared" si="4244"/>
        <v>0</v>
      </c>
      <c r="BJ660" s="5">
        <f t="shared" si="4245"/>
        <v>0</v>
      </c>
      <c r="BK660" s="5">
        <f t="shared" si="4246"/>
        <v>0</v>
      </c>
      <c r="BL660" s="5">
        <f t="shared" si="4247"/>
        <v>0</v>
      </c>
      <c r="BM660" s="5">
        <f t="shared" si="4248"/>
        <v>0</v>
      </c>
      <c r="BN660" s="5">
        <f t="shared" si="4249"/>
        <v>0</v>
      </c>
      <c r="BO660" s="5">
        <f t="shared" si="4250"/>
        <v>0</v>
      </c>
      <c r="BP660" s="5">
        <f t="shared" si="4251"/>
        <v>0</v>
      </c>
      <c r="BQ660" s="5">
        <f t="shared" si="4252"/>
        <v>0</v>
      </c>
      <c r="BR660" s="5">
        <f t="shared" si="4253"/>
        <v>0</v>
      </c>
      <c r="BS660" s="5">
        <f t="shared" si="4254"/>
        <v>0</v>
      </c>
      <c r="BT660" s="11">
        <f t="shared" si="4255"/>
        <v>0</v>
      </c>
      <c r="BU660" s="11">
        <f t="shared" si="4256"/>
        <v>0</v>
      </c>
      <c r="BV660" s="5">
        <f t="shared" si="4257"/>
        <v>0</v>
      </c>
      <c r="BW660" s="5">
        <f t="shared" si="4258"/>
        <v>0</v>
      </c>
      <c r="BX660" s="5">
        <f t="shared" si="4259"/>
        <v>0</v>
      </c>
      <c r="BY660" s="5">
        <f t="shared" si="4260"/>
        <v>0</v>
      </c>
      <c r="BZ660" s="5">
        <f t="shared" si="4261"/>
        <v>0</v>
      </c>
      <c r="CA660" s="5">
        <f t="shared" si="4262"/>
        <v>0</v>
      </c>
      <c r="CB660" s="5">
        <f t="shared" si="4263"/>
        <v>0</v>
      </c>
      <c r="CC660" s="5">
        <f t="shared" si="4264"/>
        <v>0</v>
      </c>
      <c r="CD660" s="5">
        <f t="shared" si="4265"/>
        <v>0</v>
      </c>
      <c r="CE660" s="5">
        <f t="shared" si="4266"/>
        <v>0</v>
      </c>
      <c r="CF660" s="5">
        <f t="shared" si="4267"/>
        <v>0</v>
      </c>
      <c r="CG660" s="5">
        <f t="shared" si="4268"/>
        <v>0</v>
      </c>
      <c r="CH660" s="5">
        <f t="shared" si="4269"/>
        <v>0</v>
      </c>
      <c r="CI660" s="5">
        <f t="shared" si="4270"/>
        <v>0</v>
      </c>
      <c r="CJ660" s="5">
        <f t="shared" si="4271"/>
        <v>0</v>
      </c>
      <c r="CK660" s="5">
        <f t="shared" si="4272"/>
        <v>0</v>
      </c>
      <c r="CL660" s="5">
        <f t="shared" si="4273"/>
        <v>0</v>
      </c>
      <c r="CM660" s="5">
        <f t="shared" si="4274"/>
        <v>0</v>
      </c>
      <c r="CN660" s="5">
        <f t="shared" si="4275"/>
        <v>0</v>
      </c>
      <c r="CO660" s="5">
        <f t="shared" si="4276"/>
        <v>0</v>
      </c>
      <c r="CP660" s="5">
        <f t="shared" si="4277"/>
        <v>0</v>
      </c>
      <c r="CQ660" s="5">
        <f t="shared" si="4278"/>
        <v>0</v>
      </c>
      <c r="CR660" s="5">
        <f t="shared" si="4279"/>
        <v>0</v>
      </c>
      <c r="CS660" s="5">
        <f t="shared" si="4280"/>
        <v>0</v>
      </c>
      <c r="CT660" s="11">
        <f t="shared" si="4281"/>
        <v>0</v>
      </c>
      <c r="CU660" s="5">
        <f t="shared" si="4282"/>
        <v>0</v>
      </c>
      <c r="CV660" s="5">
        <f t="shared" si="4283"/>
        <v>0</v>
      </c>
      <c r="CW660" s="5">
        <f t="shared" si="4284"/>
        <v>0</v>
      </c>
      <c r="CX660" s="41">
        <f t="shared" si="4285"/>
        <v>0</v>
      </c>
      <c r="CY660" s="41">
        <f t="shared" si="4286"/>
        <v>0</v>
      </c>
      <c r="CZ660" s="41">
        <f t="shared" si="4287"/>
        <v>0</v>
      </c>
      <c r="DA660" s="41">
        <f t="shared" si="4288"/>
        <v>0</v>
      </c>
      <c r="DB660" s="28"/>
    </row>
    <row r="661" spans="1:106" s="16" customFormat="1" ht="29.25" customHeight="1" thickTop="1" thickBot="1" x14ac:dyDescent="0.35">
      <c r="A661" s="73">
        <v>44896</v>
      </c>
      <c r="B661" s="4" t="s">
        <v>3</v>
      </c>
      <c r="C661" s="4" t="s">
        <v>26</v>
      </c>
      <c r="D661" s="8" t="s">
        <v>10</v>
      </c>
      <c r="E661" s="4" t="s">
        <v>110</v>
      </c>
      <c r="F661" s="4" t="s">
        <v>104</v>
      </c>
      <c r="G661" s="18" t="s">
        <v>775</v>
      </c>
      <c r="H661" s="25">
        <v>51.5</v>
      </c>
      <c r="I661" s="33">
        <v>51.5</v>
      </c>
      <c r="J661" s="11">
        <v>49.5</v>
      </c>
      <c r="K661" s="76">
        <f t="shared" si="4140"/>
        <v>717.35000000000014</v>
      </c>
      <c r="L661" s="11"/>
      <c r="M661" s="11"/>
      <c r="N661" s="47">
        <v>49.5</v>
      </c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37"/>
      <c r="AD661" s="37"/>
      <c r="AE661" s="71" t="str">
        <f t="shared" si="4215"/>
        <v>EUR/GBP</v>
      </c>
      <c r="AF661" s="11">
        <f t="shared" si="4216"/>
        <v>0</v>
      </c>
      <c r="AG661" s="5">
        <f t="shared" si="4217"/>
        <v>0</v>
      </c>
      <c r="AH661" s="47">
        <f t="shared" si="4218"/>
        <v>49.5</v>
      </c>
      <c r="AI661" s="11">
        <f t="shared" si="4219"/>
        <v>0</v>
      </c>
      <c r="AJ661" s="13">
        <f t="shared" si="4220"/>
        <v>49.5</v>
      </c>
      <c r="AK661" s="13"/>
      <c r="AL661" s="5">
        <f t="shared" si="4221"/>
        <v>0</v>
      </c>
      <c r="AM661" s="5">
        <f t="shared" si="4222"/>
        <v>0</v>
      </c>
      <c r="AN661" s="11">
        <f t="shared" si="4223"/>
        <v>0</v>
      </c>
      <c r="AO661" s="11">
        <f t="shared" si="4224"/>
        <v>0</v>
      </c>
      <c r="AP661" s="5">
        <f t="shared" si="4225"/>
        <v>0</v>
      </c>
      <c r="AQ661" s="5">
        <f t="shared" si="4226"/>
        <v>0</v>
      </c>
      <c r="AR661" s="5">
        <f t="shared" si="4227"/>
        <v>0</v>
      </c>
      <c r="AS661" s="5">
        <f t="shared" si="4228"/>
        <v>0</v>
      </c>
      <c r="AT661" s="5">
        <f t="shared" si="4229"/>
        <v>0</v>
      </c>
      <c r="AU661" s="5">
        <f t="shared" si="4230"/>
        <v>0</v>
      </c>
      <c r="AV661" s="48">
        <f t="shared" si="4231"/>
        <v>49.5</v>
      </c>
      <c r="AW661" s="5">
        <f t="shared" si="4232"/>
        <v>0</v>
      </c>
      <c r="AX661" s="5">
        <f t="shared" si="4233"/>
        <v>0</v>
      </c>
      <c r="AY661" s="5">
        <f t="shared" si="4234"/>
        <v>0</v>
      </c>
      <c r="AZ661" s="5">
        <f t="shared" si="4235"/>
        <v>0</v>
      </c>
      <c r="BA661" s="5">
        <f t="shared" si="4236"/>
        <v>0</v>
      </c>
      <c r="BB661" s="5">
        <f t="shared" si="4237"/>
        <v>0</v>
      </c>
      <c r="BC661" s="5">
        <f t="shared" si="4238"/>
        <v>0</v>
      </c>
      <c r="BD661" s="5">
        <f t="shared" si="4239"/>
        <v>0</v>
      </c>
      <c r="BE661" s="5">
        <f t="shared" si="4240"/>
        <v>0</v>
      </c>
      <c r="BF661" s="5">
        <f t="shared" si="4241"/>
        <v>0</v>
      </c>
      <c r="BG661" s="5">
        <f t="shared" si="4242"/>
        <v>0</v>
      </c>
      <c r="BH661" s="5">
        <f t="shared" si="4243"/>
        <v>0</v>
      </c>
      <c r="BI661" s="11">
        <f t="shared" si="4244"/>
        <v>0</v>
      </c>
      <c r="BJ661" s="5">
        <f t="shared" si="4245"/>
        <v>0</v>
      </c>
      <c r="BK661" s="5">
        <f t="shared" si="4246"/>
        <v>0</v>
      </c>
      <c r="BL661" s="5">
        <f t="shared" si="4247"/>
        <v>0</v>
      </c>
      <c r="BM661" s="5">
        <f t="shared" si="4248"/>
        <v>0</v>
      </c>
      <c r="BN661" s="5">
        <f t="shared" si="4249"/>
        <v>0</v>
      </c>
      <c r="BO661" s="5">
        <f t="shared" si="4250"/>
        <v>0</v>
      </c>
      <c r="BP661" s="5">
        <f t="shared" si="4251"/>
        <v>0</v>
      </c>
      <c r="BQ661" s="5">
        <f t="shared" si="4252"/>
        <v>0</v>
      </c>
      <c r="BR661" s="5">
        <f t="shared" si="4253"/>
        <v>0</v>
      </c>
      <c r="BS661" s="5">
        <f t="shared" si="4254"/>
        <v>0</v>
      </c>
      <c r="BT661" s="11">
        <f t="shared" si="4255"/>
        <v>0</v>
      </c>
      <c r="BU661" s="11">
        <f t="shared" si="4256"/>
        <v>0</v>
      </c>
      <c r="BV661" s="5">
        <f t="shared" si="4257"/>
        <v>0</v>
      </c>
      <c r="BW661" s="5">
        <f t="shared" si="4258"/>
        <v>0</v>
      </c>
      <c r="BX661" s="5">
        <f t="shared" si="4259"/>
        <v>0</v>
      </c>
      <c r="BY661" s="5">
        <f t="shared" si="4260"/>
        <v>0</v>
      </c>
      <c r="BZ661" s="5">
        <f t="shared" si="4261"/>
        <v>0</v>
      </c>
      <c r="CA661" s="5">
        <f t="shared" si="4262"/>
        <v>0</v>
      </c>
      <c r="CB661" s="5">
        <f t="shared" si="4263"/>
        <v>0</v>
      </c>
      <c r="CC661" s="5">
        <f t="shared" si="4264"/>
        <v>0</v>
      </c>
      <c r="CD661" s="5">
        <f t="shared" si="4265"/>
        <v>0</v>
      </c>
      <c r="CE661" s="5">
        <f t="shared" si="4266"/>
        <v>0</v>
      </c>
      <c r="CF661" s="5">
        <f t="shared" si="4267"/>
        <v>0</v>
      </c>
      <c r="CG661" s="5">
        <f t="shared" si="4268"/>
        <v>0</v>
      </c>
      <c r="CH661" s="5">
        <f t="shared" si="4269"/>
        <v>0</v>
      </c>
      <c r="CI661" s="5">
        <f t="shared" si="4270"/>
        <v>0</v>
      </c>
      <c r="CJ661" s="5">
        <f t="shared" si="4271"/>
        <v>0</v>
      </c>
      <c r="CK661" s="5">
        <f t="shared" si="4272"/>
        <v>0</v>
      </c>
      <c r="CL661" s="5">
        <f t="shared" si="4273"/>
        <v>0</v>
      </c>
      <c r="CM661" s="5">
        <f t="shared" si="4274"/>
        <v>0</v>
      </c>
      <c r="CN661" s="5">
        <f t="shared" si="4275"/>
        <v>0</v>
      </c>
      <c r="CO661" s="5">
        <f t="shared" si="4276"/>
        <v>0</v>
      </c>
      <c r="CP661" s="5">
        <f t="shared" si="4277"/>
        <v>0</v>
      </c>
      <c r="CQ661" s="5">
        <f t="shared" si="4278"/>
        <v>0</v>
      </c>
      <c r="CR661" s="5">
        <f t="shared" si="4279"/>
        <v>0</v>
      </c>
      <c r="CS661" s="5">
        <f t="shared" si="4280"/>
        <v>0</v>
      </c>
      <c r="CT661" s="11">
        <f t="shared" si="4281"/>
        <v>0</v>
      </c>
      <c r="CU661" s="5">
        <f t="shared" si="4282"/>
        <v>0</v>
      </c>
      <c r="CV661" s="5">
        <f t="shared" si="4283"/>
        <v>0</v>
      </c>
      <c r="CW661" s="5">
        <f t="shared" si="4284"/>
        <v>0</v>
      </c>
      <c r="CX661" s="41">
        <f t="shared" si="4285"/>
        <v>0</v>
      </c>
      <c r="CY661" s="41">
        <f t="shared" si="4286"/>
        <v>0</v>
      </c>
      <c r="CZ661" s="41">
        <f t="shared" si="4287"/>
        <v>0</v>
      </c>
      <c r="DA661" s="41">
        <f t="shared" si="4288"/>
        <v>0</v>
      </c>
      <c r="DB661" s="28"/>
    </row>
    <row r="662" spans="1:106" s="16" customFormat="1" ht="29.25" customHeight="1" thickTop="1" thickBot="1" x14ac:dyDescent="0.35">
      <c r="A662" s="73">
        <v>44896</v>
      </c>
      <c r="B662" s="4" t="s">
        <v>5</v>
      </c>
      <c r="C662" s="4" t="s">
        <v>25</v>
      </c>
      <c r="D662" s="8" t="s">
        <v>10</v>
      </c>
      <c r="E662" s="4" t="s">
        <v>110</v>
      </c>
      <c r="F662" s="4" t="s">
        <v>24</v>
      </c>
      <c r="G662" s="18" t="s">
        <v>776</v>
      </c>
      <c r="H662" s="25">
        <v>51.75</v>
      </c>
      <c r="I662" s="33">
        <v>48.25</v>
      </c>
      <c r="J662" s="11">
        <v>46.25</v>
      </c>
      <c r="K662" s="76">
        <f t="shared" si="4140"/>
        <v>763.60000000000014</v>
      </c>
      <c r="L662" s="11"/>
      <c r="M662" s="11"/>
      <c r="N662" s="33"/>
      <c r="O662" s="11"/>
      <c r="P662" s="47">
        <v>46.25</v>
      </c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37"/>
      <c r="AD662" s="37"/>
      <c r="AE662" s="71" t="str">
        <f t="shared" si="4215"/>
        <v>EUR/USD</v>
      </c>
      <c r="AF662" s="11">
        <f t="shared" si="4216"/>
        <v>0</v>
      </c>
      <c r="AG662" s="5">
        <f t="shared" si="4217"/>
        <v>46.25</v>
      </c>
      <c r="AH662" s="11">
        <f t="shared" si="4218"/>
        <v>0</v>
      </c>
      <c r="AI662" s="11">
        <f t="shared" si="4219"/>
        <v>0</v>
      </c>
      <c r="AJ662" s="13">
        <f t="shared" si="4220"/>
        <v>46.25</v>
      </c>
      <c r="AK662" s="13"/>
      <c r="AL662" s="5">
        <f t="shared" si="4221"/>
        <v>0</v>
      </c>
      <c r="AM662" s="5">
        <f t="shared" si="4222"/>
        <v>0</v>
      </c>
      <c r="AN662" s="11">
        <f t="shared" si="4223"/>
        <v>0</v>
      </c>
      <c r="AO662" s="11">
        <f t="shared" si="4224"/>
        <v>0</v>
      </c>
      <c r="AP662" s="5">
        <f t="shared" si="4225"/>
        <v>0</v>
      </c>
      <c r="AQ662" s="5">
        <f t="shared" si="4226"/>
        <v>0</v>
      </c>
      <c r="AR662" s="5">
        <f t="shared" si="4227"/>
        <v>0</v>
      </c>
      <c r="AS662" s="5">
        <f t="shared" si="4228"/>
        <v>0</v>
      </c>
      <c r="AT662" s="5">
        <f t="shared" si="4229"/>
        <v>0</v>
      </c>
      <c r="AU662" s="5">
        <f t="shared" si="4230"/>
        <v>0</v>
      </c>
      <c r="AV662" s="5">
        <f t="shared" si="4231"/>
        <v>0</v>
      </c>
      <c r="AW662" s="5">
        <f t="shared" si="4232"/>
        <v>0</v>
      </c>
      <c r="AX662" s="5">
        <f t="shared" si="4233"/>
        <v>0</v>
      </c>
      <c r="AY662" s="5">
        <f t="shared" si="4234"/>
        <v>0</v>
      </c>
      <c r="AZ662" s="5">
        <f t="shared" si="4235"/>
        <v>0</v>
      </c>
      <c r="BA662" s="5">
        <f t="shared" si="4236"/>
        <v>0</v>
      </c>
      <c r="BB662" s="5">
        <f t="shared" si="4237"/>
        <v>0</v>
      </c>
      <c r="BC662" s="48">
        <f t="shared" si="4238"/>
        <v>46.25</v>
      </c>
      <c r="BD662" s="5">
        <f t="shared" si="4239"/>
        <v>0</v>
      </c>
      <c r="BE662" s="5">
        <f t="shared" si="4240"/>
        <v>0</v>
      </c>
      <c r="BF662" s="5">
        <f t="shared" si="4241"/>
        <v>0</v>
      </c>
      <c r="BG662" s="5">
        <f t="shared" si="4242"/>
        <v>0</v>
      </c>
      <c r="BH662" s="5">
        <f t="shared" si="4243"/>
        <v>0</v>
      </c>
      <c r="BI662" s="11">
        <f t="shared" si="4244"/>
        <v>0</v>
      </c>
      <c r="BJ662" s="5">
        <f t="shared" si="4245"/>
        <v>0</v>
      </c>
      <c r="BK662" s="5">
        <f t="shared" si="4246"/>
        <v>0</v>
      </c>
      <c r="BL662" s="5">
        <f t="shared" si="4247"/>
        <v>0</v>
      </c>
      <c r="BM662" s="5">
        <f t="shared" si="4248"/>
        <v>0</v>
      </c>
      <c r="BN662" s="5">
        <f t="shared" si="4249"/>
        <v>0</v>
      </c>
      <c r="BO662" s="5">
        <f t="shared" si="4250"/>
        <v>0</v>
      </c>
      <c r="BP662" s="5">
        <f t="shared" si="4251"/>
        <v>0</v>
      </c>
      <c r="BQ662" s="5">
        <f t="shared" si="4252"/>
        <v>0</v>
      </c>
      <c r="BR662" s="5">
        <f t="shared" si="4253"/>
        <v>0</v>
      </c>
      <c r="BS662" s="5">
        <f t="shared" si="4254"/>
        <v>0</v>
      </c>
      <c r="BT662" s="11">
        <f t="shared" si="4255"/>
        <v>0</v>
      </c>
      <c r="BU662" s="11">
        <f t="shared" si="4256"/>
        <v>0</v>
      </c>
      <c r="BV662" s="5">
        <f t="shared" si="4257"/>
        <v>0</v>
      </c>
      <c r="BW662" s="5">
        <f t="shared" si="4258"/>
        <v>0</v>
      </c>
      <c r="BX662" s="5">
        <f t="shared" si="4259"/>
        <v>0</v>
      </c>
      <c r="BY662" s="5">
        <f t="shared" si="4260"/>
        <v>0</v>
      </c>
      <c r="BZ662" s="5">
        <f t="shared" si="4261"/>
        <v>0</v>
      </c>
      <c r="CA662" s="5">
        <f t="shared" si="4262"/>
        <v>0</v>
      </c>
      <c r="CB662" s="5">
        <f t="shared" si="4263"/>
        <v>0</v>
      </c>
      <c r="CC662" s="5">
        <f t="shared" si="4264"/>
        <v>0</v>
      </c>
      <c r="CD662" s="5">
        <f t="shared" si="4265"/>
        <v>0</v>
      </c>
      <c r="CE662" s="5">
        <f t="shared" si="4266"/>
        <v>0</v>
      </c>
      <c r="CF662" s="5">
        <f t="shared" si="4267"/>
        <v>0</v>
      </c>
      <c r="CG662" s="5">
        <f t="shared" si="4268"/>
        <v>0</v>
      </c>
      <c r="CH662" s="5">
        <f t="shared" si="4269"/>
        <v>0</v>
      </c>
      <c r="CI662" s="5">
        <f t="shared" si="4270"/>
        <v>0</v>
      </c>
      <c r="CJ662" s="5">
        <f t="shared" si="4271"/>
        <v>0</v>
      </c>
      <c r="CK662" s="5">
        <f t="shared" si="4272"/>
        <v>0</v>
      </c>
      <c r="CL662" s="5">
        <f t="shared" si="4273"/>
        <v>0</v>
      </c>
      <c r="CM662" s="5">
        <f t="shared" si="4274"/>
        <v>0</v>
      </c>
      <c r="CN662" s="5">
        <f t="shared" si="4275"/>
        <v>0</v>
      </c>
      <c r="CO662" s="5">
        <f t="shared" si="4276"/>
        <v>0</v>
      </c>
      <c r="CP662" s="5">
        <f t="shared" si="4277"/>
        <v>0</v>
      </c>
      <c r="CQ662" s="5">
        <f t="shared" si="4278"/>
        <v>0</v>
      </c>
      <c r="CR662" s="5">
        <f t="shared" si="4279"/>
        <v>0</v>
      </c>
      <c r="CS662" s="5">
        <f t="shared" si="4280"/>
        <v>0</v>
      </c>
      <c r="CT662" s="11">
        <f t="shared" si="4281"/>
        <v>0</v>
      </c>
      <c r="CU662" s="5">
        <f t="shared" si="4282"/>
        <v>0</v>
      </c>
      <c r="CV662" s="5">
        <f t="shared" si="4283"/>
        <v>0</v>
      </c>
      <c r="CW662" s="5">
        <f t="shared" si="4284"/>
        <v>0</v>
      </c>
      <c r="CX662" s="41">
        <f t="shared" si="4285"/>
        <v>0</v>
      </c>
      <c r="CY662" s="41">
        <f t="shared" si="4286"/>
        <v>0</v>
      </c>
      <c r="CZ662" s="41">
        <f t="shared" si="4287"/>
        <v>0</v>
      </c>
      <c r="DA662" s="41">
        <f t="shared" si="4288"/>
        <v>0</v>
      </c>
      <c r="DB662" s="28"/>
    </row>
    <row r="663" spans="1:106" s="16" customFormat="1" ht="29.25" customHeight="1" thickTop="1" thickBot="1" x14ac:dyDescent="0.35">
      <c r="A663" s="73">
        <v>44896</v>
      </c>
      <c r="B663" s="4" t="s">
        <v>7</v>
      </c>
      <c r="C663" s="4" t="s">
        <v>26</v>
      </c>
      <c r="D663" s="8" t="s">
        <v>10</v>
      </c>
      <c r="E663" s="4" t="s">
        <v>110</v>
      </c>
      <c r="F663" s="4" t="s">
        <v>24</v>
      </c>
      <c r="G663" s="18" t="s">
        <v>777</v>
      </c>
      <c r="H663" s="25">
        <v>48.5</v>
      </c>
      <c r="I663" s="33">
        <v>51.5</v>
      </c>
      <c r="J663" s="11">
        <v>49.5</v>
      </c>
      <c r="K663" s="76">
        <f t="shared" si="4140"/>
        <v>813.10000000000014</v>
      </c>
      <c r="L663" s="11"/>
      <c r="M663" s="11"/>
      <c r="N663" s="33"/>
      <c r="O663" s="11"/>
      <c r="P663" s="11"/>
      <c r="Q663" s="11"/>
      <c r="R663" s="47">
        <v>49.5</v>
      </c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37"/>
      <c r="AD663" s="37"/>
      <c r="AE663" s="71" t="str">
        <f t="shared" si="4215"/>
        <v>GBP/USD</v>
      </c>
      <c r="AF663" s="11">
        <f t="shared" si="4216"/>
        <v>0</v>
      </c>
      <c r="AG663" s="5">
        <f t="shared" si="4217"/>
        <v>0</v>
      </c>
      <c r="AH663" s="47">
        <f t="shared" si="4218"/>
        <v>49.5</v>
      </c>
      <c r="AI663" s="11">
        <f t="shared" si="4219"/>
        <v>0</v>
      </c>
      <c r="AJ663" s="13">
        <f t="shared" si="4220"/>
        <v>49.5</v>
      </c>
      <c r="AK663" s="13"/>
      <c r="AL663" s="5">
        <f t="shared" si="4221"/>
        <v>0</v>
      </c>
      <c r="AM663" s="5">
        <f t="shared" si="4222"/>
        <v>0</v>
      </c>
      <c r="AN663" s="11">
        <f t="shared" si="4223"/>
        <v>0</v>
      </c>
      <c r="AO663" s="11">
        <f t="shared" si="4224"/>
        <v>0</v>
      </c>
      <c r="AP663" s="5">
        <f t="shared" si="4225"/>
        <v>0</v>
      </c>
      <c r="AQ663" s="5">
        <f t="shared" si="4226"/>
        <v>0</v>
      </c>
      <c r="AR663" s="5">
        <f t="shared" si="4227"/>
        <v>0</v>
      </c>
      <c r="AS663" s="5">
        <f t="shared" si="4228"/>
        <v>0</v>
      </c>
      <c r="AT663" s="5">
        <f t="shared" si="4229"/>
        <v>0</v>
      </c>
      <c r="AU663" s="5">
        <f t="shared" si="4230"/>
        <v>0</v>
      </c>
      <c r="AV663" s="5">
        <f t="shared" si="4231"/>
        <v>0</v>
      </c>
      <c r="AW663" s="5">
        <f t="shared" si="4232"/>
        <v>0</v>
      </c>
      <c r="AX663" s="5">
        <f t="shared" si="4233"/>
        <v>0</v>
      </c>
      <c r="AY663" s="5">
        <f t="shared" si="4234"/>
        <v>0</v>
      </c>
      <c r="AZ663" s="5">
        <f t="shared" si="4235"/>
        <v>0</v>
      </c>
      <c r="BA663" s="5">
        <f t="shared" si="4236"/>
        <v>0</v>
      </c>
      <c r="BB663" s="5">
        <f t="shared" si="4237"/>
        <v>0</v>
      </c>
      <c r="BC663" s="5">
        <f t="shared" si="4238"/>
        <v>0</v>
      </c>
      <c r="BD663" s="5">
        <f t="shared" si="4239"/>
        <v>0</v>
      </c>
      <c r="BE663" s="5">
        <f t="shared" si="4240"/>
        <v>0</v>
      </c>
      <c r="BF663" s="5">
        <f t="shared" si="4241"/>
        <v>0</v>
      </c>
      <c r="BG663" s="5">
        <f t="shared" si="4242"/>
        <v>0</v>
      </c>
      <c r="BH663" s="5">
        <f t="shared" si="4243"/>
        <v>0</v>
      </c>
      <c r="BI663" s="11">
        <f t="shared" si="4244"/>
        <v>0</v>
      </c>
      <c r="BJ663" s="5">
        <f t="shared" si="4245"/>
        <v>0</v>
      </c>
      <c r="BK663" s="5">
        <f t="shared" si="4246"/>
        <v>0</v>
      </c>
      <c r="BL663" s="48">
        <f t="shared" si="4247"/>
        <v>49.5</v>
      </c>
      <c r="BM663" s="5">
        <f t="shared" si="4248"/>
        <v>0</v>
      </c>
      <c r="BN663" s="5">
        <f t="shared" si="4249"/>
        <v>0</v>
      </c>
      <c r="BO663" s="5">
        <f t="shared" si="4250"/>
        <v>0</v>
      </c>
      <c r="BP663" s="5">
        <f t="shared" si="4251"/>
        <v>0</v>
      </c>
      <c r="BQ663" s="5">
        <f t="shared" si="4252"/>
        <v>0</v>
      </c>
      <c r="BR663" s="5">
        <f t="shared" si="4253"/>
        <v>0</v>
      </c>
      <c r="BS663" s="5">
        <f t="shared" si="4254"/>
        <v>0</v>
      </c>
      <c r="BT663" s="11">
        <f t="shared" si="4255"/>
        <v>0</v>
      </c>
      <c r="BU663" s="11">
        <f t="shared" si="4256"/>
        <v>0</v>
      </c>
      <c r="BV663" s="5">
        <f t="shared" si="4257"/>
        <v>0</v>
      </c>
      <c r="BW663" s="5">
        <f t="shared" si="4258"/>
        <v>0</v>
      </c>
      <c r="BX663" s="5">
        <f t="shared" si="4259"/>
        <v>0</v>
      </c>
      <c r="BY663" s="5">
        <f t="shared" si="4260"/>
        <v>0</v>
      </c>
      <c r="BZ663" s="5">
        <f t="shared" si="4261"/>
        <v>0</v>
      </c>
      <c r="CA663" s="5">
        <f t="shared" si="4262"/>
        <v>0</v>
      </c>
      <c r="CB663" s="5">
        <f t="shared" si="4263"/>
        <v>0</v>
      </c>
      <c r="CC663" s="5">
        <f t="shared" si="4264"/>
        <v>0</v>
      </c>
      <c r="CD663" s="5">
        <f t="shared" si="4265"/>
        <v>0</v>
      </c>
      <c r="CE663" s="5">
        <f t="shared" si="4266"/>
        <v>0</v>
      </c>
      <c r="CF663" s="5">
        <f t="shared" si="4267"/>
        <v>0</v>
      </c>
      <c r="CG663" s="5">
        <f t="shared" si="4268"/>
        <v>0</v>
      </c>
      <c r="CH663" s="5">
        <f t="shared" si="4269"/>
        <v>0</v>
      </c>
      <c r="CI663" s="5">
        <f t="shared" si="4270"/>
        <v>0</v>
      </c>
      <c r="CJ663" s="5">
        <f t="shared" si="4271"/>
        <v>0</v>
      </c>
      <c r="CK663" s="5">
        <f t="shared" si="4272"/>
        <v>0</v>
      </c>
      <c r="CL663" s="5">
        <f t="shared" si="4273"/>
        <v>0</v>
      </c>
      <c r="CM663" s="5">
        <f t="shared" si="4274"/>
        <v>0</v>
      </c>
      <c r="CN663" s="5">
        <f t="shared" si="4275"/>
        <v>0</v>
      </c>
      <c r="CO663" s="5">
        <f t="shared" si="4276"/>
        <v>0</v>
      </c>
      <c r="CP663" s="5">
        <f t="shared" si="4277"/>
        <v>0</v>
      </c>
      <c r="CQ663" s="5">
        <f t="shared" si="4278"/>
        <v>0</v>
      </c>
      <c r="CR663" s="5">
        <f t="shared" si="4279"/>
        <v>0</v>
      </c>
      <c r="CS663" s="5">
        <f t="shared" si="4280"/>
        <v>0</v>
      </c>
      <c r="CT663" s="11">
        <f t="shared" si="4281"/>
        <v>0</v>
      </c>
      <c r="CU663" s="5">
        <f t="shared" si="4282"/>
        <v>0</v>
      </c>
      <c r="CV663" s="5">
        <f t="shared" si="4283"/>
        <v>0</v>
      </c>
      <c r="CW663" s="5">
        <f t="shared" si="4284"/>
        <v>0</v>
      </c>
      <c r="CX663" s="41">
        <f t="shared" si="4285"/>
        <v>0</v>
      </c>
      <c r="CY663" s="41">
        <f t="shared" si="4286"/>
        <v>0</v>
      </c>
      <c r="CZ663" s="41">
        <f t="shared" si="4287"/>
        <v>0</v>
      </c>
      <c r="DA663" s="41">
        <f t="shared" si="4288"/>
        <v>0</v>
      </c>
      <c r="DB663" s="28"/>
    </row>
    <row r="664" spans="1:106" s="16" customFormat="1" ht="29.25" customHeight="1" thickTop="1" thickBot="1" x14ac:dyDescent="0.35">
      <c r="A664" s="73">
        <v>44896</v>
      </c>
      <c r="B664" s="4" t="s">
        <v>8</v>
      </c>
      <c r="C664" s="4" t="s">
        <v>26</v>
      </c>
      <c r="D664" s="8" t="s">
        <v>10</v>
      </c>
      <c r="E664" s="4" t="s">
        <v>110</v>
      </c>
      <c r="F664" s="4" t="s">
        <v>104</v>
      </c>
      <c r="G664" s="18" t="s">
        <v>778</v>
      </c>
      <c r="H664" s="25">
        <v>49.5</v>
      </c>
      <c r="I664" s="44">
        <v>-50.5</v>
      </c>
      <c r="J664" s="45">
        <v>-51.5</v>
      </c>
      <c r="K664" s="76">
        <f t="shared" si="4140"/>
        <v>761.60000000000014</v>
      </c>
      <c r="L664" s="11"/>
      <c r="M664" s="11"/>
      <c r="N664" s="33"/>
      <c r="O664" s="11"/>
      <c r="P664" s="11"/>
      <c r="Q664" s="11"/>
      <c r="R664" s="11"/>
      <c r="S664" s="45">
        <v>-51.5</v>
      </c>
      <c r="T664" s="11"/>
      <c r="U664" s="11"/>
      <c r="V664" s="11"/>
      <c r="W664" s="11"/>
      <c r="X664" s="11"/>
      <c r="Y664" s="11"/>
      <c r="Z664" s="11"/>
      <c r="AA664" s="11"/>
      <c r="AB664" s="11"/>
      <c r="AC664" s="37"/>
      <c r="AD664" s="37"/>
      <c r="AE664" s="71" t="str">
        <f t="shared" ref="AE664:AE666" si="4289">IF(B664&gt;0,B664)</f>
        <v>USD/CAD</v>
      </c>
      <c r="AF664" s="11">
        <f t="shared" ref="AF664:AF666" si="4290">IF(C664="HF",J664,0)</f>
        <v>0</v>
      </c>
      <c r="AG664" s="5">
        <f t="shared" ref="AG664:AG666" si="4291">IF(C664="HF2",J664,0)</f>
        <v>0</v>
      </c>
      <c r="AH664" s="45">
        <f t="shared" ref="AH664:AH666" si="4292">IF(C664="HF3",J664,0)</f>
        <v>-51.5</v>
      </c>
      <c r="AI664" s="11">
        <f t="shared" ref="AI664:AI666" si="4293">IF(C664="DP",J664,0)</f>
        <v>0</v>
      </c>
      <c r="AJ664" s="13">
        <f t="shared" ref="AJ664:AJ666" si="4294">+SUM(AF664+AG664+AH664+AI664)</f>
        <v>-51.5</v>
      </c>
      <c r="AK664" s="13"/>
      <c r="AL664" s="5">
        <f t="shared" ref="AL664:AL666" si="4295">IF(B664="AUD/JPY",AF664,0)</f>
        <v>0</v>
      </c>
      <c r="AM664" s="5">
        <f t="shared" ref="AM664:AM666" si="4296">IF(B664="AUD/JPY",AG664,0)</f>
        <v>0</v>
      </c>
      <c r="AN664" s="11">
        <f t="shared" ref="AN664:AN666" si="4297">IF(B664="AUD/JPY",AH664,0)</f>
        <v>0</v>
      </c>
      <c r="AO664" s="11">
        <f t="shared" ref="AO664:AO666" si="4298">IF(B664="AUD/JPY",AI664,0)</f>
        <v>0</v>
      </c>
      <c r="AP664" s="5">
        <f t="shared" ref="AP664:AP666" si="4299">IF(B664="AUD/USD",AF664,0)</f>
        <v>0</v>
      </c>
      <c r="AQ664" s="5">
        <f t="shared" ref="AQ664:AQ666" si="4300">IF(B664="AUD/USD",AG664,0)</f>
        <v>0</v>
      </c>
      <c r="AR664" s="5">
        <f t="shared" ref="AR664:AR666" si="4301">IF(B664="AUD/USD",AH664,0)</f>
        <v>0</v>
      </c>
      <c r="AS664" s="5">
        <f t="shared" ref="AS664:AS666" si="4302">IF(B664="AUD/USD",AI664,0)</f>
        <v>0</v>
      </c>
      <c r="AT664" s="5">
        <f t="shared" ref="AT664:AT666" si="4303">IF(B664="EUR/GBP",AF664,0)</f>
        <v>0</v>
      </c>
      <c r="AU664" s="5">
        <f t="shared" ref="AU664:AU666" si="4304">IF(B664="EUR/GBP",AG664,0)</f>
        <v>0</v>
      </c>
      <c r="AV664" s="5">
        <f t="shared" ref="AV664:AV666" si="4305">IF(B664="EUR/GBP",AH664,0)</f>
        <v>0</v>
      </c>
      <c r="AW664" s="5">
        <f t="shared" ref="AW664:AW666" si="4306">IF(B664="EUR/GBP",AI664,0)</f>
        <v>0</v>
      </c>
      <c r="AX664" s="5">
        <f t="shared" ref="AX664:AX666" si="4307">IF(B664="EUR/JPY",AF664,0)</f>
        <v>0</v>
      </c>
      <c r="AY664" s="5">
        <f t="shared" ref="AY664:AY666" si="4308">IF(B664="EUR/JPY",AG664,0)</f>
        <v>0</v>
      </c>
      <c r="AZ664" s="5">
        <f t="shared" ref="AZ664:AZ666" si="4309">IF(B664="EUR/JPY",AH664,0)</f>
        <v>0</v>
      </c>
      <c r="BA664" s="5">
        <f t="shared" ref="BA664:BA666" si="4310">IF(B664="EUR/JPY",AI664,0)</f>
        <v>0</v>
      </c>
      <c r="BB664" s="5">
        <f t="shared" ref="BB664:BB666" si="4311">IF(B664="EUR/USD",AF664,0)</f>
        <v>0</v>
      </c>
      <c r="BC664" s="5">
        <f t="shared" ref="BC664:BC666" si="4312">IF(B664="EUR/USD",AG664,0)</f>
        <v>0</v>
      </c>
      <c r="BD664" s="5">
        <f t="shared" ref="BD664:BD666" si="4313">IF(B664="EUR/USD",AH664,0)</f>
        <v>0</v>
      </c>
      <c r="BE664" s="5">
        <f t="shared" ref="BE664:BE666" si="4314">IF(B664="EUR/USD",AI664,0)</f>
        <v>0</v>
      </c>
      <c r="BF664" s="5">
        <f t="shared" ref="BF664:BF666" si="4315">IF(B664="GBP/JPY",AF664,0)</f>
        <v>0</v>
      </c>
      <c r="BG664" s="5">
        <f t="shared" ref="BG664:BG666" si="4316">IF(B664="GBP/JPY",AG664,0)</f>
        <v>0</v>
      </c>
      <c r="BH664" s="5">
        <f t="shared" ref="BH664:BH666" si="4317">IF(B664="GBP/JPY",AH664,0)</f>
        <v>0</v>
      </c>
      <c r="BI664" s="11">
        <f t="shared" ref="BI664:BI666" si="4318">IF(B664="GBP/JPY",AI664,0)</f>
        <v>0</v>
      </c>
      <c r="BJ664" s="5">
        <f t="shared" ref="BJ664:BJ666" si="4319">IF(B664="GBP/USD",AF664,0)</f>
        <v>0</v>
      </c>
      <c r="BK664" s="5">
        <f t="shared" ref="BK664:BK666" si="4320">IF(B664="GBP/USD",AG664,0)</f>
        <v>0</v>
      </c>
      <c r="BL664" s="5">
        <f t="shared" ref="BL664:BL666" si="4321">IF(B664="GBP/USD",AH664,0)</f>
        <v>0</v>
      </c>
      <c r="BM664" s="5">
        <f t="shared" ref="BM664:BM666" si="4322">IF(B664="GBP/USD",AI664,0)</f>
        <v>0</v>
      </c>
      <c r="BN664" s="5">
        <f t="shared" ref="BN664:BN666" si="4323">IF(B664="USD/CAD",AF664,0)</f>
        <v>0</v>
      </c>
      <c r="BO664" s="5">
        <f t="shared" ref="BO664:BO666" si="4324">IF(B664="USD/CAD",AG664,0)</f>
        <v>0</v>
      </c>
      <c r="BP664" s="46">
        <f t="shared" ref="BP664:BP666" si="4325">IF(B664="USD/CAD",AH664,0)</f>
        <v>-51.5</v>
      </c>
      <c r="BQ664" s="5">
        <f t="shared" ref="BQ664:BQ666" si="4326">IF(B664="USD/CAD",AI664,0)</f>
        <v>0</v>
      </c>
      <c r="BR664" s="5">
        <f t="shared" ref="BR664:BR666" si="4327">IF(B664="USD/CHF",AF664,0)</f>
        <v>0</v>
      </c>
      <c r="BS664" s="5">
        <f t="shared" ref="BS664:BS666" si="4328">IF(B664="USD/CHF",AG664,0)</f>
        <v>0</v>
      </c>
      <c r="BT664" s="11">
        <f t="shared" ref="BT664:BT666" si="4329">IF(B664="USD/CHF",AH664,0)</f>
        <v>0</v>
      </c>
      <c r="BU664" s="11">
        <f t="shared" ref="BU664:BU666" si="4330">IF(B664="USD/CHF",AI664,0)</f>
        <v>0</v>
      </c>
      <c r="BV664" s="5">
        <f t="shared" ref="BV664:BV666" si="4331">IF(B664="USD/JPY",AF664,0)</f>
        <v>0</v>
      </c>
      <c r="BW664" s="5">
        <f t="shared" ref="BW664:BW666" si="4332">IF(B664="USD/JPY",AG664,0)</f>
        <v>0</v>
      </c>
      <c r="BX664" s="5">
        <f t="shared" ref="BX664:BX666" si="4333">IF(B664="USD/JPY",AH664,0)</f>
        <v>0</v>
      </c>
      <c r="BY664" s="5">
        <f t="shared" ref="BY664:BY666" si="4334">IF(B664="USD/JPY",AI664,0)</f>
        <v>0</v>
      </c>
      <c r="BZ664" s="5">
        <f t="shared" ref="BZ664:BZ666" si="4335">IF(B664="CRUDE",AF664,0)</f>
        <v>0</v>
      </c>
      <c r="CA664" s="5">
        <f t="shared" ref="CA664:CA666" si="4336">IF(B664="CRUDE",AG664,0)</f>
        <v>0</v>
      </c>
      <c r="CB664" s="5">
        <f t="shared" ref="CB664:CB666" si="4337">IF(B664="CRUDE",AH664,0)</f>
        <v>0</v>
      </c>
      <c r="CC664" s="5">
        <f t="shared" ref="CC664:CC666" si="4338">IF(B664="CRUDE",AI664,0)</f>
        <v>0</v>
      </c>
      <c r="CD664" s="5">
        <f t="shared" ref="CD664:CD666" si="4339">IF(B664="GOLD",AF664,0)</f>
        <v>0</v>
      </c>
      <c r="CE664" s="5">
        <f t="shared" ref="CE664:CE666" si="4340">IF(B664="GOLD",AG664,0)</f>
        <v>0</v>
      </c>
      <c r="CF664" s="5">
        <f t="shared" ref="CF664:CF666" si="4341">IF(B664="GOLD",AH664,0)</f>
        <v>0</v>
      </c>
      <c r="CG664" s="5">
        <f t="shared" ref="CG664:CG666" si="4342">IF(B664="GOLD",AI664,0)</f>
        <v>0</v>
      </c>
      <c r="CH664" s="5">
        <f t="shared" ref="CH664:CH666" si="4343">IF(B664="US 500",AF664,0)</f>
        <v>0</v>
      </c>
      <c r="CI664" s="5">
        <f t="shared" ref="CI664:CI666" si="4344">IF(B664="US 500",AG664,0)</f>
        <v>0</v>
      </c>
      <c r="CJ664" s="5">
        <f t="shared" ref="CJ664:CJ666" si="4345">IF(B664="US 500",AH664,0)</f>
        <v>0</v>
      </c>
      <c r="CK664" s="5">
        <f t="shared" ref="CK664:CK666" si="4346">IF(B664="US 500",AI664,0)</f>
        <v>0</v>
      </c>
      <c r="CL664" s="5">
        <f t="shared" ref="CL664:CL666" si="4347">IF(B664="N GAS",AF664,0)</f>
        <v>0</v>
      </c>
      <c r="CM664" s="5">
        <f t="shared" ref="CM664:CM666" si="4348">IF(B664="N GAS",AG664,0)</f>
        <v>0</v>
      </c>
      <c r="CN664" s="5">
        <f t="shared" ref="CN664:CN666" si="4349">IF(B664="N GAS",AH664,0)</f>
        <v>0</v>
      </c>
      <c r="CO664" s="5">
        <f t="shared" ref="CO664:CO666" si="4350">IF(B664="N GAS",AI664,0)</f>
        <v>0</v>
      </c>
      <c r="CP664" s="5">
        <f t="shared" ref="CP664:CP666" si="4351">IF(B664="SMALLCAP 2000",AF664,0)</f>
        <v>0</v>
      </c>
      <c r="CQ664" s="5">
        <f t="shared" ref="CQ664:CQ666" si="4352">IF(B664="SMALLCAP 2000",AG664,0)</f>
        <v>0</v>
      </c>
      <c r="CR664" s="5">
        <f t="shared" ref="CR664:CR666" si="4353">IF(B664="SMALLCAP 2000",AH664,0)</f>
        <v>0</v>
      </c>
      <c r="CS664" s="5">
        <f t="shared" ref="CS664:CS666" si="4354">IF(B664="SMALLCAP 2000",AI664,0)</f>
        <v>0</v>
      </c>
      <c r="CT664" s="11">
        <f t="shared" ref="CT664:CT666" si="4355">IF(B664="US TECH",AF664,0)</f>
        <v>0</v>
      </c>
      <c r="CU664" s="5">
        <f t="shared" ref="CU664:CU666" si="4356">IF(B664="US TECH",AG664,0)</f>
        <v>0</v>
      </c>
      <c r="CV664" s="5">
        <f t="shared" ref="CV664:CV666" si="4357">IF(B664="US TECH",AH664,0)</f>
        <v>0</v>
      </c>
      <c r="CW664" s="5">
        <f t="shared" ref="CW664:CW666" si="4358">IF(B664="US TECH",AI664,0)</f>
        <v>0</v>
      </c>
      <c r="CX664" s="41">
        <f t="shared" ref="CX664:CX666" si="4359">IF(B664="WALL ST 30",AF664,0)</f>
        <v>0</v>
      </c>
      <c r="CY664" s="41">
        <f t="shared" ref="CY664:CY666" si="4360">IF(B664="WALL ST 30",AG664,0)</f>
        <v>0</v>
      </c>
      <c r="CZ664" s="41">
        <f t="shared" ref="CZ664:CZ666" si="4361">IF(B664="WALL ST 30",AH664,0)</f>
        <v>0</v>
      </c>
      <c r="DA664" s="41">
        <f t="shared" ref="DA664:DA666" si="4362">IF(B664="WALL ST 30",AI664,0)</f>
        <v>0</v>
      </c>
      <c r="DB664" s="28"/>
    </row>
    <row r="665" spans="1:106" s="16" customFormat="1" ht="29.25" customHeight="1" thickTop="1" thickBot="1" x14ac:dyDescent="0.35">
      <c r="A665" s="73">
        <v>44896</v>
      </c>
      <c r="B665" s="4" t="s">
        <v>9</v>
      </c>
      <c r="C665" s="4" t="s">
        <v>26</v>
      </c>
      <c r="D665" s="8" t="s">
        <v>10</v>
      </c>
      <c r="E665" s="4" t="s">
        <v>110</v>
      </c>
      <c r="F665" s="4" t="s">
        <v>104</v>
      </c>
      <c r="G665" s="18" t="s">
        <v>779</v>
      </c>
      <c r="H665" s="25">
        <v>45.25</v>
      </c>
      <c r="I665" s="44">
        <v>-54.75</v>
      </c>
      <c r="J665" s="45">
        <v>-55.75</v>
      </c>
      <c r="K665" s="76">
        <f t="shared" si="4140"/>
        <v>705.85000000000014</v>
      </c>
      <c r="L665" s="11"/>
      <c r="M665" s="11"/>
      <c r="N665" s="33"/>
      <c r="O665" s="11"/>
      <c r="P665" s="11"/>
      <c r="Q665" s="11"/>
      <c r="R665" s="11"/>
      <c r="S665" s="11"/>
      <c r="T665" s="45">
        <v>-55.75</v>
      </c>
      <c r="U665" s="11"/>
      <c r="V665" s="11"/>
      <c r="W665" s="11"/>
      <c r="X665" s="11"/>
      <c r="Y665" s="11"/>
      <c r="Z665" s="11"/>
      <c r="AA665" s="11"/>
      <c r="AB665" s="11"/>
      <c r="AC665" s="37"/>
      <c r="AD665" s="37"/>
      <c r="AE665" s="71" t="str">
        <f t="shared" si="4289"/>
        <v>USD/CHF</v>
      </c>
      <c r="AF665" s="11">
        <f t="shared" si="4290"/>
        <v>0</v>
      </c>
      <c r="AG665" s="5">
        <f t="shared" si="4291"/>
        <v>0</v>
      </c>
      <c r="AH665" s="45">
        <f t="shared" si="4292"/>
        <v>-55.75</v>
      </c>
      <c r="AI665" s="11">
        <f t="shared" si="4293"/>
        <v>0</v>
      </c>
      <c r="AJ665" s="13">
        <f t="shared" si="4294"/>
        <v>-55.75</v>
      </c>
      <c r="AK665" s="13"/>
      <c r="AL665" s="5">
        <f t="shared" si="4295"/>
        <v>0</v>
      </c>
      <c r="AM665" s="5">
        <f t="shared" si="4296"/>
        <v>0</v>
      </c>
      <c r="AN665" s="11">
        <f t="shared" si="4297"/>
        <v>0</v>
      </c>
      <c r="AO665" s="11">
        <f t="shared" si="4298"/>
        <v>0</v>
      </c>
      <c r="AP665" s="5">
        <f t="shared" si="4299"/>
        <v>0</v>
      </c>
      <c r="AQ665" s="5">
        <f t="shared" si="4300"/>
        <v>0</v>
      </c>
      <c r="AR665" s="5">
        <f t="shared" si="4301"/>
        <v>0</v>
      </c>
      <c r="AS665" s="5">
        <f t="shared" si="4302"/>
        <v>0</v>
      </c>
      <c r="AT665" s="5">
        <f t="shared" si="4303"/>
        <v>0</v>
      </c>
      <c r="AU665" s="5">
        <f t="shared" si="4304"/>
        <v>0</v>
      </c>
      <c r="AV665" s="5">
        <f t="shared" si="4305"/>
        <v>0</v>
      </c>
      <c r="AW665" s="5">
        <f t="shared" si="4306"/>
        <v>0</v>
      </c>
      <c r="AX665" s="5">
        <f t="shared" si="4307"/>
        <v>0</v>
      </c>
      <c r="AY665" s="5">
        <f t="shared" si="4308"/>
        <v>0</v>
      </c>
      <c r="AZ665" s="5">
        <f t="shared" si="4309"/>
        <v>0</v>
      </c>
      <c r="BA665" s="5">
        <f t="shared" si="4310"/>
        <v>0</v>
      </c>
      <c r="BB665" s="5">
        <f t="shared" si="4311"/>
        <v>0</v>
      </c>
      <c r="BC665" s="5">
        <f t="shared" si="4312"/>
        <v>0</v>
      </c>
      <c r="BD665" s="5">
        <f t="shared" si="4313"/>
        <v>0</v>
      </c>
      <c r="BE665" s="5">
        <f t="shared" si="4314"/>
        <v>0</v>
      </c>
      <c r="BF665" s="5">
        <f t="shared" si="4315"/>
        <v>0</v>
      </c>
      <c r="BG665" s="5">
        <f t="shared" si="4316"/>
        <v>0</v>
      </c>
      <c r="BH665" s="5">
        <f t="shared" si="4317"/>
        <v>0</v>
      </c>
      <c r="BI665" s="11">
        <f t="shared" si="4318"/>
        <v>0</v>
      </c>
      <c r="BJ665" s="5">
        <f t="shared" si="4319"/>
        <v>0</v>
      </c>
      <c r="BK665" s="5">
        <f t="shared" si="4320"/>
        <v>0</v>
      </c>
      <c r="BL665" s="5">
        <f t="shared" si="4321"/>
        <v>0</v>
      </c>
      <c r="BM665" s="5">
        <f t="shared" si="4322"/>
        <v>0</v>
      </c>
      <c r="BN665" s="5">
        <f t="shared" si="4323"/>
        <v>0</v>
      </c>
      <c r="BO665" s="5">
        <f t="shared" si="4324"/>
        <v>0</v>
      </c>
      <c r="BP665" s="5">
        <f t="shared" si="4325"/>
        <v>0</v>
      </c>
      <c r="BQ665" s="5">
        <f t="shared" si="4326"/>
        <v>0</v>
      </c>
      <c r="BR665" s="5">
        <f t="shared" si="4327"/>
        <v>0</v>
      </c>
      <c r="BS665" s="5">
        <f t="shared" si="4328"/>
        <v>0</v>
      </c>
      <c r="BT665" s="45">
        <f t="shared" si="4329"/>
        <v>-55.75</v>
      </c>
      <c r="BU665" s="11">
        <f t="shared" si="4330"/>
        <v>0</v>
      </c>
      <c r="BV665" s="5">
        <f t="shared" si="4331"/>
        <v>0</v>
      </c>
      <c r="BW665" s="5">
        <f t="shared" si="4332"/>
        <v>0</v>
      </c>
      <c r="BX665" s="5">
        <f t="shared" si="4333"/>
        <v>0</v>
      </c>
      <c r="BY665" s="5">
        <f t="shared" si="4334"/>
        <v>0</v>
      </c>
      <c r="BZ665" s="5">
        <f t="shared" si="4335"/>
        <v>0</v>
      </c>
      <c r="CA665" s="5">
        <f t="shared" si="4336"/>
        <v>0</v>
      </c>
      <c r="CB665" s="5">
        <f t="shared" si="4337"/>
        <v>0</v>
      </c>
      <c r="CC665" s="5">
        <f t="shared" si="4338"/>
        <v>0</v>
      </c>
      <c r="CD665" s="5">
        <f t="shared" si="4339"/>
        <v>0</v>
      </c>
      <c r="CE665" s="5">
        <f t="shared" si="4340"/>
        <v>0</v>
      </c>
      <c r="CF665" s="5">
        <f t="shared" si="4341"/>
        <v>0</v>
      </c>
      <c r="CG665" s="5">
        <f t="shared" si="4342"/>
        <v>0</v>
      </c>
      <c r="CH665" s="5">
        <f t="shared" si="4343"/>
        <v>0</v>
      </c>
      <c r="CI665" s="5">
        <f t="shared" si="4344"/>
        <v>0</v>
      </c>
      <c r="CJ665" s="5">
        <f t="shared" si="4345"/>
        <v>0</v>
      </c>
      <c r="CK665" s="5">
        <f t="shared" si="4346"/>
        <v>0</v>
      </c>
      <c r="CL665" s="5">
        <f t="shared" si="4347"/>
        <v>0</v>
      </c>
      <c r="CM665" s="5">
        <f t="shared" si="4348"/>
        <v>0</v>
      </c>
      <c r="CN665" s="5">
        <f t="shared" si="4349"/>
        <v>0</v>
      </c>
      <c r="CO665" s="5">
        <f t="shared" si="4350"/>
        <v>0</v>
      </c>
      <c r="CP665" s="5">
        <f t="shared" si="4351"/>
        <v>0</v>
      </c>
      <c r="CQ665" s="5">
        <f t="shared" si="4352"/>
        <v>0</v>
      </c>
      <c r="CR665" s="5">
        <f t="shared" si="4353"/>
        <v>0</v>
      </c>
      <c r="CS665" s="5">
        <f t="shared" si="4354"/>
        <v>0</v>
      </c>
      <c r="CT665" s="11">
        <f t="shared" si="4355"/>
        <v>0</v>
      </c>
      <c r="CU665" s="5">
        <f t="shared" si="4356"/>
        <v>0</v>
      </c>
      <c r="CV665" s="5">
        <f t="shared" si="4357"/>
        <v>0</v>
      </c>
      <c r="CW665" s="5">
        <f t="shared" si="4358"/>
        <v>0</v>
      </c>
      <c r="CX665" s="41">
        <f t="shared" si="4359"/>
        <v>0</v>
      </c>
      <c r="CY665" s="41">
        <f t="shared" si="4360"/>
        <v>0</v>
      </c>
      <c r="CZ665" s="41">
        <f t="shared" si="4361"/>
        <v>0</v>
      </c>
      <c r="DA665" s="41">
        <f t="shared" si="4362"/>
        <v>0</v>
      </c>
      <c r="DB665" s="28"/>
    </row>
    <row r="666" spans="1:106" s="16" customFormat="1" ht="29.25" customHeight="1" thickTop="1" thickBot="1" x14ac:dyDescent="0.35">
      <c r="A666" s="73">
        <v>44899</v>
      </c>
      <c r="B666" s="4" t="s">
        <v>22</v>
      </c>
      <c r="C666" s="4" t="s">
        <v>70</v>
      </c>
      <c r="D666" s="8" t="s">
        <v>10</v>
      </c>
      <c r="E666" s="4" t="s">
        <v>102</v>
      </c>
      <c r="F666" s="4" t="s">
        <v>24</v>
      </c>
      <c r="G666" s="18" t="s">
        <v>780</v>
      </c>
      <c r="H666" s="25">
        <v>50.5</v>
      </c>
      <c r="I666" s="44">
        <v>-50.5</v>
      </c>
      <c r="J666" s="45">
        <v>-51.5</v>
      </c>
      <c r="K666" s="76">
        <f t="shared" si="4140"/>
        <v>654.35000000000014</v>
      </c>
      <c r="L666" s="11"/>
      <c r="M666" s="11"/>
      <c r="N666" s="33"/>
      <c r="O666" s="11"/>
      <c r="P666" s="11"/>
      <c r="Q666" s="11"/>
      <c r="R666" s="11"/>
      <c r="S666" s="11"/>
      <c r="T666" s="11"/>
      <c r="U666" s="11"/>
      <c r="V666" s="11"/>
      <c r="W666" s="11"/>
      <c r="X666" s="45">
        <v>-51.5</v>
      </c>
      <c r="Y666" s="11"/>
      <c r="Z666" s="11"/>
      <c r="AA666" s="11"/>
      <c r="AB666" s="11"/>
      <c r="AC666" s="37"/>
      <c r="AD666" s="37"/>
      <c r="AE666" s="71" t="str">
        <f t="shared" si="4289"/>
        <v>US 500</v>
      </c>
      <c r="AF666" s="11">
        <f t="shared" si="4290"/>
        <v>0</v>
      </c>
      <c r="AG666" s="5">
        <f t="shared" si="4291"/>
        <v>0</v>
      </c>
      <c r="AH666" s="11">
        <f t="shared" si="4292"/>
        <v>0</v>
      </c>
      <c r="AI666" s="45">
        <f t="shared" si="4293"/>
        <v>-51.5</v>
      </c>
      <c r="AJ666" s="13">
        <f t="shared" si="4294"/>
        <v>-51.5</v>
      </c>
      <c r="AK666" s="13"/>
      <c r="AL666" s="5">
        <f t="shared" si="4295"/>
        <v>0</v>
      </c>
      <c r="AM666" s="5">
        <f t="shared" si="4296"/>
        <v>0</v>
      </c>
      <c r="AN666" s="11">
        <f t="shared" si="4297"/>
        <v>0</v>
      </c>
      <c r="AO666" s="11">
        <f t="shared" si="4298"/>
        <v>0</v>
      </c>
      <c r="AP666" s="5">
        <f t="shared" si="4299"/>
        <v>0</v>
      </c>
      <c r="AQ666" s="5">
        <f t="shared" si="4300"/>
        <v>0</v>
      </c>
      <c r="AR666" s="5">
        <f t="shared" si="4301"/>
        <v>0</v>
      </c>
      <c r="AS666" s="5">
        <f t="shared" si="4302"/>
        <v>0</v>
      </c>
      <c r="AT666" s="5">
        <f t="shared" si="4303"/>
        <v>0</v>
      </c>
      <c r="AU666" s="5">
        <f t="shared" si="4304"/>
        <v>0</v>
      </c>
      <c r="AV666" s="5">
        <f t="shared" si="4305"/>
        <v>0</v>
      </c>
      <c r="AW666" s="5">
        <f t="shared" si="4306"/>
        <v>0</v>
      </c>
      <c r="AX666" s="5">
        <f t="shared" si="4307"/>
        <v>0</v>
      </c>
      <c r="AY666" s="5">
        <f t="shared" si="4308"/>
        <v>0</v>
      </c>
      <c r="AZ666" s="5">
        <f t="shared" si="4309"/>
        <v>0</v>
      </c>
      <c r="BA666" s="5">
        <f t="shared" si="4310"/>
        <v>0</v>
      </c>
      <c r="BB666" s="5">
        <f t="shared" si="4311"/>
        <v>0</v>
      </c>
      <c r="BC666" s="5">
        <f t="shared" si="4312"/>
        <v>0</v>
      </c>
      <c r="BD666" s="5">
        <f t="shared" si="4313"/>
        <v>0</v>
      </c>
      <c r="BE666" s="5">
        <f t="shared" si="4314"/>
        <v>0</v>
      </c>
      <c r="BF666" s="5">
        <f t="shared" si="4315"/>
        <v>0</v>
      </c>
      <c r="BG666" s="5">
        <f t="shared" si="4316"/>
        <v>0</v>
      </c>
      <c r="BH666" s="5">
        <f t="shared" si="4317"/>
        <v>0</v>
      </c>
      <c r="BI666" s="11">
        <f t="shared" si="4318"/>
        <v>0</v>
      </c>
      <c r="BJ666" s="5">
        <f t="shared" si="4319"/>
        <v>0</v>
      </c>
      <c r="BK666" s="5">
        <f t="shared" si="4320"/>
        <v>0</v>
      </c>
      <c r="BL666" s="5">
        <f t="shared" si="4321"/>
        <v>0</v>
      </c>
      <c r="BM666" s="5">
        <f t="shared" si="4322"/>
        <v>0</v>
      </c>
      <c r="BN666" s="5">
        <f t="shared" si="4323"/>
        <v>0</v>
      </c>
      <c r="BO666" s="5">
        <f t="shared" si="4324"/>
        <v>0</v>
      </c>
      <c r="BP666" s="5">
        <f t="shared" si="4325"/>
        <v>0</v>
      </c>
      <c r="BQ666" s="5">
        <f t="shared" si="4326"/>
        <v>0</v>
      </c>
      <c r="BR666" s="5">
        <f t="shared" si="4327"/>
        <v>0</v>
      </c>
      <c r="BS666" s="5">
        <f t="shared" si="4328"/>
        <v>0</v>
      </c>
      <c r="BT666" s="11">
        <f t="shared" si="4329"/>
        <v>0</v>
      </c>
      <c r="BU666" s="11">
        <f t="shared" si="4330"/>
        <v>0</v>
      </c>
      <c r="BV666" s="5">
        <f t="shared" si="4331"/>
        <v>0</v>
      </c>
      <c r="BW666" s="5">
        <f t="shared" si="4332"/>
        <v>0</v>
      </c>
      <c r="BX666" s="5">
        <f t="shared" si="4333"/>
        <v>0</v>
      </c>
      <c r="BY666" s="5">
        <f t="shared" si="4334"/>
        <v>0</v>
      </c>
      <c r="BZ666" s="5">
        <f t="shared" si="4335"/>
        <v>0</v>
      </c>
      <c r="CA666" s="5">
        <f t="shared" si="4336"/>
        <v>0</v>
      </c>
      <c r="CB666" s="5">
        <f t="shared" si="4337"/>
        <v>0</v>
      </c>
      <c r="CC666" s="5">
        <f t="shared" si="4338"/>
        <v>0</v>
      </c>
      <c r="CD666" s="5">
        <f t="shared" si="4339"/>
        <v>0</v>
      </c>
      <c r="CE666" s="5">
        <f t="shared" si="4340"/>
        <v>0</v>
      </c>
      <c r="CF666" s="5">
        <f t="shared" si="4341"/>
        <v>0</v>
      </c>
      <c r="CG666" s="5">
        <f t="shared" si="4342"/>
        <v>0</v>
      </c>
      <c r="CH666" s="5">
        <f t="shared" si="4343"/>
        <v>0</v>
      </c>
      <c r="CI666" s="5">
        <f t="shared" si="4344"/>
        <v>0</v>
      </c>
      <c r="CJ666" s="5">
        <f t="shared" si="4345"/>
        <v>0</v>
      </c>
      <c r="CK666" s="46">
        <f t="shared" si="4346"/>
        <v>-51.5</v>
      </c>
      <c r="CL666" s="5">
        <f t="shared" si="4347"/>
        <v>0</v>
      </c>
      <c r="CM666" s="5">
        <f t="shared" si="4348"/>
        <v>0</v>
      </c>
      <c r="CN666" s="5">
        <f t="shared" si="4349"/>
        <v>0</v>
      </c>
      <c r="CO666" s="5">
        <f t="shared" si="4350"/>
        <v>0</v>
      </c>
      <c r="CP666" s="5">
        <f t="shared" si="4351"/>
        <v>0</v>
      </c>
      <c r="CQ666" s="5">
        <f t="shared" si="4352"/>
        <v>0</v>
      </c>
      <c r="CR666" s="5">
        <f t="shared" si="4353"/>
        <v>0</v>
      </c>
      <c r="CS666" s="5">
        <f t="shared" si="4354"/>
        <v>0</v>
      </c>
      <c r="CT666" s="11">
        <f t="shared" si="4355"/>
        <v>0</v>
      </c>
      <c r="CU666" s="5">
        <f t="shared" si="4356"/>
        <v>0</v>
      </c>
      <c r="CV666" s="5">
        <f t="shared" si="4357"/>
        <v>0</v>
      </c>
      <c r="CW666" s="5">
        <f t="shared" si="4358"/>
        <v>0</v>
      </c>
      <c r="CX666" s="41">
        <f t="shared" si="4359"/>
        <v>0</v>
      </c>
      <c r="CY666" s="41">
        <f t="shared" si="4360"/>
        <v>0</v>
      </c>
      <c r="CZ666" s="41">
        <f t="shared" si="4361"/>
        <v>0</v>
      </c>
      <c r="DA666" s="41">
        <f t="shared" si="4362"/>
        <v>0</v>
      </c>
      <c r="DB666" s="28"/>
    </row>
    <row r="667" spans="1:106" s="16" customFormat="1" ht="29.25" customHeight="1" thickTop="1" thickBot="1" x14ac:dyDescent="0.35">
      <c r="A667" s="73">
        <v>44899</v>
      </c>
      <c r="B667" s="4" t="s">
        <v>92</v>
      </c>
      <c r="C667" s="4" t="s">
        <v>70</v>
      </c>
      <c r="D667" s="8" t="s">
        <v>10</v>
      </c>
      <c r="E667" s="4" t="s">
        <v>102</v>
      </c>
      <c r="F667" s="4" t="s">
        <v>24</v>
      </c>
      <c r="G667" s="18" t="s">
        <v>781</v>
      </c>
      <c r="H667" s="25">
        <v>53.5</v>
      </c>
      <c r="I667" s="44">
        <v>-53.5</v>
      </c>
      <c r="J667" s="45">
        <v>-54.5</v>
      </c>
      <c r="K667" s="76">
        <f t="shared" si="4140"/>
        <v>599.85000000000014</v>
      </c>
      <c r="L667" s="11"/>
      <c r="M667" s="11"/>
      <c r="N667" s="33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45">
        <v>-54.5</v>
      </c>
      <c r="AC667" s="37"/>
      <c r="AD667" s="37"/>
      <c r="AE667" s="71" t="str">
        <f t="shared" ref="AE667:AE679" si="4363">IF(B667&gt;0,B667)</f>
        <v>WALL ST 30</v>
      </c>
      <c r="AF667" s="11">
        <f t="shared" ref="AF667:AF669" si="4364">IF(C667="HF",J667,0)</f>
        <v>0</v>
      </c>
      <c r="AG667" s="5">
        <f t="shared" ref="AG667:AG669" si="4365">IF(C667="HF2",J667,0)</f>
        <v>0</v>
      </c>
      <c r="AH667" s="11">
        <f t="shared" ref="AH667:AH669" si="4366">IF(C667="HF3",J667,0)</f>
        <v>0</v>
      </c>
      <c r="AI667" s="45">
        <f t="shared" ref="AI667:AI669" si="4367">IF(C667="DP",J667,0)</f>
        <v>-54.5</v>
      </c>
      <c r="AJ667" s="13">
        <f t="shared" ref="AJ667:AJ673" si="4368">+SUM(AF667+AG667+AH667+AI667)</f>
        <v>-54.5</v>
      </c>
      <c r="AK667" s="13"/>
      <c r="AL667" s="5">
        <f t="shared" ref="AL667:AL669" si="4369">IF(B667="AUD/JPY",AF667,0)</f>
        <v>0</v>
      </c>
      <c r="AM667" s="5">
        <f t="shared" ref="AM667:AM669" si="4370">IF(B667="AUD/JPY",AG667,0)</f>
        <v>0</v>
      </c>
      <c r="AN667" s="11">
        <f t="shared" ref="AN667:AN669" si="4371">IF(B667="AUD/JPY",AH667,0)</f>
        <v>0</v>
      </c>
      <c r="AO667" s="11">
        <f t="shared" ref="AO667:AO669" si="4372">IF(B667="AUD/JPY",AI667,0)</f>
        <v>0</v>
      </c>
      <c r="AP667" s="5">
        <f t="shared" ref="AP667:AP669" si="4373">IF(B667="AUD/USD",AF667,0)</f>
        <v>0</v>
      </c>
      <c r="AQ667" s="5">
        <f t="shared" ref="AQ667:AQ669" si="4374">IF(B667="AUD/USD",AG667,0)</f>
        <v>0</v>
      </c>
      <c r="AR667" s="5">
        <f t="shared" ref="AR667:AR669" si="4375">IF(B667="AUD/USD",AH667,0)</f>
        <v>0</v>
      </c>
      <c r="AS667" s="5">
        <f t="shared" ref="AS667:AS669" si="4376">IF(B667="AUD/USD",AI667,0)</f>
        <v>0</v>
      </c>
      <c r="AT667" s="5">
        <f t="shared" ref="AT667:AT669" si="4377">IF(B667="EUR/GBP",AF667,0)</f>
        <v>0</v>
      </c>
      <c r="AU667" s="5">
        <f t="shared" ref="AU667:AU669" si="4378">IF(B667="EUR/GBP",AG667,0)</f>
        <v>0</v>
      </c>
      <c r="AV667" s="5">
        <f t="shared" ref="AV667:AV669" si="4379">IF(B667="EUR/GBP",AH667,0)</f>
        <v>0</v>
      </c>
      <c r="AW667" s="5">
        <f t="shared" ref="AW667:AW669" si="4380">IF(B667="EUR/GBP",AI667,0)</f>
        <v>0</v>
      </c>
      <c r="AX667" s="5">
        <f t="shared" ref="AX667:AX669" si="4381">IF(B667="EUR/JPY",AF667,0)</f>
        <v>0</v>
      </c>
      <c r="AY667" s="5">
        <f t="shared" ref="AY667:AY669" si="4382">IF(B667="EUR/JPY",AG667,0)</f>
        <v>0</v>
      </c>
      <c r="AZ667" s="5">
        <f t="shared" ref="AZ667:AZ669" si="4383">IF(B667="EUR/JPY",AH667,0)</f>
        <v>0</v>
      </c>
      <c r="BA667" s="5">
        <f t="shared" ref="BA667:BA669" si="4384">IF(B667="EUR/JPY",AI667,0)</f>
        <v>0</v>
      </c>
      <c r="BB667" s="5">
        <f t="shared" ref="BB667:BB669" si="4385">IF(B667="EUR/USD",AF667,0)</f>
        <v>0</v>
      </c>
      <c r="BC667" s="5">
        <f t="shared" ref="BC667:BC669" si="4386">IF(B667="EUR/USD",AG667,0)</f>
        <v>0</v>
      </c>
      <c r="BD667" s="5">
        <f t="shared" ref="BD667:BD669" si="4387">IF(B667="EUR/USD",AH667,0)</f>
        <v>0</v>
      </c>
      <c r="BE667" s="5">
        <f t="shared" ref="BE667:BE669" si="4388">IF(B667="EUR/USD",AI667,0)</f>
        <v>0</v>
      </c>
      <c r="BF667" s="5">
        <f t="shared" ref="BF667:BF669" si="4389">IF(B667="GBP/JPY",AF667,0)</f>
        <v>0</v>
      </c>
      <c r="BG667" s="5">
        <f t="shared" ref="BG667:BG669" si="4390">IF(B667="GBP/JPY",AG667,0)</f>
        <v>0</v>
      </c>
      <c r="BH667" s="5">
        <f t="shared" ref="BH667:BH669" si="4391">IF(B667="GBP/JPY",AH667,0)</f>
        <v>0</v>
      </c>
      <c r="BI667" s="11">
        <f t="shared" ref="BI667:BI669" si="4392">IF(B667="GBP/JPY",AI667,0)</f>
        <v>0</v>
      </c>
      <c r="BJ667" s="5">
        <f t="shared" ref="BJ667:BJ669" si="4393">IF(B667="GBP/USD",AF667,0)</f>
        <v>0</v>
      </c>
      <c r="BK667" s="5">
        <f t="shared" ref="BK667:BK669" si="4394">IF(B667="GBP/USD",AG667,0)</f>
        <v>0</v>
      </c>
      <c r="BL667" s="5">
        <f t="shared" ref="BL667:BL669" si="4395">IF(B667="GBP/USD",AH667,0)</f>
        <v>0</v>
      </c>
      <c r="BM667" s="5">
        <f t="shared" ref="BM667:BM669" si="4396">IF(B667="GBP/USD",AI667,0)</f>
        <v>0</v>
      </c>
      <c r="BN667" s="5">
        <f t="shared" ref="BN667:BN669" si="4397">IF(B667="USD/CAD",AF667,0)</f>
        <v>0</v>
      </c>
      <c r="BO667" s="5">
        <f t="shared" ref="BO667:BO669" si="4398">IF(B667="USD/CAD",AG667,0)</f>
        <v>0</v>
      </c>
      <c r="BP667" s="5">
        <f t="shared" ref="BP667:BP669" si="4399">IF(B667="USD/CAD",AH667,0)</f>
        <v>0</v>
      </c>
      <c r="BQ667" s="5">
        <f t="shared" ref="BQ667:BQ669" si="4400">IF(B667="USD/CAD",AI667,0)</f>
        <v>0</v>
      </c>
      <c r="BR667" s="5">
        <f t="shared" ref="BR667:BR669" si="4401">IF(B667="USD/CHF",AF667,0)</f>
        <v>0</v>
      </c>
      <c r="BS667" s="5">
        <f t="shared" ref="BS667:BS669" si="4402">IF(B667="USD/CHF",AG667,0)</f>
        <v>0</v>
      </c>
      <c r="BT667" s="11">
        <f t="shared" ref="BT667:BT669" si="4403">IF(B667="USD/CHF",AH667,0)</f>
        <v>0</v>
      </c>
      <c r="BU667" s="11">
        <f t="shared" ref="BU667:BU669" si="4404">IF(B667="USD/CHF",AI667,0)</f>
        <v>0</v>
      </c>
      <c r="BV667" s="5">
        <f t="shared" ref="BV667:BV669" si="4405">IF(B667="USD/JPY",AF667,0)</f>
        <v>0</v>
      </c>
      <c r="BW667" s="5">
        <f t="shared" ref="BW667:BW669" si="4406">IF(B667="USD/JPY",AG667,0)</f>
        <v>0</v>
      </c>
      <c r="BX667" s="5">
        <f t="shared" ref="BX667:BX669" si="4407">IF(B667="USD/JPY",AH667,0)</f>
        <v>0</v>
      </c>
      <c r="BY667" s="5">
        <f t="shared" ref="BY667:BY669" si="4408">IF(B667="USD/JPY",AI667,0)</f>
        <v>0</v>
      </c>
      <c r="BZ667" s="5">
        <f t="shared" ref="BZ667:BZ669" si="4409">IF(B667="CRUDE",AF667,0)</f>
        <v>0</v>
      </c>
      <c r="CA667" s="5">
        <f t="shared" ref="CA667:CA669" si="4410">IF(B667="CRUDE",AG667,0)</f>
        <v>0</v>
      </c>
      <c r="CB667" s="5">
        <f t="shared" ref="CB667:CB669" si="4411">IF(B667="CRUDE",AH667,0)</f>
        <v>0</v>
      </c>
      <c r="CC667" s="5">
        <f t="shared" ref="CC667:CC669" si="4412">IF(B667="CRUDE",AI667,0)</f>
        <v>0</v>
      </c>
      <c r="CD667" s="5">
        <f t="shared" ref="CD667:CD669" si="4413">IF(B667="GOLD",AF667,0)</f>
        <v>0</v>
      </c>
      <c r="CE667" s="5">
        <f t="shared" ref="CE667:CE669" si="4414">IF(B667="GOLD",AG667,0)</f>
        <v>0</v>
      </c>
      <c r="CF667" s="5">
        <f t="shared" ref="CF667:CF669" si="4415">IF(B667="GOLD",AH667,0)</f>
        <v>0</v>
      </c>
      <c r="CG667" s="5">
        <f t="shared" ref="CG667:CG669" si="4416">IF(B667="GOLD",AI667,0)</f>
        <v>0</v>
      </c>
      <c r="CH667" s="5">
        <f t="shared" ref="CH667:CH669" si="4417">IF(B667="US 500",AF667,0)</f>
        <v>0</v>
      </c>
      <c r="CI667" s="5">
        <f t="shared" ref="CI667:CI669" si="4418">IF(B667="US 500",AG667,0)</f>
        <v>0</v>
      </c>
      <c r="CJ667" s="5">
        <f t="shared" ref="CJ667:CJ669" si="4419">IF(B667="US 500",AH667,0)</f>
        <v>0</v>
      </c>
      <c r="CK667" s="5">
        <f t="shared" ref="CK667:CK669" si="4420">IF(B667="US 500",AI667,0)</f>
        <v>0</v>
      </c>
      <c r="CL667" s="5">
        <f t="shared" ref="CL667:CL669" si="4421">IF(B667="N GAS",AF667,0)</f>
        <v>0</v>
      </c>
      <c r="CM667" s="5">
        <f t="shared" ref="CM667:CM669" si="4422">IF(B667="N GAS",AG667,0)</f>
        <v>0</v>
      </c>
      <c r="CN667" s="5">
        <f t="shared" ref="CN667:CN669" si="4423">IF(B667="N GAS",AH667,0)</f>
        <v>0</v>
      </c>
      <c r="CO667" s="5">
        <f t="shared" ref="CO667:CO669" si="4424">IF(B667="N GAS",AI667,0)</f>
        <v>0</v>
      </c>
      <c r="CP667" s="5">
        <f t="shared" ref="CP667:CP669" si="4425">IF(B667="SMALLCAP 2000",AF667,0)</f>
        <v>0</v>
      </c>
      <c r="CQ667" s="5">
        <f t="shared" ref="CQ667:CQ669" si="4426">IF(B667="SMALLCAP 2000",AG667,0)</f>
        <v>0</v>
      </c>
      <c r="CR667" s="5">
        <f t="shared" ref="CR667:CR669" si="4427">IF(B667="SMALLCAP 2000",AH667,0)</f>
        <v>0</v>
      </c>
      <c r="CS667" s="5">
        <f t="shared" ref="CS667:CS669" si="4428">IF(B667="SMALLCAP 2000",AI667,0)</f>
        <v>0</v>
      </c>
      <c r="CT667" s="11">
        <f t="shared" ref="CT667:CT669" si="4429">IF(B667="US TECH",AF667,0)</f>
        <v>0</v>
      </c>
      <c r="CU667" s="5">
        <f t="shared" ref="CU667:CU669" si="4430">IF(B667="US TECH",AG667,0)</f>
        <v>0</v>
      </c>
      <c r="CV667" s="5">
        <f t="shared" ref="CV667:CV669" si="4431">IF(B667="US TECH",AH667,0)</f>
        <v>0</v>
      </c>
      <c r="CW667" s="5">
        <f t="shared" ref="CW667:CW669" si="4432">IF(B667="US TECH",AI667,0)</f>
        <v>0</v>
      </c>
      <c r="CX667" s="41">
        <f t="shared" ref="CX667:CX669" si="4433">IF(B667="WALL ST 30",AF667,0)</f>
        <v>0</v>
      </c>
      <c r="CY667" s="41">
        <f t="shared" ref="CY667:CY669" si="4434">IF(B667="WALL ST 30",AG667,0)</f>
        <v>0</v>
      </c>
      <c r="CZ667" s="41">
        <f t="shared" ref="CZ667:CZ669" si="4435">IF(B667="WALL ST 30",AH667,0)</f>
        <v>0</v>
      </c>
      <c r="DA667" s="52">
        <f t="shared" ref="DA667:DA669" si="4436">IF(B667="WALL ST 30",AI667,0)</f>
        <v>-54.5</v>
      </c>
      <c r="DB667" s="28"/>
    </row>
    <row r="668" spans="1:106" s="16" customFormat="1" ht="29.25" customHeight="1" thickTop="1" thickBot="1" x14ac:dyDescent="0.35">
      <c r="A668" s="73">
        <v>44899</v>
      </c>
      <c r="B668" s="4" t="s">
        <v>90</v>
      </c>
      <c r="C668" s="4" t="s">
        <v>70</v>
      </c>
      <c r="D668" s="8" t="s">
        <v>10</v>
      </c>
      <c r="E668" s="4" t="s">
        <v>102</v>
      </c>
      <c r="F668" s="4" t="s">
        <v>24</v>
      </c>
      <c r="G668" s="18" t="s">
        <v>782</v>
      </c>
      <c r="H668" s="25">
        <v>50.25</v>
      </c>
      <c r="I668" s="44">
        <v>-50.25</v>
      </c>
      <c r="J668" s="45">
        <v>-51.25</v>
      </c>
      <c r="K668" s="76">
        <f t="shared" si="4140"/>
        <v>548.60000000000014</v>
      </c>
      <c r="L668" s="11"/>
      <c r="M668" s="11"/>
      <c r="N668" s="33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45">
        <v>-51.25</v>
      </c>
      <c r="AB668" s="11"/>
      <c r="AC668" s="37"/>
      <c r="AD668" s="37"/>
      <c r="AE668" s="71" t="str">
        <f t="shared" si="4363"/>
        <v>US TECH</v>
      </c>
      <c r="AF668" s="11">
        <f t="shared" si="4364"/>
        <v>0</v>
      </c>
      <c r="AG668" s="5">
        <f t="shared" si="4365"/>
        <v>0</v>
      </c>
      <c r="AH668" s="11">
        <f t="shared" si="4366"/>
        <v>0</v>
      </c>
      <c r="AI668" s="45">
        <f t="shared" si="4367"/>
        <v>-51.25</v>
      </c>
      <c r="AJ668" s="13">
        <f t="shared" si="4368"/>
        <v>-51.25</v>
      </c>
      <c r="AK668" s="13"/>
      <c r="AL668" s="5">
        <f t="shared" si="4369"/>
        <v>0</v>
      </c>
      <c r="AM668" s="5">
        <f t="shared" si="4370"/>
        <v>0</v>
      </c>
      <c r="AN668" s="11">
        <f t="shared" si="4371"/>
        <v>0</v>
      </c>
      <c r="AO668" s="11">
        <f t="shared" si="4372"/>
        <v>0</v>
      </c>
      <c r="AP668" s="5">
        <f t="shared" si="4373"/>
        <v>0</v>
      </c>
      <c r="AQ668" s="5">
        <f t="shared" si="4374"/>
        <v>0</v>
      </c>
      <c r="AR668" s="5">
        <f t="shared" si="4375"/>
        <v>0</v>
      </c>
      <c r="AS668" s="5">
        <f t="shared" si="4376"/>
        <v>0</v>
      </c>
      <c r="AT668" s="5">
        <f t="shared" si="4377"/>
        <v>0</v>
      </c>
      <c r="AU668" s="5">
        <f t="shared" si="4378"/>
        <v>0</v>
      </c>
      <c r="AV668" s="5">
        <f t="shared" si="4379"/>
        <v>0</v>
      </c>
      <c r="AW668" s="5">
        <f t="shared" si="4380"/>
        <v>0</v>
      </c>
      <c r="AX668" s="5">
        <f t="shared" si="4381"/>
        <v>0</v>
      </c>
      <c r="AY668" s="5">
        <f t="shared" si="4382"/>
        <v>0</v>
      </c>
      <c r="AZ668" s="5">
        <f t="shared" si="4383"/>
        <v>0</v>
      </c>
      <c r="BA668" s="5">
        <f t="shared" si="4384"/>
        <v>0</v>
      </c>
      <c r="BB668" s="5">
        <f t="shared" si="4385"/>
        <v>0</v>
      </c>
      <c r="BC668" s="5">
        <f t="shared" si="4386"/>
        <v>0</v>
      </c>
      <c r="BD668" s="5">
        <f t="shared" si="4387"/>
        <v>0</v>
      </c>
      <c r="BE668" s="5">
        <f t="shared" si="4388"/>
        <v>0</v>
      </c>
      <c r="BF668" s="5">
        <f t="shared" si="4389"/>
        <v>0</v>
      </c>
      <c r="BG668" s="5">
        <f t="shared" si="4390"/>
        <v>0</v>
      </c>
      <c r="BH668" s="5">
        <f t="shared" si="4391"/>
        <v>0</v>
      </c>
      <c r="BI668" s="11">
        <f t="shared" si="4392"/>
        <v>0</v>
      </c>
      <c r="BJ668" s="5">
        <f t="shared" si="4393"/>
        <v>0</v>
      </c>
      <c r="BK668" s="5">
        <f t="shared" si="4394"/>
        <v>0</v>
      </c>
      <c r="BL668" s="5">
        <f t="shared" si="4395"/>
        <v>0</v>
      </c>
      <c r="BM668" s="5">
        <f t="shared" si="4396"/>
        <v>0</v>
      </c>
      <c r="BN668" s="5">
        <f t="shared" si="4397"/>
        <v>0</v>
      </c>
      <c r="BO668" s="5">
        <f t="shared" si="4398"/>
        <v>0</v>
      </c>
      <c r="BP668" s="5">
        <f t="shared" si="4399"/>
        <v>0</v>
      </c>
      <c r="BQ668" s="5">
        <f t="shared" si="4400"/>
        <v>0</v>
      </c>
      <c r="BR668" s="5">
        <f t="shared" si="4401"/>
        <v>0</v>
      </c>
      <c r="BS668" s="5">
        <f t="shared" si="4402"/>
        <v>0</v>
      </c>
      <c r="BT668" s="11">
        <f t="shared" si="4403"/>
        <v>0</v>
      </c>
      <c r="BU668" s="11">
        <f t="shared" si="4404"/>
        <v>0</v>
      </c>
      <c r="BV668" s="5">
        <f t="shared" si="4405"/>
        <v>0</v>
      </c>
      <c r="BW668" s="5">
        <f t="shared" si="4406"/>
        <v>0</v>
      </c>
      <c r="BX668" s="5">
        <f t="shared" si="4407"/>
        <v>0</v>
      </c>
      <c r="BY668" s="5">
        <f t="shared" si="4408"/>
        <v>0</v>
      </c>
      <c r="BZ668" s="5">
        <f t="shared" si="4409"/>
        <v>0</v>
      </c>
      <c r="CA668" s="5">
        <f t="shared" si="4410"/>
        <v>0</v>
      </c>
      <c r="CB668" s="5">
        <f t="shared" si="4411"/>
        <v>0</v>
      </c>
      <c r="CC668" s="5">
        <f t="shared" si="4412"/>
        <v>0</v>
      </c>
      <c r="CD668" s="5">
        <f t="shared" si="4413"/>
        <v>0</v>
      </c>
      <c r="CE668" s="5">
        <f t="shared" si="4414"/>
        <v>0</v>
      </c>
      <c r="CF668" s="5">
        <f t="shared" si="4415"/>
        <v>0</v>
      </c>
      <c r="CG668" s="5">
        <f t="shared" si="4416"/>
        <v>0</v>
      </c>
      <c r="CH668" s="5">
        <f t="shared" si="4417"/>
        <v>0</v>
      </c>
      <c r="CI668" s="5">
        <f t="shared" si="4418"/>
        <v>0</v>
      </c>
      <c r="CJ668" s="5">
        <f t="shared" si="4419"/>
        <v>0</v>
      </c>
      <c r="CK668" s="5">
        <f t="shared" si="4420"/>
        <v>0</v>
      </c>
      <c r="CL668" s="5">
        <f t="shared" si="4421"/>
        <v>0</v>
      </c>
      <c r="CM668" s="5">
        <f t="shared" si="4422"/>
        <v>0</v>
      </c>
      <c r="CN668" s="5">
        <f t="shared" si="4423"/>
        <v>0</v>
      </c>
      <c r="CO668" s="5">
        <f t="shared" si="4424"/>
        <v>0</v>
      </c>
      <c r="CP668" s="5">
        <f t="shared" si="4425"/>
        <v>0</v>
      </c>
      <c r="CQ668" s="5">
        <f t="shared" si="4426"/>
        <v>0</v>
      </c>
      <c r="CR668" s="5">
        <f t="shared" si="4427"/>
        <v>0</v>
      </c>
      <c r="CS668" s="5">
        <f t="shared" si="4428"/>
        <v>0</v>
      </c>
      <c r="CT668" s="11">
        <f t="shared" si="4429"/>
        <v>0</v>
      </c>
      <c r="CU668" s="5">
        <f t="shared" si="4430"/>
        <v>0</v>
      </c>
      <c r="CV668" s="5">
        <f t="shared" si="4431"/>
        <v>0</v>
      </c>
      <c r="CW668" s="46">
        <f t="shared" si="4432"/>
        <v>-51.25</v>
      </c>
      <c r="CX668" s="41">
        <f t="shared" si="4433"/>
        <v>0</v>
      </c>
      <c r="CY668" s="41">
        <f t="shared" si="4434"/>
        <v>0</v>
      </c>
      <c r="CZ668" s="41">
        <f t="shared" si="4435"/>
        <v>0</v>
      </c>
      <c r="DA668" s="41">
        <f t="shared" si="4436"/>
        <v>0</v>
      </c>
      <c r="DB668" s="28"/>
    </row>
    <row r="669" spans="1:106" s="16" customFormat="1" ht="29.25" customHeight="1" thickTop="1" thickBot="1" x14ac:dyDescent="0.35">
      <c r="A669" s="73">
        <v>44899</v>
      </c>
      <c r="B669" s="4" t="s">
        <v>8</v>
      </c>
      <c r="C669" s="4" t="s">
        <v>70</v>
      </c>
      <c r="D669" s="8" t="s">
        <v>10</v>
      </c>
      <c r="E669" s="4" t="s">
        <v>110</v>
      </c>
      <c r="F669" s="4" t="s">
        <v>104</v>
      </c>
      <c r="G669" s="18" t="s">
        <v>783</v>
      </c>
      <c r="H669" s="25">
        <v>48.5</v>
      </c>
      <c r="I669" s="44">
        <v>-51.5</v>
      </c>
      <c r="J669" s="45">
        <v>-52.5</v>
      </c>
      <c r="K669" s="76">
        <f t="shared" si="4140"/>
        <v>496.10000000000014</v>
      </c>
      <c r="L669" s="11"/>
      <c r="M669" s="11"/>
      <c r="N669" s="33"/>
      <c r="O669" s="11"/>
      <c r="P669" s="11"/>
      <c r="Q669" s="11"/>
      <c r="R669" s="11"/>
      <c r="S669" s="45">
        <v>-52.5</v>
      </c>
      <c r="T669" s="11"/>
      <c r="U669" s="11"/>
      <c r="V669" s="11"/>
      <c r="W669" s="11"/>
      <c r="X669" s="11"/>
      <c r="Y669" s="11"/>
      <c r="Z669" s="11"/>
      <c r="AA669" s="11"/>
      <c r="AB669" s="11"/>
      <c r="AC669" s="37"/>
      <c r="AD669" s="37"/>
      <c r="AE669" s="71" t="str">
        <f t="shared" si="4363"/>
        <v>USD/CAD</v>
      </c>
      <c r="AF669" s="11">
        <f t="shared" si="4364"/>
        <v>0</v>
      </c>
      <c r="AG669" s="5">
        <f t="shared" si="4365"/>
        <v>0</v>
      </c>
      <c r="AH669" s="11">
        <f t="shared" si="4366"/>
        <v>0</v>
      </c>
      <c r="AI669" s="45">
        <f t="shared" si="4367"/>
        <v>-52.5</v>
      </c>
      <c r="AJ669" s="13">
        <f t="shared" si="4368"/>
        <v>-52.5</v>
      </c>
      <c r="AK669" s="13"/>
      <c r="AL669" s="5">
        <f t="shared" si="4369"/>
        <v>0</v>
      </c>
      <c r="AM669" s="5">
        <f t="shared" si="4370"/>
        <v>0</v>
      </c>
      <c r="AN669" s="11">
        <f t="shared" si="4371"/>
        <v>0</v>
      </c>
      <c r="AO669" s="11">
        <f t="shared" si="4372"/>
        <v>0</v>
      </c>
      <c r="AP669" s="5">
        <f t="shared" si="4373"/>
        <v>0</v>
      </c>
      <c r="AQ669" s="5">
        <f t="shared" si="4374"/>
        <v>0</v>
      </c>
      <c r="AR669" s="5">
        <f t="shared" si="4375"/>
        <v>0</v>
      </c>
      <c r="AS669" s="5">
        <f t="shared" si="4376"/>
        <v>0</v>
      </c>
      <c r="AT669" s="5">
        <f t="shared" si="4377"/>
        <v>0</v>
      </c>
      <c r="AU669" s="5">
        <f t="shared" si="4378"/>
        <v>0</v>
      </c>
      <c r="AV669" s="5">
        <f t="shared" si="4379"/>
        <v>0</v>
      </c>
      <c r="AW669" s="5">
        <f t="shared" si="4380"/>
        <v>0</v>
      </c>
      <c r="AX669" s="5">
        <f t="shared" si="4381"/>
        <v>0</v>
      </c>
      <c r="AY669" s="5">
        <f t="shared" si="4382"/>
        <v>0</v>
      </c>
      <c r="AZ669" s="5">
        <f t="shared" si="4383"/>
        <v>0</v>
      </c>
      <c r="BA669" s="5">
        <f t="shared" si="4384"/>
        <v>0</v>
      </c>
      <c r="BB669" s="5">
        <f t="shared" si="4385"/>
        <v>0</v>
      </c>
      <c r="BC669" s="5">
        <f t="shared" si="4386"/>
        <v>0</v>
      </c>
      <c r="BD669" s="5">
        <f t="shared" si="4387"/>
        <v>0</v>
      </c>
      <c r="BE669" s="5">
        <f t="shared" si="4388"/>
        <v>0</v>
      </c>
      <c r="BF669" s="5">
        <f t="shared" si="4389"/>
        <v>0</v>
      </c>
      <c r="BG669" s="5">
        <f t="shared" si="4390"/>
        <v>0</v>
      </c>
      <c r="BH669" s="5">
        <f t="shared" si="4391"/>
        <v>0</v>
      </c>
      <c r="BI669" s="11">
        <f t="shared" si="4392"/>
        <v>0</v>
      </c>
      <c r="BJ669" s="5">
        <f t="shared" si="4393"/>
        <v>0</v>
      </c>
      <c r="BK669" s="5">
        <f t="shared" si="4394"/>
        <v>0</v>
      </c>
      <c r="BL669" s="5">
        <f t="shared" si="4395"/>
        <v>0</v>
      </c>
      <c r="BM669" s="5">
        <f t="shared" si="4396"/>
        <v>0</v>
      </c>
      <c r="BN669" s="5">
        <f t="shared" si="4397"/>
        <v>0</v>
      </c>
      <c r="BO669" s="5">
        <f t="shared" si="4398"/>
        <v>0</v>
      </c>
      <c r="BP669" s="5">
        <f t="shared" si="4399"/>
        <v>0</v>
      </c>
      <c r="BQ669" s="46">
        <f t="shared" si="4400"/>
        <v>-52.5</v>
      </c>
      <c r="BR669" s="5">
        <f t="shared" si="4401"/>
        <v>0</v>
      </c>
      <c r="BS669" s="5">
        <f t="shared" si="4402"/>
        <v>0</v>
      </c>
      <c r="BT669" s="11">
        <f t="shared" si="4403"/>
        <v>0</v>
      </c>
      <c r="BU669" s="11">
        <f t="shared" si="4404"/>
        <v>0</v>
      </c>
      <c r="BV669" s="5">
        <f t="shared" si="4405"/>
        <v>0</v>
      </c>
      <c r="BW669" s="5">
        <f t="shared" si="4406"/>
        <v>0</v>
      </c>
      <c r="BX669" s="5">
        <f t="shared" si="4407"/>
        <v>0</v>
      </c>
      <c r="BY669" s="5">
        <f t="shared" si="4408"/>
        <v>0</v>
      </c>
      <c r="BZ669" s="5">
        <f t="shared" si="4409"/>
        <v>0</v>
      </c>
      <c r="CA669" s="5">
        <f t="shared" si="4410"/>
        <v>0</v>
      </c>
      <c r="CB669" s="5">
        <f t="shared" si="4411"/>
        <v>0</v>
      </c>
      <c r="CC669" s="5">
        <f t="shared" si="4412"/>
        <v>0</v>
      </c>
      <c r="CD669" s="5">
        <f t="shared" si="4413"/>
        <v>0</v>
      </c>
      <c r="CE669" s="5">
        <f t="shared" si="4414"/>
        <v>0</v>
      </c>
      <c r="CF669" s="5">
        <f t="shared" si="4415"/>
        <v>0</v>
      </c>
      <c r="CG669" s="5">
        <f t="shared" si="4416"/>
        <v>0</v>
      </c>
      <c r="CH669" s="5">
        <f t="shared" si="4417"/>
        <v>0</v>
      </c>
      <c r="CI669" s="5">
        <f t="shared" si="4418"/>
        <v>0</v>
      </c>
      <c r="CJ669" s="5">
        <f t="shared" si="4419"/>
        <v>0</v>
      </c>
      <c r="CK669" s="5">
        <f t="shared" si="4420"/>
        <v>0</v>
      </c>
      <c r="CL669" s="5">
        <f t="shared" si="4421"/>
        <v>0</v>
      </c>
      <c r="CM669" s="5">
        <f t="shared" si="4422"/>
        <v>0</v>
      </c>
      <c r="CN669" s="5">
        <f t="shared" si="4423"/>
        <v>0</v>
      </c>
      <c r="CO669" s="5">
        <f t="shared" si="4424"/>
        <v>0</v>
      </c>
      <c r="CP669" s="5">
        <f t="shared" si="4425"/>
        <v>0</v>
      </c>
      <c r="CQ669" s="5">
        <f t="shared" si="4426"/>
        <v>0</v>
      </c>
      <c r="CR669" s="5">
        <f t="shared" si="4427"/>
        <v>0</v>
      </c>
      <c r="CS669" s="5">
        <f t="shared" si="4428"/>
        <v>0</v>
      </c>
      <c r="CT669" s="11">
        <f t="shared" si="4429"/>
        <v>0</v>
      </c>
      <c r="CU669" s="5">
        <f t="shared" si="4430"/>
        <v>0</v>
      </c>
      <c r="CV669" s="5">
        <f t="shared" si="4431"/>
        <v>0</v>
      </c>
      <c r="CW669" s="5">
        <f t="shared" si="4432"/>
        <v>0</v>
      </c>
      <c r="CX669" s="41">
        <f t="shared" si="4433"/>
        <v>0</v>
      </c>
      <c r="CY669" s="41">
        <f t="shared" si="4434"/>
        <v>0</v>
      </c>
      <c r="CZ669" s="41">
        <f t="shared" si="4435"/>
        <v>0</v>
      </c>
      <c r="DA669" s="41">
        <f t="shared" si="4436"/>
        <v>0</v>
      </c>
      <c r="DB669" s="28"/>
    </row>
    <row r="670" spans="1:106" s="16" customFormat="1" ht="29.25" customHeight="1" thickTop="1" thickBot="1" x14ac:dyDescent="0.35">
      <c r="A670" s="73">
        <v>44900</v>
      </c>
      <c r="B670" s="4" t="s">
        <v>20</v>
      </c>
      <c r="C670" s="4" t="s">
        <v>70</v>
      </c>
      <c r="D670" s="8" t="s">
        <v>10</v>
      </c>
      <c r="E670" s="4" t="s">
        <v>109</v>
      </c>
      <c r="F670" s="4" t="s">
        <v>24</v>
      </c>
      <c r="G670" s="18" t="s">
        <v>784</v>
      </c>
      <c r="H670" s="25">
        <v>52.5</v>
      </c>
      <c r="I670" s="33">
        <v>47.5</v>
      </c>
      <c r="J670" s="11">
        <v>45.5</v>
      </c>
      <c r="K670" s="76">
        <f t="shared" si="4140"/>
        <v>541.60000000000014</v>
      </c>
      <c r="L670" s="11"/>
      <c r="M670" s="11"/>
      <c r="N670" s="33"/>
      <c r="O670" s="11"/>
      <c r="P670" s="11"/>
      <c r="Q670" s="11"/>
      <c r="R670" s="11"/>
      <c r="S670" s="11"/>
      <c r="T670" s="11"/>
      <c r="U670" s="11"/>
      <c r="V670" s="11"/>
      <c r="W670" s="47">
        <v>45.5</v>
      </c>
      <c r="X670" s="11"/>
      <c r="Y670" s="11"/>
      <c r="Z670" s="11"/>
      <c r="AA670" s="11"/>
      <c r="AB670" s="11"/>
      <c r="AC670" s="37"/>
      <c r="AD670" s="37"/>
      <c r="AE670" s="71" t="str">
        <f t="shared" si="4363"/>
        <v>GOLD</v>
      </c>
      <c r="AF670" s="11">
        <f t="shared" ref="AF670:AF679" si="4437">IF(C670="HF",J670,0)</f>
        <v>0</v>
      </c>
      <c r="AG670" s="5">
        <f t="shared" ref="AG670:AG679" si="4438">IF(C670="HF2",J670,0)</f>
        <v>0</v>
      </c>
      <c r="AH670" s="11">
        <f t="shared" ref="AH670:AH679" si="4439">IF(C670="HF3",J670,0)</f>
        <v>0</v>
      </c>
      <c r="AI670" s="47">
        <f t="shared" ref="AI670:AI679" si="4440">IF(C670="DP",J670,0)</f>
        <v>45.5</v>
      </c>
      <c r="AJ670" s="13">
        <f t="shared" si="4368"/>
        <v>45.5</v>
      </c>
      <c r="AK670" s="13"/>
      <c r="AL670" s="5">
        <f t="shared" ref="AL670:AL679" si="4441">IF(B670="AUD/JPY",AF670,0)</f>
        <v>0</v>
      </c>
      <c r="AM670" s="5">
        <f t="shared" ref="AM670:AM679" si="4442">IF(B670="AUD/JPY",AG670,0)</f>
        <v>0</v>
      </c>
      <c r="AN670" s="11">
        <f t="shared" ref="AN670:AN679" si="4443">IF(B670="AUD/JPY",AH670,0)</f>
        <v>0</v>
      </c>
      <c r="AO670" s="11">
        <f t="shared" ref="AO670:AO679" si="4444">IF(B670="AUD/JPY",AI670,0)</f>
        <v>0</v>
      </c>
      <c r="AP670" s="5">
        <f t="shared" ref="AP670:AP679" si="4445">IF(B670="AUD/USD",AF670,0)</f>
        <v>0</v>
      </c>
      <c r="AQ670" s="5">
        <f t="shared" ref="AQ670:AQ679" si="4446">IF(B670="AUD/USD",AG670,0)</f>
        <v>0</v>
      </c>
      <c r="AR670" s="5">
        <f t="shared" ref="AR670:AR679" si="4447">IF(B670="AUD/USD",AH670,0)</f>
        <v>0</v>
      </c>
      <c r="AS670" s="5">
        <f t="shared" ref="AS670:AS679" si="4448">IF(B670="AUD/USD",AI670,0)</f>
        <v>0</v>
      </c>
      <c r="AT670" s="5">
        <f t="shared" ref="AT670:AT679" si="4449">IF(B670="EUR/GBP",AF670,0)</f>
        <v>0</v>
      </c>
      <c r="AU670" s="5">
        <f t="shared" ref="AU670:AU679" si="4450">IF(B670="EUR/GBP",AG670,0)</f>
        <v>0</v>
      </c>
      <c r="AV670" s="5">
        <f t="shared" ref="AV670:AV679" si="4451">IF(B670="EUR/GBP",AH670,0)</f>
        <v>0</v>
      </c>
      <c r="AW670" s="5">
        <f t="shared" ref="AW670:AW679" si="4452">IF(B670="EUR/GBP",AI670,0)</f>
        <v>0</v>
      </c>
      <c r="AX670" s="5">
        <f t="shared" ref="AX670:AX679" si="4453">IF(B670="EUR/JPY",AF670,0)</f>
        <v>0</v>
      </c>
      <c r="AY670" s="5">
        <f t="shared" ref="AY670:AY679" si="4454">IF(B670="EUR/JPY",AG670,0)</f>
        <v>0</v>
      </c>
      <c r="AZ670" s="5">
        <f t="shared" ref="AZ670:AZ679" si="4455">IF(B670="EUR/JPY",AH670,0)</f>
        <v>0</v>
      </c>
      <c r="BA670" s="5">
        <f t="shared" ref="BA670:BA679" si="4456">IF(B670="EUR/JPY",AI670,0)</f>
        <v>0</v>
      </c>
      <c r="BB670" s="5">
        <f t="shared" ref="BB670:BB679" si="4457">IF(B670="EUR/USD",AF670,0)</f>
        <v>0</v>
      </c>
      <c r="BC670" s="5">
        <f t="shared" ref="BC670:BC679" si="4458">IF(B670="EUR/USD",AG670,0)</f>
        <v>0</v>
      </c>
      <c r="BD670" s="5">
        <f t="shared" ref="BD670:BD679" si="4459">IF(B670="EUR/USD",AH670,0)</f>
        <v>0</v>
      </c>
      <c r="BE670" s="5">
        <f t="shared" ref="BE670:BE679" si="4460">IF(B670="EUR/USD",AI670,0)</f>
        <v>0</v>
      </c>
      <c r="BF670" s="5">
        <f t="shared" ref="BF670:BF679" si="4461">IF(B670="GBP/JPY",AF670,0)</f>
        <v>0</v>
      </c>
      <c r="BG670" s="5">
        <f t="shared" ref="BG670:BG679" si="4462">IF(B670="GBP/JPY",AG670,0)</f>
        <v>0</v>
      </c>
      <c r="BH670" s="5">
        <f t="shared" ref="BH670:BH679" si="4463">IF(B670="GBP/JPY",AH670,0)</f>
        <v>0</v>
      </c>
      <c r="BI670" s="11">
        <f t="shared" ref="BI670:BI679" si="4464">IF(B670="GBP/JPY",AI670,0)</f>
        <v>0</v>
      </c>
      <c r="BJ670" s="5">
        <f t="shared" ref="BJ670:BJ679" si="4465">IF(B670="GBP/USD",AF670,0)</f>
        <v>0</v>
      </c>
      <c r="BK670" s="5">
        <f t="shared" ref="BK670:BK679" si="4466">IF(B670="GBP/USD",AG670,0)</f>
        <v>0</v>
      </c>
      <c r="BL670" s="5">
        <f t="shared" ref="BL670:BL679" si="4467">IF(B670="GBP/USD",AH670,0)</f>
        <v>0</v>
      </c>
      <c r="BM670" s="5">
        <f t="shared" ref="BM670:BM679" si="4468">IF(B670="GBP/USD",AI670,0)</f>
        <v>0</v>
      </c>
      <c r="BN670" s="5">
        <f t="shared" ref="BN670:BN679" si="4469">IF(B670="USD/CAD",AF670,0)</f>
        <v>0</v>
      </c>
      <c r="BO670" s="5">
        <f t="shared" ref="BO670:BO679" si="4470">IF(B670="USD/CAD",AG670,0)</f>
        <v>0</v>
      </c>
      <c r="BP670" s="5">
        <f t="shared" ref="BP670:BP679" si="4471">IF(B670="USD/CAD",AH670,0)</f>
        <v>0</v>
      </c>
      <c r="BQ670" s="5">
        <f t="shared" ref="BQ670:BQ679" si="4472">IF(B670="USD/CAD",AI670,0)</f>
        <v>0</v>
      </c>
      <c r="BR670" s="5">
        <f t="shared" ref="BR670:BR679" si="4473">IF(B670="USD/CHF",AF670,0)</f>
        <v>0</v>
      </c>
      <c r="BS670" s="5">
        <f t="shared" ref="BS670:BS679" si="4474">IF(B670="USD/CHF",AG670,0)</f>
        <v>0</v>
      </c>
      <c r="BT670" s="11">
        <f t="shared" ref="BT670:BT679" si="4475">IF(B670="USD/CHF",AH670,0)</f>
        <v>0</v>
      </c>
      <c r="BU670" s="11">
        <f t="shared" ref="BU670:BU679" si="4476">IF(B670="USD/CHF",AI670,0)</f>
        <v>0</v>
      </c>
      <c r="BV670" s="5">
        <f t="shared" ref="BV670:BV679" si="4477">IF(B670="USD/JPY",AF670,0)</f>
        <v>0</v>
      </c>
      <c r="BW670" s="5">
        <f t="shared" ref="BW670:BW679" si="4478">IF(B670="USD/JPY",AG670,0)</f>
        <v>0</v>
      </c>
      <c r="BX670" s="5">
        <f t="shared" ref="BX670:BX679" si="4479">IF(B670="USD/JPY",AH670,0)</f>
        <v>0</v>
      </c>
      <c r="BY670" s="5">
        <f t="shared" ref="BY670:BY679" si="4480">IF(B670="USD/JPY",AI670,0)</f>
        <v>0</v>
      </c>
      <c r="BZ670" s="5">
        <f t="shared" ref="BZ670:BZ679" si="4481">IF(B670="CRUDE",AF670,0)</f>
        <v>0</v>
      </c>
      <c r="CA670" s="5">
        <f t="shared" ref="CA670:CA679" si="4482">IF(B670="CRUDE",AG670,0)</f>
        <v>0</v>
      </c>
      <c r="CB670" s="5">
        <f t="shared" ref="CB670:CB679" si="4483">IF(B670="CRUDE",AH670,0)</f>
        <v>0</v>
      </c>
      <c r="CC670" s="5">
        <f t="shared" ref="CC670:CC679" si="4484">IF(B670="CRUDE",AI670,0)</f>
        <v>0</v>
      </c>
      <c r="CD670" s="5">
        <f t="shared" ref="CD670:CD679" si="4485">IF(B670="GOLD",AF670,0)</f>
        <v>0</v>
      </c>
      <c r="CE670" s="5">
        <f t="shared" ref="CE670:CE679" si="4486">IF(B670="GOLD",AG670,0)</f>
        <v>0</v>
      </c>
      <c r="CF670" s="5">
        <f t="shared" ref="CF670:CF679" si="4487">IF(B670="GOLD",AH670,0)</f>
        <v>0</v>
      </c>
      <c r="CG670" s="48">
        <f t="shared" ref="CG670:CG679" si="4488">IF(B670="GOLD",AI670,0)</f>
        <v>45.5</v>
      </c>
      <c r="CH670" s="5">
        <f t="shared" ref="CH670:CH679" si="4489">IF(B670="US 500",AF670,0)</f>
        <v>0</v>
      </c>
      <c r="CI670" s="5">
        <f t="shared" ref="CI670:CI679" si="4490">IF(B670="US 500",AG670,0)</f>
        <v>0</v>
      </c>
      <c r="CJ670" s="5">
        <f t="shared" ref="CJ670:CJ679" si="4491">IF(B670="US 500",AH670,0)</f>
        <v>0</v>
      </c>
      <c r="CK670" s="5">
        <f t="shared" ref="CK670:CK679" si="4492">IF(B670="US 500",AI670,0)</f>
        <v>0</v>
      </c>
      <c r="CL670" s="5">
        <f t="shared" ref="CL670:CL679" si="4493">IF(B670="N GAS",AF670,0)</f>
        <v>0</v>
      </c>
      <c r="CM670" s="5">
        <f t="shared" ref="CM670:CM679" si="4494">IF(B670="N GAS",AG670,0)</f>
        <v>0</v>
      </c>
      <c r="CN670" s="5">
        <f t="shared" ref="CN670:CN679" si="4495">IF(B670="N GAS",AH670,0)</f>
        <v>0</v>
      </c>
      <c r="CO670" s="5">
        <f t="shared" ref="CO670:CO679" si="4496">IF(B670="N GAS",AI670,0)</f>
        <v>0</v>
      </c>
      <c r="CP670" s="5">
        <f t="shared" ref="CP670:CP679" si="4497">IF(B670="SMALLCAP 2000",AF670,0)</f>
        <v>0</v>
      </c>
      <c r="CQ670" s="5">
        <f t="shared" ref="CQ670:CQ679" si="4498">IF(B670="SMALLCAP 2000",AG670,0)</f>
        <v>0</v>
      </c>
      <c r="CR670" s="5">
        <f t="shared" ref="CR670:CR679" si="4499">IF(B670="SMALLCAP 2000",AH670,0)</f>
        <v>0</v>
      </c>
      <c r="CS670" s="5">
        <f t="shared" ref="CS670:CS679" si="4500">IF(B670="SMALLCAP 2000",AI670,0)</f>
        <v>0</v>
      </c>
      <c r="CT670" s="11">
        <f t="shared" ref="CT670:CT679" si="4501">IF(B670="US TECH",AF670,0)</f>
        <v>0</v>
      </c>
      <c r="CU670" s="5">
        <f t="shared" ref="CU670:CU679" si="4502">IF(B670="US TECH",AG670,0)</f>
        <v>0</v>
      </c>
      <c r="CV670" s="5">
        <f t="shared" ref="CV670:CV679" si="4503">IF(B670="US TECH",AH670,0)</f>
        <v>0</v>
      </c>
      <c r="CW670" s="5">
        <f t="shared" ref="CW670:CW679" si="4504">IF(B670="US TECH",AI670,0)</f>
        <v>0</v>
      </c>
      <c r="CX670" s="41">
        <f t="shared" ref="CX670:CX679" si="4505">IF(B670="WALL ST 30",AF670,0)</f>
        <v>0</v>
      </c>
      <c r="CY670" s="41">
        <f t="shared" ref="CY670:CY679" si="4506">IF(B670="WALL ST 30",AG670,0)</f>
        <v>0</v>
      </c>
      <c r="CZ670" s="41">
        <f t="shared" ref="CZ670:CZ679" si="4507">IF(B670="WALL ST 30",AH670,0)</f>
        <v>0</v>
      </c>
      <c r="DA670" s="41">
        <f t="shared" ref="DA670:DA679" si="4508">IF(B670="WALL ST 30",AI670,0)</f>
        <v>0</v>
      </c>
      <c r="DB670" s="28"/>
    </row>
    <row r="671" spans="1:106" s="16" customFormat="1" ht="29.25" customHeight="1" thickTop="1" thickBot="1" x14ac:dyDescent="0.35">
      <c r="A671" s="73">
        <v>44900</v>
      </c>
      <c r="B671" s="4" t="s">
        <v>22</v>
      </c>
      <c r="C671" s="4" t="s">
        <v>26</v>
      </c>
      <c r="D671" s="8" t="s">
        <v>10</v>
      </c>
      <c r="E671" s="4" t="s">
        <v>102</v>
      </c>
      <c r="F671" s="4" t="s">
        <v>104</v>
      </c>
      <c r="G671" s="18" t="s">
        <v>788</v>
      </c>
      <c r="H671" s="25">
        <v>48</v>
      </c>
      <c r="I671" s="33">
        <v>48</v>
      </c>
      <c r="J671" s="11">
        <v>46</v>
      </c>
      <c r="K671" s="76">
        <f t="shared" si="4140"/>
        <v>587.60000000000014</v>
      </c>
      <c r="L671" s="11"/>
      <c r="M671" s="11"/>
      <c r="N671" s="33"/>
      <c r="O671" s="11"/>
      <c r="P671" s="11"/>
      <c r="Q671" s="11"/>
      <c r="R671" s="11"/>
      <c r="S671" s="11"/>
      <c r="T671" s="11"/>
      <c r="U671" s="11"/>
      <c r="V671" s="11"/>
      <c r="W671" s="11"/>
      <c r="X671" s="47">
        <v>46</v>
      </c>
      <c r="Y671" s="11"/>
      <c r="Z671" s="11"/>
      <c r="AA671" s="11"/>
      <c r="AB671" s="11"/>
      <c r="AC671" s="37"/>
      <c r="AD671" s="37"/>
      <c r="AE671" s="71" t="str">
        <f t="shared" si="4363"/>
        <v>US 500</v>
      </c>
      <c r="AF671" s="11">
        <f t="shared" si="4437"/>
        <v>0</v>
      </c>
      <c r="AG671" s="5">
        <f t="shared" si="4438"/>
        <v>0</v>
      </c>
      <c r="AH671" s="47">
        <f t="shared" si="4439"/>
        <v>46</v>
      </c>
      <c r="AI671" s="11">
        <f t="shared" si="4440"/>
        <v>0</v>
      </c>
      <c r="AJ671" s="13">
        <f t="shared" si="4368"/>
        <v>46</v>
      </c>
      <c r="AK671" s="13"/>
      <c r="AL671" s="5">
        <f t="shared" si="4441"/>
        <v>0</v>
      </c>
      <c r="AM671" s="5">
        <f t="shared" si="4442"/>
        <v>0</v>
      </c>
      <c r="AN671" s="11">
        <f t="shared" si="4443"/>
        <v>0</v>
      </c>
      <c r="AO671" s="11">
        <f t="shared" si="4444"/>
        <v>0</v>
      </c>
      <c r="AP671" s="5">
        <f t="shared" si="4445"/>
        <v>0</v>
      </c>
      <c r="AQ671" s="5">
        <f t="shared" si="4446"/>
        <v>0</v>
      </c>
      <c r="AR671" s="5">
        <f t="shared" si="4447"/>
        <v>0</v>
      </c>
      <c r="AS671" s="5">
        <f t="shared" si="4448"/>
        <v>0</v>
      </c>
      <c r="AT671" s="5">
        <f t="shared" si="4449"/>
        <v>0</v>
      </c>
      <c r="AU671" s="5">
        <f t="shared" si="4450"/>
        <v>0</v>
      </c>
      <c r="AV671" s="5">
        <f t="shared" si="4451"/>
        <v>0</v>
      </c>
      <c r="AW671" s="5">
        <f t="shared" si="4452"/>
        <v>0</v>
      </c>
      <c r="AX671" s="5">
        <f t="shared" si="4453"/>
        <v>0</v>
      </c>
      <c r="AY671" s="5">
        <f t="shared" si="4454"/>
        <v>0</v>
      </c>
      <c r="AZ671" s="5">
        <f t="shared" si="4455"/>
        <v>0</v>
      </c>
      <c r="BA671" s="5">
        <f t="shared" si="4456"/>
        <v>0</v>
      </c>
      <c r="BB671" s="5">
        <f t="shared" si="4457"/>
        <v>0</v>
      </c>
      <c r="BC671" s="5">
        <f t="shared" si="4458"/>
        <v>0</v>
      </c>
      <c r="BD671" s="5">
        <f t="shared" si="4459"/>
        <v>0</v>
      </c>
      <c r="BE671" s="5">
        <f t="shared" si="4460"/>
        <v>0</v>
      </c>
      <c r="BF671" s="5">
        <f t="shared" si="4461"/>
        <v>0</v>
      </c>
      <c r="BG671" s="5">
        <f t="shared" si="4462"/>
        <v>0</v>
      </c>
      <c r="BH671" s="5">
        <f t="shared" si="4463"/>
        <v>0</v>
      </c>
      <c r="BI671" s="11">
        <f t="shared" si="4464"/>
        <v>0</v>
      </c>
      <c r="BJ671" s="5">
        <f t="shared" si="4465"/>
        <v>0</v>
      </c>
      <c r="BK671" s="5">
        <f t="shared" si="4466"/>
        <v>0</v>
      </c>
      <c r="BL671" s="5">
        <f t="shared" si="4467"/>
        <v>0</v>
      </c>
      <c r="BM671" s="5">
        <f t="shared" si="4468"/>
        <v>0</v>
      </c>
      <c r="BN671" s="5">
        <f t="shared" si="4469"/>
        <v>0</v>
      </c>
      <c r="BO671" s="5">
        <f t="shared" si="4470"/>
        <v>0</v>
      </c>
      <c r="BP671" s="5">
        <f t="shared" si="4471"/>
        <v>0</v>
      </c>
      <c r="BQ671" s="5">
        <f t="shared" si="4472"/>
        <v>0</v>
      </c>
      <c r="BR671" s="5">
        <f t="shared" si="4473"/>
        <v>0</v>
      </c>
      <c r="BS671" s="5">
        <f t="shared" si="4474"/>
        <v>0</v>
      </c>
      <c r="BT671" s="11">
        <f t="shared" si="4475"/>
        <v>0</v>
      </c>
      <c r="BU671" s="11">
        <f t="shared" si="4476"/>
        <v>0</v>
      </c>
      <c r="BV671" s="5">
        <f t="shared" si="4477"/>
        <v>0</v>
      </c>
      <c r="BW671" s="5">
        <f t="shared" si="4478"/>
        <v>0</v>
      </c>
      <c r="BX671" s="5">
        <f t="shared" si="4479"/>
        <v>0</v>
      </c>
      <c r="BY671" s="5">
        <f t="shared" si="4480"/>
        <v>0</v>
      </c>
      <c r="BZ671" s="5">
        <f t="shared" si="4481"/>
        <v>0</v>
      </c>
      <c r="CA671" s="5">
        <f t="shared" si="4482"/>
        <v>0</v>
      </c>
      <c r="CB671" s="5">
        <f t="shared" si="4483"/>
        <v>0</v>
      </c>
      <c r="CC671" s="5">
        <f t="shared" si="4484"/>
        <v>0</v>
      </c>
      <c r="CD671" s="5">
        <f t="shared" si="4485"/>
        <v>0</v>
      </c>
      <c r="CE671" s="5">
        <f t="shared" si="4486"/>
        <v>0</v>
      </c>
      <c r="CF671" s="5">
        <f t="shared" si="4487"/>
        <v>0</v>
      </c>
      <c r="CG671" s="5">
        <f t="shared" si="4488"/>
        <v>0</v>
      </c>
      <c r="CH671" s="5">
        <f t="shared" si="4489"/>
        <v>0</v>
      </c>
      <c r="CI671" s="5">
        <f t="shared" si="4490"/>
        <v>0</v>
      </c>
      <c r="CJ671" s="48">
        <f t="shared" si="4491"/>
        <v>46</v>
      </c>
      <c r="CK671" s="5">
        <f t="shared" si="4492"/>
        <v>0</v>
      </c>
      <c r="CL671" s="5">
        <f t="shared" si="4493"/>
        <v>0</v>
      </c>
      <c r="CM671" s="5">
        <f t="shared" si="4494"/>
        <v>0</v>
      </c>
      <c r="CN671" s="5">
        <f t="shared" si="4495"/>
        <v>0</v>
      </c>
      <c r="CO671" s="5">
        <f t="shared" si="4496"/>
        <v>0</v>
      </c>
      <c r="CP671" s="5">
        <f t="shared" si="4497"/>
        <v>0</v>
      </c>
      <c r="CQ671" s="5">
        <f t="shared" si="4498"/>
        <v>0</v>
      </c>
      <c r="CR671" s="5">
        <f t="shared" si="4499"/>
        <v>0</v>
      </c>
      <c r="CS671" s="5">
        <f t="shared" si="4500"/>
        <v>0</v>
      </c>
      <c r="CT671" s="11">
        <f t="shared" si="4501"/>
        <v>0</v>
      </c>
      <c r="CU671" s="5">
        <f t="shared" si="4502"/>
        <v>0</v>
      </c>
      <c r="CV671" s="5">
        <f t="shared" si="4503"/>
        <v>0</v>
      </c>
      <c r="CW671" s="5">
        <f t="shared" si="4504"/>
        <v>0</v>
      </c>
      <c r="CX671" s="41">
        <f t="shared" si="4505"/>
        <v>0</v>
      </c>
      <c r="CY671" s="41">
        <f t="shared" si="4506"/>
        <v>0</v>
      </c>
      <c r="CZ671" s="41">
        <f t="shared" si="4507"/>
        <v>0</v>
      </c>
      <c r="DA671" s="41">
        <f t="shared" si="4508"/>
        <v>0</v>
      </c>
      <c r="DB671" s="28"/>
    </row>
    <row r="672" spans="1:106" s="16" customFormat="1" ht="29.25" customHeight="1" thickTop="1" thickBot="1" x14ac:dyDescent="0.35">
      <c r="A672" s="73">
        <v>44900</v>
      </c>
      <c r="B672" s="4" t="s">
        <v>92</v>
      </c>
      <c r="C672" s="4" t="s">
        <v>26</v>
      </c>
      <c r="D672" s="8" t="s">
        <v>10</v>
      </c>
      <c r="E672" s="4" t="s">
        <v>102</v>
      </c>
      <c r="F672" s="4" t="s">
        <v>104</v>
      </c>
      <c r="G672" s="18" t="s">
        <v>789</v>
      </c>
      <c r="H672" s="25">
        <v>49</v>
      </c>
      <c r="I672" s="33">
        <v>49</v>
      </c>
      <c r="J672" s="11">
        <v>47</v>
      </c>
      <c r="K672" s="76">
        <f t="shared" si="4140"/>
        <v>634.60000000000014</v>
      </c>
      <c r="L672" s="11"/>
      <c r="M672" s="11"/>
      <c r="N672" s="33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47">
        <v>47</v>
      </c>
      <c r="AC672" s="37"/>
      <c r="AD672" s="37"/>
      <c r="AE672" s="71" t="str">
        <f t="shared" si="4363"/>
        <v>WALL ST 30</v>
      </c>
      <c r="AF672" s="11">
        <f t="shared" si="4437"/>
        <v>0</v>
      </c>
      <c r="AG672" s="5">
        <f t="shared" si="4438"/>
        <v>0</v>
      </c>
      <c r="AH672" s="47">
        <f t="shared" si="4439"/>
        <v>47</v>
      </c>
      <c r="AI672" s="11">
        <f t="shared" si="4440"/>
        <v>0</v>
      </c>
      <c r="AJ672" s="13">
        <f t="shared" si="4368"/>
        <v>47</v>
      </c>
      <c r="AK672" s="13"/>
      <c r="AL672" s="5">
        <f t="shared" si="4441"/>
        <v>0</v>
      </c>
      <c r="AM672" s="5">
        <f t="shared" si="4442"/>
        <v>0</v>
      </c>
      <c r="AN672" s="11">
        <f t="shared" si="4443"/>
        <v>0</v>
      </c>
      <c r="AO672" s="11">
        <f t="shared" si="4444"/>
        <v>0</v>
      </c>
      <c r="AP672" s="5">
        <f t="shared" si="4445"/>
        <v>0</v>
      </c>
      <c r="AQ672" s="5">
        <f t="shared" si="4446"/>
        <v>0</v>
      </c>
      <c r="AR672" s="5">
        <f t="shared" si="4447"/>
        <v>0</v>
      </c>
      <c r="AS672" s="5">
        <f t="shared" si="4448"/>
        <v>0</v>
      </c>
      <c r="AT672" s="5">
        <f t="shared" si="4449"/>
        <v>0</v>
      </c>
      <c r="AU672" s="5">
        <f t="shared" si="4450"/>
        <v>0</v>
      </c>
      <c r="AV672" s="5">
        <f t="shared" si="4451"/>
        <v>0</v>
      </c>
      <c r="AW672" s="5">
        <f t="shared" si="4452"/>
        <v>0</v>
      </c>
      <c r="AX672" s="5">
        <f t="shared" si="4453"/>
        <v>0</v>
      </c>
      <c r="AY672" s="5">
        <f t="shared" si="4454"/>
        <v>0</v>
      </c>
      <c r="AZ672" s="5">
        <f t="shared" si="4455"/>
        <v>0</v>
      </c>
      <c r="BA672" s="5">
        <f t="shared" si="4456"/>
        <v>0</v>
      </c>
      <c r="BB672" s="5">
        <f t="shared" si="4457"/>
        <v>0</v>
      </c>
      <c r="BC672" s="5">
        <f t="shared" si="4458"/>
        <v>0</v>
      </c>
      <c r="BD672" s="5">
        <f t="shared" si="4459"/>
        <v>0</v>
      </c>
      <c r="BE672" s="5">
        <f t="shared" si="4460"/>
        <v>0</v>
      </c>
      <c r="BF672" s="5">
        <f t="shared" si="4461"/>
        <v>0</v>
      </c>
      <c r="BG672" s="5">
        <f t="shared" si="4462"/>
        <v>0</v>
      </c>
      <c r="BH672" s="5">
        <f t="shared" si="4463"/>
        <v>0</v>
      </c>
      <c r="BI672" s="11">
        <f t="shared" si="4464"/>
        <v>0</v>
      </c>
      <c r="BJ672" s="5">
        <f t="shared" si="4465"/>
        <v>0</v>
      </c>
      <c r="BK672" s="5">
        <f t="shared" si="4466"/>
        <v>0</v>
      </c>
      <c r="BL672" s="5">
        <f t="shared" si="4467"/>
        <v>0</v>
      </c>
      <c r="BM672" s="5">
        <f t="shared" si="4468"/>
        <v>0</v>
      </c>
      <c r="BN672" s="5">
        <f t="shared" si="4469"/>
        <v>0</v>
      </c>
      <c r="BO672" s="5">
        <f t="shared" si="4470"/>
        <v>0</v>
      </c>
      <c r="BP672" s="5">
        <f t="shared" si="4471"/>
        <v>0</v>
      </c>
      <c r="BQ672" s="5">
        <f t="shared" si="4472"/>
        <v>0</v>
      </c>
      <c r="BR672" s="5">
        <f t="shared" si="4473"/>
        <v>0</v>
      </c>
      <c r="BS672" s="5">
        <f t="shared" si="4474"/>
        <v>0</v>
      </c>
      <c r="BT672" s="11">
        <f t="shared" si="4475"/>
        <v>0</v>
      </c>
      <c r="BU672" s="11">
        <f t="shared" si="4476"/>
        <v>0</v>
      </c>
      <c r="BV672" s="5">
        <f t="shared" si="4477"/>
        <v>0</v>
      </c>
      <c r="BW672" s="5">
        <f t="shared" si="4478"/>
        <v>0</v>
      </c>
      <c r="BX672" s="5">
        <f t="shared" si="4479"/>
        <v>0</v>
      </c>
      <c r="BY672" s="5">
        <f t="shared" si="4480"/>
        <v>0</v>
      </c>
      <c r="BZ672" s="5">
        <f t="shared" si="4481"/>
        <v>0</v>
      </c>
      <c r="CA672" s="5">
        <f t="shared" si="4482"/>
        <v>0</v>
      </c>
      <c r="CB672" s="5">
        <f t="shared" si="4483"/>
        <v>0</v>
      </c>
      <c r="CC672" s="5">
        <f t="shared" si="4484"/>
        <v>0</v>
      </c>
      <c r="CD672" s="5">
        <f t="shared" si="4485"/>
        <v>0</v>
      </c>
      <c r="CE672" s="5">
        <f t="shared" si="4486"/>
        <v>0</v>
      </c>
      <c r="CF672" s="5">
        <f t="shared" si="4487"/>
        <v>0</v>
      </c>
      <c r="CG672" s="5">
        <f t="shared" si="4488"/>
        <v>0</v>
      </c>
      <c r="CH672" s="5">
        <f t="shared" si="4489"/>
        <v>0</v>
      </c>
      <c r="CI672" s="5">
        <f t="shared" si="4490"/>
        <v>0</v>
      </c>
      <c r="CJ672" s="5">
        <f t="shared" si="4491"/>
        <v>0</v>
      </c>
      <c r="CK672" s="5">
        <f t="shared" si="4492"/>
        <v>0</v>
      </c>
      <c r="CL672" s="5">
        <f t="shared" si="4493"/>
        <v>0</v>
      </c>
      <c r="CM672" s="5">
        <f t="shared" si="4494"/>
        <v>0</v>
      </c>
      <c r="CN672" s="5">
        <f t="shared" si="4495"/>
        <v>0</v>
      </c>
      <c r="CO672" s="5">
        <f t="shared" si="4496"/>
        <v>0</v>
      </c>
      <c r="CP672" s="5">
        <f t="shared" si="4497"/>
        <v>0</v>
      </c>
      <c r="CQ672" s="5">
        <f t="shared" si="4498"/>
        <v>0</v>
      </c>
      <c r="CR672" s="5">
        <f t="shared" si="4499"/>
        <v>0</v>
      </c>
      <c r="CS672" s="5">
        <f t="shared" si="4500"/>
        <v>0</v>
      </c>
      <c r="CT672" s="11">
        <f t="shared" si="4501"/>
        <v>0</v>
      </c>
      <c r="CU672" s="5">
        <f t="shared" si="4502"/>
        <v>0</v>
      </c>
      <c r="CV672" s="5">
        <f t="shared" si="4503"/>
        <v>0</v>
      </c>
      <c r="CW672" s="5">
        <f t="shared" si="4504"/>
        <v>0</v>
      </c>
      <c r="CX672" s="41">
        <f t="shared" si="4505"/>
        <v>0</v>
      </c>
      <c r="CY672" s="41">
        <f t="shared" si="4506"/>
        <v>0</v>
      </c>
      <c r="CZ672" s="49">
        <f t="shared" si="4507"/>
        <v>47</v>
      </c>
      <c r="DA672" s="41">
        <f t="shared" si="4508"/>
        <v>0</v>
      </c>
      <c r="DB672" s="28"/>
    </row>
    <row r="673" spans="1:106" s="16" customFormat="1" ht="29.25" customHeight="1" thickTop="1" thickBot="1" x14ac:dyDescent="0.35">
      <c r="A673" s="73">
        <v>44900</v>
      </c>
      <c r="B673" s="4" t="s">
        <v>90</v>
      </c>
      <c r="C673" s="4" t="s">
        <v>26</v>
      </c>
      <c r="D673" s="8" t="s">
        <v>10</v>
      </c>
      <c r="E673" s="4" t="s">
        <v>102</v>
      </c>
      <c r="F673" s="4" t="s">
        <v>104</v>
      </c>
      <c r="G673" s="18" t="s">
        <v>790</v>
      </c>
      <c r="H673" s="25">
        <v>44</v>
      </c>
      <c r="I673" s="33">
        <v>44</v>
      </c>
      <c r="J673" s="11">
        <v>42</v>
      </c>
      <c r="K673" s="76">
        <f t="shared" si="4140"/>
        <v>676.60000000000014</v>
      </c>
      <c r="L673" s="11"/>
      <c r="M673" s="11"/>
      <c r="N673" s="33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47">
        <v>42</v>
      </c>
      <c r="AB673" s="11"/>
      <c r="AC673" s="37"/>
      <c r="AD673" s="37"/>
      <c r="AE673" s="71" t="str">
        <f t="shared" si="4363"/>
        <v>US TECH</v>
      </c>
      <c r="AF673" s="11">
        <f t="shared" si="4437"/>
        <v>0</v>
      </c>
      <c r="AG673" s="5">
        <f t="shared" si="4438"/>
        <v>0</v>
      </c>
      <c r="AH673" s="47">
        <f t="shared" si="4439"/>
        <v>42</v>
      </c>
      <c r="AI673" s="11">
        <f t="shared" si="4440"/>
        <v>0</v>
      </c>
      <c r="AJ673" s="13">
        <f t="shared" si="4368"/>
        <v>42</v>
      </c>
      <c r="AK673" s="13"/>
      <c r="AL673" s="5">
        <f t="shared" si="4441"/>
        <v>0</v>
      </c>
      <c r="AM673" s="5">
        <f t="shared" si="4442"/>
        <v>0</v>
      </c>
      <c r="AN673" s="11">
        <f t="shared" si="4443"/>
        <v>0</v>
      </c>
      <c r="AO673" s="11">
        <f t="shared" si="4444"/>
        <v>0</v>
      </c>
      <c r="AP673" s="5">
        <f t="shared" si="4445"/>
        <v>0</v>
      </c>
      <c r="AQ673" s="5">
        <f t="shared" si="4446"/>
        <v>0</v>
      </c>
      <c r="AR673" s="5">
        <f t="shared" si="4447"/>
        <v>0</v>
      </c>
      <c r="AS673" s="5">
        <f t="shared" si="4448"/>
        <v>0</v>
      </c>
      <c r="AT673" s="5">
        <f t="shared" si="4449"/>
        <v>0</v>
      </c>
      <c r="AU673" s="5">
        <f t="shared" si="4450"/>
        <v>0</v>
      </c>
      <c r="AV673" s="5">
        <f t="shared" si="4451"/>
        <v>0</v>
      </c>
      <c r="AW673" s="5">
        <f t="shared" si="4452"/>
        <v>0</v>
      </c>
      <c r="AX673" s="5">
        <f t="shared" si="4453"/>
        <v>0</v>
      </c>
      <c r="AY673" s="5">
        <f t="shared" si="4454"/>
        <v>0</v>
      </c>
      <c r="AZ673" s="5">
        <f t="shared" si="4455"/>
        <v>0</v>
      </c>
      <c r="BA673" s="5">
        <f t="shared" si="4456"/>
        <v>0</v>
      </c>
      <c r="BB673" s="5">
        <f t="shared" si="4457"/>
        <v>0</v>
      </c>
      <c r="BC673" s="5">
        <f t="shared" si="4458"/>
        <v>0</v>
      </c>
      <c r="BD673" s="5">
        <f t="shared" si="4459"/>
        <v>0</v>
      </c>
      <c r="BE673" s="5">
        <f t="shared" si="4460"/>
        <v>0</v>
      </c>
      <c r="BF673" s="5">
        <f t="shared" si="4461"/>
        <v>0</v>
      </c>
      <c r="BG673" s="5">
        <f t="shared" si="4462"/>
        <v>0</v>
      </c>
      <c r="BH673" s="5">
        <f t="shared" si="4463"/>
        <v>0</v>
      </c>
      <c r="BI673" s="11">
        <f t="shared" si="4464"/>
        <v>0</v>
      </c>
      <c r="BJ673" s="5">
        <f t="shared" si="4465"/>
        <v>0</v>
      </c>
      <c r="BK673" s="5">
        <f t="shared" si="4466"/>
        <v>0</v>
      </c>
      <c r="BL673" s="5">
        <f t="shared" si="4467"/>
        <v>0</v>
      </c>
      <c r="BM673" s="5">
        <f t="shared" si="4468"/>
        <v>0</v>
      </c>
      <c r="BN673" s="5">
        <f t="shared" si="4469"/>
        <v>0</v>
      </c>
      <c r="BO673" s="5">
        <f t="shared" si="4470"/>
        <v>0</v>
      </c>
      <c r="BP673" s="5">
        <f t="shared" si="4471"/>
        <v>0</v>
      </c>
      <c r="BQ673" s="5">
        <f t="shared" si="4472"/>
        <v>0</v>
      </c>
      <c r="BR673" s="5">
        <f t="shared" si="4473"/>
        <v>0</v>
      </c>
      <c r="BS673" s="5">
        <f t="shared" si="4474"/>
        <v>0</v>
      </c>
      <c r="BT673" s="11">
        <f t="shared" si="4475"/>
        <v>0</v>
      </c>
      <c r="BU673" s="11">
        <f t="shared" si="4476"/>
        <v>0</v>
      </c>
      <c r="BV673" s="5">
        <f t="shared" si="4477"/>
        <v>0</v>
      </c>
      <c r="BW673" s="5">
        <f t="shared" si="4478"/>
        <v>0</v>
      </c>
      <c r="BX673" s="5">
        <f t="shared" si="4479"/>
        <v>0</v>
      </c>
      <c r="BY673" s="5">
        <f t="shared" si="4480"/>
        <v>0</v>
      </c>
      <c r="BZ673" s="5">
        <f t="shared" si="4481"/>
        <v>0</v>
      </c>
      <c r="CA673" s="5">
        <f t="shared" si="4482"/>
        <v>0</v>
      </c>
      <c r="CB673" s="5">
        <f t="shared" si="4483"/>
        <v>0</v>
      </c>
      <c r="CC673" s="5">
        <f t="shared" si="4484"/>
        <v>0</v>
      </c>
      <c r="CD673" s="5">
        <f t="shared" si="4485"/>
        <v>0</v>
      </c>
      <c r="CE673" s="5">
        <f t="shared" si="4486"/>
        <v>0</v>
      </c>
      <c r="CF673" s="5">
        <f t="shared" si="4487"/>
        <v>0</v>
      </c>
      <c r="CG673" s="5">
        <f t="shared" si="4488"/>
        <v>0</v>
      </c>
      <c r="CH673" s="5">
        <f t="shared" si="4489"/>
        <v>0</v>
      </c>
      <c r="CI673" s="5">
        <f t="shared" si="4490"/>
        <v>0</v>
      </c>
      <c r="CJ673" s="5">
        <f t="shared" si="4491"/>
        <v>0</v>
      </c>
      <c r="CK673" s="5">
        <f t="shared" si="4492"/>
        <v>0</v>
      </c>
      <c r="CL673" s="5">
        <f t="shared" si="4493"/>
        <v>0</v>
      </c>
      <c r="CM673" s="5">
        <f t="shared" si="4494"/>
        <v>0</v>
      </c>
      <c r="CN673" s="5">
        <f t="shared" si="4495"/>
        <v>0</v>
      </c>
      <c r="CO673" s="5">
        <f t="shared" si="4496"/>
        <v>0</v>
      </c>
      <c r="CP673" s="5">
        <f t="shared" si="4497"/>
        <v>0</v>
      </c>
      <c r="CQ673" s="5">
        <f t="shared" si="4498"/>
        <v>0</v>
      </c>
      <c r="CR673" s="5">
        <f t="shared" si="4499"/>
        <v>0</v>
      </c>
      <c r="CS673" s="5">
        <f t="shared" si="4500"/>
        <v>0</v>
      </c>
      <c r="CT673" s="11">
        <f t="shared" si="4501"/>
        <v>0</v>
      </c>
      <c r="CU673" s="5">
        <f t="shared" si="4502"/>
        <v>0</v>
      </c>
      <c r="CV673" s="48">
        <f t="shared" si="4503"/>
        <v>42</v>
      </c>
      <c r="CW673" s="5">
        <f t="shared" si="4504"/>
        <v>0</v>
      </c>
      <c r="CX673" s="41">
        <f t="shared" si="4505"/>
        <v>0</v>
      </c>
      <c r="CY673" s="41">
        <f t="shared" si="4506"/>
        <v>0</v>
      </c>
      <c r="CZ673" s="41">
        <f t="shared" si="4507"/>
        <v>0</v>
      </c>
      <c r="DA673" s="41">
        <f t="shared" si="4508"/>
        <v>0</v>
      </c>
      <c r="DB673" s="28"/>
    </row>
    <row r="674" spans="1:106" s="16" customFormat="1" ht="29.25" customHeight="1" thickTop="1" thickBot="1" x14ac:dyDescent="0.35">
      <c r="A674" s="73">
        <v>44900</v>
      </c>
      <c r="B674" s="4" t="s">
        <v>85</v>
      </c>
      <c r="C674" s="4" t="s">
        <v>26</v>
      </c>
      <c r="D674" s="8" t="s">
        <v>10</v>
      </c>
      <c r="E674" s="4" t="s">
        <v>102</v>
      </c>
      <c r="F674" s="4" t="s">
        <v>104</v>
      </c>
      <c r="G674" s="18" t="s">
        <v>791</v>
      </c>
      <c r="H674" s="25">
        <v>49.75</v>
      </c>
      <c r="I674" s="33">
        <v>49.75</v>
      </c>
      <c r="J674" s="11">
        <v>47.75</v>
      </c>
      <c r="K674" s="76">
        <f t="shared" si="4140"/>
        <v>724.35000000000014</v>
      </c>
      <c r="L674" s="11"/>
      <c r="M674" s="11"/>
      <c r="N674" s="33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47">
        <v>47.75</v>
      </c>
      <c r="AA674" s="11"/>
      <c r="AB674" s="11"/>
      <c r="AC674" s="37"/>
      <c r="AD674" s="37"/>
      <c r="AE674" s="71" t="str">
        <f t="shared" si="4363"/>
        <v>SMALLCAP 2000</v>
      </c>
      <c r="AF674" s="11">
        <f t="shared" si="4437"/>
        <v>0</v>
      </c>
      <c r="AG674" s="5">
        <f t="shared" si="4438"/>
        <v>0</v>
      </c>
      <c r="AH674" s="47">
        <f t="shared" si="4439"/>
        <v>47.75</v>
      </c>
      <c r="AI674" s="11">
        <f t="shared" si="4440"/>
        <v>0</v>
      </c>
      <c r="AJ674" s="13">
        <f t="shared" ref="AJ674:AJ679" si="4509">+SUM(AF674+AG674+AH674+AI674)</f>
        <v>47.75</v>
      </c>
      <c r="AK674" s="13"/>
      <c r="AL674" s="5">
        <f t="shared" si="4441"/>
        <v>0</v>
      </c>
      <c r="AM674" s="5">
        <f t="shared" si="4442"/>
        <v>0</v>
      </c>
      <c r="AN674" s="11">
        <f t="shared" si="4443"/>
        <v>0</v>
      </c>
      <c r="AO674" s="11">
        <f t="shared" si="4444"/>
        <v>0</v>
      </c>
      <c r="AP674" s="5">
        <f t="shared" si="4445"/>
        <v>0</v>
      </c>
      <c r="AQ674" s="5">
        <f t="shared" si="4446"/>
        <v>0</v>
      </c>
      <c r="AR674" s="5">
        <f t="shared" si="4447"/>
        <v>0</v>
      </c>
      <c r="AS674" s="5">
        <f t="shared" si="4448"/>
        <v>0</v>
      </c>
      <c r="AT674" s="5">
        <f t="shared" si="4449"/>
        <v>0</v>
      </c>
      <c r="AU674" s="5">
        <f t="shared" si="4450"/>
        <v>0</v>
      </c>
      <c r="AV674" s="5">
        <f t="shared" si="4451"/>
        <v>0</v>
      </c>
      <c r="AW674" s="5">
        <f t="shared" si="4452"/>
        <v>0</v>
      </c>
      <c r="AX674" s="5">
        <f t="shared" si="4453"/>
        <v>0</v>
      </c>
      <c r="AY674" s="5">
        <f t="shared" si="4454"/>
        <v>0</v>
      </c>
      <c r="AZ674" s="5">
        <f t="shared" si="4455"/>
        <v>0</v>
      </c>
      <c r="BA674" s="5">
        <f t="shared" si="4456"/>
        <v>0</v>
      </c>
      <c r="BB674" s="5">
        <f t="shared" si="4457"/>
        <v>0</v>
      </c>
      <c r="BC674" s="5">
        <f t="shared" si="4458"/>
        <v>0</v>
      </c>
      <c r="BD674" s="5">
        <f t="shared" si="4459"/>
        <v>0</v>
      </c>
      <c r="BE674" s="5">
        <f t="shared" si="4460"/>
        <v>0</v>
      </c>
      <c r="BF674" s="5">
        <f t="shared" si="4461"/>
        <v>0</v>
      </c>
      <c r="BG674" s="5">
        <f t="shared" si="4462"/>
        <v>0</v>
      </c>
      <c r="BH674" s="5">
        <f t="shared" si="4463"/>
        <v>0</v>
      </c>
      <c r="BI674" s="11">
        <f t="shared" si="4464"/>
        <v>0</v>
      </c>
      <c r="BJ674" s="5">
        <f t="shared" si="4465"/>
        <v>0</v>
      </c>
      <c r="BK674" s="5">
        <f t="shared" si="4466"/>
        <v>0</v>
      </c>
      <c r="BL674" s="5">
        <f t="shared" si="4467"/>
        <v>0</v>
      </c>
      <c r="BM674" s="5">
        <f t="shared" si="4468"/>
        <v>0</v>
      </c>
      <c r="BN674" s="5">
        <f t="shared" si="4469"/>
        <v>0</v>
      </c>
      <c r="BO674" s="5">
        <f t="shared" si="4470"/>
        <v>0</v>
      </c>
      <c r="BP674" s="5">
        <f t="shared" si="4471"/>
        <v>0</v>
      </c>
      <c r="BQ674" s="5">
        <f t="shared" si="4472"/>
        <v>0</v>
      </c>
      <c r="BR674" s="5">
        <f t="shared" si="4473"/>
        <v>0</v>
      </c>
      <c r="BS674" s="5">
        <f t="shared" si="4474"/>
        <v>0</v>
      </c>
      <c r="BT674" s="11">
        <f t="shared" si="4475"/>
        <v>0</v>
      </c>
      <c r="BU674" s="11">
        <f t="shared" si="4476"/>
        <v>0</v>
      </c>
      <c r="BV674" s="5">
        <f t="shared" si="4477"/>
        <v>0</v>
      </c>
      <c r="BW674" s="5">
        <f t="shared" si="4478"/>
        <v>0</v>
      </c>
      <c r="BX674" s="5">
        <f t="shared" si="4479"/>
        <v>0</v>
      </c>
      <c r="BY674" s="5">
        <f t="shared" si="4480"/>
        <v>0</v>
      </c>
      <c r="BZ674" s="5">
        <f t="shared" si="4481"/>
        <v>0</v>
      </c>
      <c r="CA674" s="5">
        <f t="shared" si="4482"/>
        <v>0</v>
      </c>
      <c r="CB674" s="5">
        <f t="shared" si="4483"/>
        <v>0</v>
      </c>
      <c r="CC674" s="5">
        <f t="shared" si="4484"/>
        <v>0</v>
      </c>
      <c r="CD674" s="5">
        <f t="shared" si="4485"/>
        <v>0</v>
      </c>
      <c r="CE674" s="5">
        <f t="shared" si="4486"/>
        <v>0</v>
      </c>
      <c r="CF674" s="5">
        <f t="shared" si="4487"/>
        <v>0</v>
      </c>
      <c r="CG674" s="5">
        <f t="shared" si="4488"/>
        <v>0</v>
      </c>
      <c r="CH674" s="5">
        <f t="shared" si="4489"/>
        <v>0</v>
      </c>
      <c r="CI674" s="5">
        <f t="shared" si="4490"/>
        <v>0</v>
      </c>
      <c r="CJ674" s="5">
        <f t="shared" si="4491"/>
        <v>0</v>
      </c>
      <c r="CK674" s="5">
        <f t="shared" si="4492"/>
        <v>0</v>
      </c>
      <c r="CL674" s="5">
        <f t="shared" si="4493"/>
        <v>0</v>
      </c>
      <c r="CM674" s="5">
        <f t="shared" si="4494"/>
        <v>0</v>
      </c>
      <c r="CN674" s="5">
        <f t="shared" si="4495"/>
        <v>0</v>
      </c>
      <c r="CO674" s="5">
        <f t="shared" si="4496"/>
        <v>0</v>
      </c>
      <c r="CP674" s="5">
        <f t="shared" si="4497"/>
        <v>0</v>
      </c>
      <c r="CQ674" s="5">
        <f t="shared" si="4498"/>
        <v>0</v>
      </c>
      <c r="CR674" s="48">
        <f t="shared" si="4499"/>
        <v>47.75</v>
      </c>
      <c r="CS674" s="5">
        <f t="shared" si="4500"/>
        <v>0</v>
      </c>
      <c r="CT674" s="11">
        <f t="shared" si="4501"/>
        <v>0</v>
      </c>
      <c r="CU674" s="5">
        <f t="shared" si="4502"/>
        <v>0</v>
      </c>
      <c r="CV674" s="5">
        <f t="shared" si="4503"/>
        <v>0</v>
      </c>
      <c r="CW674" s="5">
        <f t="shared" si="4504"/>
        <v>0</v>
      </c>
      <c r="CX674" s="41">
        <f t="shared" si="4505"/>
        <v>0</v>
      </c>
      <c r="CY674" s="41">
        <f t="shared" si="4506"/>
        <v>0</v>
      </c>
      <c r="CZ674" s="41">
        <f t="shared" si="4507"/>
        <v>0</v>
      </c>
      <c r="DA674" s="41">
        <f t="shared" si="4508"/>
        <v>0</v>
      </c>
      <c r="DB674" s="28"/>
    </row>
    <row r="675" spans="1:106" s="16" customFormat="1" ht="29.25" customHeight="1" thickTop="1" thickBot="1" x14ac:dyDescent="0.35">
      <c r="A675" s="73">
        <v>44900</v>
      </c>
      <c r="B675" s="4" t="s">
        <v>1</v>
      </c>
      <c r="C675" s="4" t="s">
        <v>26</v>
      </c>
      <c r="D675" s="8" t="s">
        <v>10</v>
      </c>
      <c r="E675" s="4" t="s">
        <v>110</v>
      </c>
      <c r="F675" s="4" t="s">
        <v>104</v>
      </c>
      <c r="G675" s="18" t="s">
        <v>787</v>
      </c>
      <c r="H675" s="25">
        <v>46</v>
      </c>
      <c r="I675" s="33">
        <v>46</v>
      </c>
      <c r="J675" s="11">
        <v>44</v>
      </c>
      <c r="K675" s="76">
        <f t="shared" si="4140"/>
        <v>768.35000000000014</v>
      </c>
      <c r="L675" s="11"/>
      <c r="M675" s="47">
        <v>44</v>
      </c>
      <c r="N675" s="33"/>
      <c r="O675" s="11"/>
      <c r="P675" s="11"/>
      <c r="Q675" s="11"/>
      <c r="R675" s="11"/>
      <c r="S675" s="11" t="s">
        <v>21</v>
      </c>
      <c r="T675" s="11"/>
      <c r="U675" s="11"/>
      <c r="V675" s="11"/>
      <c r="W675" s="11"/>
      <c r="X675" s="11" t="s">
        <v>21</v>
      </c>
      <c r="Y675" s="11"/>
      <c r="Z675" s="11"/>
      <c r="AA675" s="11"/>
      <c r="AB675" s="11"/>
      <c r="AC675" s="37"/>
      <c r="AD675" s="37"/>
      <c r="AE675" s="71" t="str">
        <f t="shared" si="4363"/>
        <v>AUD/USD</v>
      </c>
      <c r="AF675" s="11">
        <f t="shared" si="4437"/>
        <v>0</v>
      </c>
      <c r="AG675" s="5">
        <f t="shared" si="4438"/>
        <v>0</v>
      </c>
      <c r="AH675" s="47">
        <f t="shared" si="4439"/>
        <v>44</v>
      </c>
      <c r="AI675" s="11">
        <f t="shared" si="4440"/>
        <v>0</v>
      </c>
      <c r="AJ675" s="13">
        <f t="shared" si="4509"/>
        <v>44</v>
      </c>
      <c r="AK675" s="13"/>
      <c r="AL675" s="5">
        <f t="shared" si="4441"/>
        <v>0</v>
      </c>
      <c r="AM675" s="5">
        <f t="shared" si="4442"/>
        <v>0</v>
      </c>
      <c r="AN675" s="11">
        <f t="shared" si="4443"/>
        <v>0</v>
      </c>
      <c r="AO675" s="11">
        <f t="shared" si="4444"/>
        <v>0</v>
      </c>
      <c r="AP675" s="5">
        <f t="shared" si="4445"/>
        <v>0</v>
      </c>
      <c r="AQ675" s="5">
        <f t="shared" si="4446"/>
        <v>0</v>
      </c>
      <c r="AR675" s="48">
        <f t="shared" si="4447"/>
        <v>44</v>
      </c>
      <c r="AS675" s="5">
        <f t="shared" si="4448"/>
        <v>0</v>
      </c>
      <c r="AT675" s="5">
        <f t="shared" si="4449"/>
        <v>0</v>
      </c>
      <c r="AU675" s="5">
        <f t="shared" si="4450"/>
        <v>0</v>
      </c>
      <c r="AV675" s="5">
        <f t="shared" si="4451"/>
        <v>0</v>
      </c>
      <c r="AW675" s="5">
        <f t="shared" si="4452"/>
        <v>0</v>
      </c>
      <c r="AX675" s="5">
        <f t="shared" si="4453"/>
        <v>0</v>
      </c>
      <c r="AY675" s="5">
        <f t="shared" si="4454"/>
        <v>0</v>
      </c>
      <c r="AZ675" s="5">
        <f t="shared" si="4455"/>
        <v>0</v>
      </c>
      <c r="BA675" s="5">
        <f t="shared" si="4456"/>
        <v>0</v>
      </c>
      <c r="BB675" s="5">
        <f t="shared" si="4457"/>
        <v>0</v>
      </c>
      <c r="BC675" s="5">
        <f t="shared" si="4458"/>
        <v>0</v>
      </c>
      <c r="BD675" s="5">
        <f t="shared" si="4459"/>
        <v>0</v>
      </c>
      <c r="BE675" s="5">
        <f t="shared" si="4460"/>
        <v>0</v>
      </c>
      <c r="BF675" s="5">
        <f t="shared" si="4461"/>
        <v>0</v>
      </c>
      <c r="BG675" s="5">
        <f t="shared" si="4462"/>
        <v>0</v>
      </c>
      <c r="BH675" s="5">
        <f t="shared" si="4463"/>
        <v>0</v>
      </c>
      <c r="BI675" s="11">
        <f t="shared" si="4464"/>
        <v>0</v>
      </c>
      <c r="BJ675" s="5">
        <f t="shared" si="4465"/>
        <v>0</v>
      </c>
      <c r="BK675" s="5">
        <f t="shared" si="4466"/>
        <v>0</v>
      </c>
      <c r="BL675" s="5">
        <f t="shared" si="4467"/>
        <v>0</v>
      </c>
      <c r="BM675" s="5">
        <f t="shared" si="4468"/>
        <v>0</v>
      </c>
      <c r="BN675" s="5">
        <f t="shared" si="4469"/>
        <v>0</v>
      </c>
      <c r="BO675" s="5">
        <f t="shared" si="4470"/>
        <v>0</v>
      </c>
      <c r="BP675" s="5">
        <f t="shared" si="4471"/>
        <v>0</v>
      </c>
      <c r="BQ675" s="5">
        <f t="shared" si="4472"/>
        <v>0</v>
      </c>
      <c r="BR675" s="5">
        <f t="shared" si="4473"/>
        <v>0</v>
      </c>
      <c r="BS675" s="5">
        <f t="shared" si="4474"/>
        <v>0</v>
      </c>
      <c r="BT675" s="11">
        <f t="shared" si="4475"/>
        <v>0</v>
      </c>
      <c r="BU675" s="11">
        <f t="shared" si="4476"/>
        <v>0</v>
      </c>
      <c r="BV675" s="5">
        <f t="shared" si="4477"/>
        <v>0</v>
      </c>
      <c r="BW675" s="5">
        <f t="shared" si="4478"/>
        <v>0</v>
      </c>
      <c r="BX675" s="5">
        <f t="shared" si="4479"/>
        <v>0</v>
      </c>
      <c r="BY675" s="5">
        <f t="shared" si="4480"/>
        <v>0</v>
      </c>
      <c r="BZ675" s="5">
        <f t="shared" si="4481"/>
        <v>0</v>
      </c>
      <c r="CA675" s="5">
        <f t="shared" si="4482"/>
        <v>0</v>
      </c>
      <c r="CB675" s="5">
        <f t="shared" si="4483"/>
        <v>0</v>
      </c>
      <c r="CC675" s="5">
        <f t="shared" si="4484"/>
        <v>0</v>
      </c>
      <c r="CD675" s="5">
        <f t="shared" si="4485"/>
        <v>0</v>
      </c>
      <c r="CE675" s="5">
        <f t="shared" si="4486"/>
        <v>0</v>
      </c>
      <c r="CF675" s="5">
        <f t="shared" si="4487"/>
        <v>0</v>
      </c>
      <c r="CG675" s="5">
        <f t="shared" si="4488"/>
        <v>0</v>
      </c>
      <c r="CH675" s="5">
        <f t="shared" si="4489"/>
        <v>0</v>
      </c>
      <c r="CI675" s="5">
        <f t="shared" si="4490"/>
        <v>0</v>
      </c>
      <c r="CJ675" s="5">
        <f t="shared" si="4491"/>
        <v>0</v>
      </c>
      <c r="CK675" s="5">
        <f t="shared" si="4492"/>
        <v>0</v>
      </c>
      <c r="CL675" s="5">
        <f t="shared" si="4493"/>
        <v>0</v>
      </c>
      <c r="CM675" s="5">
        <f t="shared" si="4494"/>
        <v>0</v>
      </c>
      <c r="CN675" s="5">
        <f t="shared" si="4495"/>
        <v>0</v>
      </c>
      <c r="CO675" s="5">
        <f t="shared" si="4496"/>
        <v>0</v>
      </c>
      <c r="CP675" s="5">
        <f t="shared" si="4497"/>
        <v>0</v>
      </c>
      <c r="CQ675" s="5">
        <f t="shared" si="4498"/>
        <v>0</v>
      </c>
      <c r="CR675" s="5">
        <f t="shared" si="4499"/>
        <v>0</v>
      </c>
      <c r="CS675" s="5">
        <f t="shared" si="4500"/>
        <v>0</v>
      </c>
      <c r="CT675" s="11">
        <f t="shared" si="4501"/>
        <v>0</v>
      </c>
      <c r="CU675" s="5">
        <f t="shared" si="4502"/>
        <v>0</v>
      </c>
      <c r="CV675" s="5">
        <f t="shared" si="4503"/>
        <v>0</v>
      </c>
      <c r="CW675" s="5">
        <f t="shared" si="4504"/>
        <v>0</v>
      </c>
      <c r="CX675" s="41">
        <f t="shared" si="4505"/>
        <v>0</v>
      </c>
      <c r="CY675" s="41">
        <f t="shared" si="4506"/>
        <v>0</v>
      </c>
      <c r="CZ675" s="41">
        <f t="shared" si="4507"/>
        <v>0</v>
      </c>
      <c r="DA675" s="41">
        <f t="shared" si="4508"/>
        <v>0</v>
      </c>
      <c r="DB675" s="28"/>
    </row>
    <row r="676" spans="1:106" s="16" customFormat="1" ht="29.25" customHeight="1" thickTop="1" thickBot="1" x14ac:dyDescent="0.35">
      <c r="A676" s="73">
        <v>44900</v>
      </c>
      <c r="B676" s="4" t="s">
        <v>8</v>
      </c>
      <c r="C676" s="4" t="s">
        <v>25</v>
      </c>
      <c r="D676" s="8" t="s">
        <v>10</v>
      </c>
      <c r="E676" s="4" t="s">
        <v>110</v>
      </c>
      <c r="F676" s="4" t="s">
        <v>24</v>
      </c>
      <c r="G676" s="18" t="s">
        <v>786</v>
      </c>
      <c r="H676" s="25">
        <v>54.5</v>
      </c>
      <c r="I676" s="33">
        <v>45.5</v>
      </c>
      <c r="J676" s="11">
        <v>43.5</v>
      </c>
      <c r="K676" s="76">
        <f t="shared" si="4140"/>
        <v>811.85000000000014</v>
      </c>
      <c r="L676" s="11"/>
      <c r="M676" s="11"/>
      <c r="N676" s="33"/>
      <c r="O676" s="11"/>
      <c r="P676" s="11"/>
      <c r="Q676" s="11"/>
      <c r="R676" s="11"/>
      <c r="S676" s="47">
        <v>43.5</v>
      </c>
      <c r="T676" s="11"/>
      <c r="U676" s="11"/>
      <c r="V676" s="11"/>
      <c r="W676" s="11"/>
      <c r="X676" s="11"/>
      <c r="Y676" s="11"/>
      <c r="Z676" s="11"/>
      <c r="AA676" s="11"/>
      <c r="AB676" s="11"/>
      <c r="AC676" s="37"/>
      <c r="AD676" s="37"/>
      <c r="AE676" s="71" t="str">
        <f t="shared" si="4363"/>
        <v>USD/CAD</v>
      </c>
      <c r="AF676" s="11">
        <f t="shared" si="4437"/>
        <v>0</v>
      </c>
      <c r="AG676" s="48">
        <f t="shared" si="4438"/>
        <v>43.5</v>
      </c>
      <c r="AH676" s="11">
        <f t="shared" si="4439"/>
        <v>0</v>
      </c>
      <c r="AI676" s="11">
        <f t="shared" si="4440"/>
        <v>0</v>
      </c>
      <c r="AJ676" s="13">
        <f t="shared" si="4509"/>
        <v>43.5</v>
      </c>
      <c r="AK676" s="13"/>
      <c r="AL676" s="5">
        <f t="shared" si="4441"/>
        <v>0</v>
      </c>
      <c r="AM676" s="5">
        <f t="shared" si="4442"/>
        <v>0</v>
      </c>
      <c r="AN676" s="11">
        <f t="shared" si="4443"/>
        <v>0</v>
      </c>
      <c r="AO676" s="11">
        <f t="shared" si="4444"/>
        <v>0</v>
      </c>
      <c r="AP676" s="5">
        <f t="shared" si="4445"/>
        <v>0</v>
      </c>
      <c r="AQ676" s="5">
        <f t="shared" si="4446"/>
        <v>0</v>
      </c>
      <c r="AR676" s="5">
        <f t="shared" si="4447"/>
        <v>0</v>
      </c>
      <c r="AS676" s="5">
        <f t="shared" si="4448"/>
        <v>0</v>
      </c>
      <c r="AT676" s="5">
        <f t="shared" si="4449"/>
        <v>0</v>
      </c>
      <c r="AU676" s="5">
        <f t="shared" si="4450"/>
        <v>0</v>
      </c>
      <c r="AV676" s="5">
        <f t="shared" si="4451"/>
        <v>0</v>
      </c>
      <c r="AW676" s="5">
        <f t="shared" si="4452"/>
        <v>0</v>
      </c>
      <c r="AX676" s="5">
        <f t="shared" si="4453"/>
        <v>0</v>
      </c>
      <c r="AY676" s="5">
        <f t="shared" si="4454"/>
        <v>0</v>
      </c>
      <c r="AZ676" s="5">
        <f t="shared" si="4455"/>
        <v>0</v>
      </c>
      <c r="BA676" s="5">
        <f t="shared" si="4456"/>
        <v>0</v>
      </c>
      <c r="BB676" s="5">
        <f t="shared" si="4457"/>
        <v>0</v>
      </c>
      <c r="BC676" s="5">
        <f t="shared" si="4458"/>
        <v>0</v>
      </c>
      <c r="BD676" s="5">
        <f t="shared" si="4459"/>
        <v>0</v>
      </c>
      <c r="BE676" s="5">
        <f t="shared" si="4460"/>
        <v>0</v>
      </c>
      <c r="BF676" s="5">
        <f t="shared" si="4461"/>
        <v>0</v>
      </c>
      <c r="BG676" s="5">
        <f t="shared" si="4462"/>
        <v>0</v>
      </c>
      <c r="BH676" s="5">
        <f t="shared" si="4463"/>
        <v>0</v>
      </c>
      <c r="BI676" s="11">
        <f t="shared" si="4464"/>
        <v>0</v>
      </c>
      <c r="BJ676" s="5">
        <f t="shared" si="4465"/>
        <v>0</v>
      </c>
      <c r="BK676" s="5">
        <f t="shared" si="4466"/>
        <v>0</v>
      </c>
      <c r="BL676" s="5">
        <f t="shared" si="4467"/>
        <v>0</v>
      </c>
      <c r="BM676" s="5">
        <f t="shared" si="4468"/>
        <v>0</v>
      </c>
      <c r="BN676" s="5">
        <f t="shared" si="4469"/>
        <v>0</v>
      </c>
      <c r="BO676" s="48">
        <f t="shared" si="4470"/>
        <v>43.5</v>
      </c>
      <c r="BP676" s="5">
        <f t="shared" si="4471"/>
        <v>0</v>
      </c>
      <c r="BQ676" s="5">
        <f t="shared" si="4472"/>
        <v>0</v>
      </c>
      <c r="BR676" s="5">
        <f t="shared" si="4473"/>
        <v>0</v>
      </c>
      <c r="BS676" s="5">
        <f t="shared" si="4474"/>
        <v>0</v>
      </c>
      <c r="BT676" s="11">
        <f t="shared" si="4475"/>
        <v>0</v>
      </c>
      <c r="BU676" s="11">
        <f t="shared" si="4476"/>
        <v>0</v>
      </c>
      <c r="BV676" s="5">
        <f t="shared" si="4477"/>
        <v>0</v>
      </c>
      <c r="BW676" s="5">
        <f t="shared" si="4478"/>
        <v>0</v>
      </c>
      <c r="BX676" s="5">
        <f t="shared" si="4479"/>
        <v>0</v>
      </c>
      <c r="BY676" s="5">
        <f t="shared" si="4480"/>
        <v>0</v>
      </c>
      <c r="BZ676" s="5">
        <f t="shared" si="4481"/>
        <v>0</v>
      </c>
      <c r="CA676" s="5">
        <f t="shared" si="4482"/>
        <v>0</v>
      </c>
      <c r="CB676" s="5">
        <f t="shared" si="4483"/>
        <v>0</v>
      </c>
      <c r="CC676" s="5">
        <f t="shared" si="4484"/>
        <v>0</v>
      </c>
      <c r="CD676" s="5">
        <f t="shared" si="4485"/>
        <v>0</v>
      </c>
      <c r="CE676" s="5">
        <f t="shared" si="4486"/>
        <v>0</v>
      </c>
      <c r="CF676" s="5">
        <f t="shared" si="4487"/>
        <v>0</v>
      </c>
      <c r="CG676" s="5">
        <f t="shared" si="4488"/>
        <v>0</v>
      </c>
      <c r="CH676" s="5">
        <f t="shared" si="4489"/>
        <v>0</v>
      </c>
      <c r="CI676" s="5">
        <f t="shared" si="4490"/>
        <v>0</v>
      </c>
      <c r="CJ676" s="5">
        <f t="shared" si="4491"/>
        <v>0</v>
      </c>
      <c r="CK676" s="5">
        <f t="shared" si="4492"/>
        <v>0</v>
      </c>
      <c r="CL676" s="5">
        <f t="shared" si="4493"/>
        <v>0</v>
      </c>
      <c r="CM676" s="5">
        <f t="shared" si="4494"/>
        <v>0</v>
      </c>
      <c r="CN676" s="5">
        <f t="shared" si="4495"/>
        <v>0</v>
      </c>
      <c r="CO676" s="5">
        <f t="shared" si="4496"/>
        <v>0</v>
      </c>
      <c r="CP676" s="5">
        <f t="shared" si="4497"/>
        <v>0</v>
      </c>
      <c r="CQ676" s="5">
        <f t="shared" si="4498"/>
        <v>0</v>
      </c>
      <c r="CR676" s="5">
        <f t="shared" si="4499"/>
        <v>0</v>
      </c>
      <c r="CS676" s="5">
        <f t="shared" si="4500"/>
        <v>0</v>
      </c>
      <c r="CT676" s="11">
        <f t="shared" si="4501"/>
        <v>0</v>
      </c>
      <c r="CU676" s="5">
        <f t="shared" si="4502"/>
        <v>0</v>
      </c>
      <c r="CV676" s="5">
        <f t="shared" si="4503"/>
        <v>0</v>
      </c>
      <c r="CW676" s="5">
        <f t="shared" si="4504"/>
        <v>0</v>
      </c>
      <c r="CX676" s="41">
        <f t="shared" si="4505"/>
        <v>0</v>
      </c>
      <c r="CY676" s="41">
        <f t="shared" si="4506"/>
        <v>0</v>
      </c>
      <c r="CZ676" s="41">
        <f t="shared" si="4507"/>
        <v>0</v>
      </c>
      <c r="DA676" s="41">
        <f t="shared" si="4508"/>
        <v>0</v>
      </c>
      <c r="DB676" s="28"/>
    </row>
    <row r="677" spans="1:106" s="16" customFormat="1" ht="29.25" customHeight="1" thickTop="1" thickBot="1" x14ac:dyDescent="0.35">
      <c r="A677" s="73">
        <v>44900</v>
      </c>
      <c r="B677" s="4" t="s">
        <v>9</v>
      </c>
      <c r="C677" s="4" t="s">
        <v>70</v>
      </c>
      <c r="D677" s="8" t="s">
        <v>10</v>
      </c>
      <c r="E677" s="4" t="s">
        <v>110</v>
      </c>
      <c r="F677" s="4" t="s">
        <v>104</v>
      </c>
      <c r="G677" s="18" t="s">
        <v>785</v>
      </c>
      <c r="H677" s="25">
        <v>49.25</v>
      </c>
      <c r="I677" s="44">
        <v>-50.75</v>
      </c>
      <c r="J677" s="45">
        <v>-51.75</v>
      </c>
      <c r="K677" s="76">
        <f t="shared" si="4140"/>
        <v>760.10000000000014</v>
      </c>
      <c r="L677" s="11"/>
      <c r="M677" s="11"/>
      <c r="N677" s="33"/>
      <c r="O677" s="11"/>
      <c r="P677" s="11"/>
      <c r="Q677" s="11"/>
      <c r="R677" s="11"/>
      <c r="S677" s="11"/>
      <c r="T677" s="45">
        <v>-51.75</v>
      </c>
      <c r="U677" s="11"/>
      <c r="V677" s="11"/>
      <c r="W677" s="11"/>
      <c r="X677" s="11"/>
      <c r="Y677" s="11"/>
      <c r="Z677" s="11"/>
      <c r="AA677" s="11"/>
      <c r="AB677" s="11"/>
      <c r="AC677" s="37"/>
      <c r="AD677" s="37"/>
      <c r="AE677" s="71" t="str">
        <f t="shared" si="4363"/>
        <v>USD/CHF</v>
      </c>
      <c r="AF677" s="11">
        <f t="shared" si="4437"/>
        <v>0</v>
      </c>
      <c r="AG677" s="5">
        <f t="shared" si="4438"/>
        <v>0</v>
      </c>
      <c r="AH677" s="11">
        <f t="shared" si="4439"/>
        <v>0</v>
      </c>
      <c r="AI677" s="45">
        <f t="shared" si="4440"/>
        <v>-51.75</v>
      </c>
      <c r="AJ677" s="13">
        <f t="shared" si="4509"/>
        <v>-51.75</v>
      </c>
      <c r="AK677" s="13"/>
      <c r="AL677" s="5">
        <f t="shared" si="4441"/>
        <v>0</v>
      </c>
      <c r="AM677" s="5">
        <f t="shared" si="4442"/>
        <v>0</v>
      </c>
      <c r="AN677" s="11">
        <f t="shared" si="4443"/>
        <v>0</v>
      </c>
      <c r="AO677" s="11">
        <f t="shared" si="4444"/>
        <v>0</v>
      </c>
      <c r="AP677" s="5">
        <f t="shared" si="4445"/>
        <v>0</v>
      </c>
      <c r="AQ677" s="5">
        <f t="shared" si="4446"/>
        <v>0</v>
      </c>
      <c r="AR677" s="5">
        <f t="shared" si="4447"/>
        <v>0</v>
      </c>
      <c r="AS677" s="5">
        <f t="shared" si="4448"/>
        <v>0</v>
      </c>
      <c r="AT677" s="5">
        <f t="shared" si="4449"/>
        <v>0</v>
      </c>
      <c r="AU677" s="5">
        <f t="shared" si="4450"/>
        <v>0</v>
      </c>
      <c r="AV677" s="5">
        <f t="shared" si="4451"/>
        <v>0</v>
      </c>
      <c r="AW677" s="5">
        <f t="shared" si="4452"/>
        <v>0</v>
      </c>
      <c r="AX677" s="5">
        <f t="shared" si="4453"/>
        <v>0</v>
      </c>
      <c r="AY677" s="5">
        <f t="shared" si="4454"/>
        <v>0</v>
      </c>
      <c r="AZ677" s="5">
        <f t="shared" si="4455"/>
        <v>0</v>
      </c>
      <c r="BA677" s="5">
        <f t="shared" si="4456"/>
        <v>0</v>
      </c>
      <c r="BB677" s="5">
        <f t="shared" si="4457"/>
        <v>0</v>
      </c>
      <c r="BC677" s="5">
        <f t="shared" si="4458"/>
        <v>0</v>
      </c>
      <c r="BD677" s="5">
        <f t="shared" si="4459"/>
        <v>0</v>
      </c>
      <c r="BE677" s="5">
        <f t="shared" si="4460"/>
        <v>0</v>
      </c>
      <c r="BF677" s="5">
        <f t="shared" si="4461"/>
        <v>0</v>
      </c>
      <c r="BG677" s="5">
        <f t="shared" si="4462"/>
        <v>0</v>
      </c>
      <c r="BH677" s="5">
        <f t="shared" si="4463"/>
        <v>0</v>
      </c>
      <c r="BI677" s="11">
        <f t="shared" si="4464"/>
        <v>0</v>
      </c>
      <c r="BJ677" s="5">
        <f t="shared" si="4465"/>
        <v>0</v>
      </c>
      <c r="BK677" s="5">
        <f t="shared" si="4466"/>
        <v>0</v>
      </c>
      <c r="BL677" s="5">
        <f t="shared" si="4467"/>
        <v>0</v>
      </c>
      <c r="BM677" s="5">
        <f t="shared" si="4468"/>
        <v>0</v>
      </c>
      <c r="BN677" s="5">
        <f t="shared" si="4469"/>
        <v>0</v>
      </c>
      <c r="BO677" s="5">
        <f t="shared" si="4470"/>
        <v>0</v>
      </c>
      <c r="BP677" s="5">
        <f t="shared" si="4471"/>
        <v>0</v>
      </c>
      <c r="BQ677" s="5">
        <f t="shared" si="4472"/>
        <v>0</v>
      </c>
      <c r="BR677" s="5">
        <f t="shared" si="4473"/>
        <v>0</v>
      </c>
      <c r="BS677" s="5">
        <f t="shared" si="4474"/>
        <v>0</v>
      </c>
      <c r="BT677" s="11">
        <f t="shared" si="4475"/>
        <v>0</v>
      </c>
      <c r="BU677" s="45">
        <f t="shared" si="4476"/>
        <v>-51.75</v>
      </c>
      <c r="BV677" s="5">
        <f t="shared" si="4477"/>
        <v>0</v>
      </c>
      <c r="BW677" s="5">
        <f t="shared" si="4478"/>
        <v>0</v>
      </c>
      <c r="BX677" s="5">
        <f t="shared" si="4479"/>
        <v>0</v>
      </c>
      <c r="BY677" s="5">
        <f t="shared" si="4480"/>
        <v>0</v>
      </c>
      <c r="BZ677" s="5">
        <f t="shared" si="4481"/>
        <v>0</v>
      </c>
      <c r="CA677" s="5">
        <f t="shared" si="4482"/>
        <v>0</v>
      </c>
      <c r="CB677" s="5">
        <f t="shared" si="4483"/>
        <v>0</v>
      </c>
      <c r="CC677" s="5">
        <f t="shared" si="4484"/>
        <v>0</v>
      </c>
      <c r="CD677" s="5">
        <f t="shared" si="4485"/>
        <v>0</v>
      </c>
      <c r="CE677" s="5">
        <f t="shared" si="4486"/>
        <v>0</v>
      </c>
      <c r="CF677" s="5">
        <f t="shared" si="4487"/>
        <v>0</v>
      </c>
      <c r="CG677" s="5">
        <f t="shared" si="4488"/>
        <v>0</v>
      </c>
      <c r="CH677" s="5">
        <f t="shared" si="4489"/>
        <v>0</v>
      </c>
      <c r="CI677" s="5">
        <f t="shared" si="4490"/>
        <v>0</v>
      </c>
      <c r="CJ677" s="5">
        <f t="shared" si="4491"/>
        <v>0</v>
      </c>
      <c r="CK677" s="5">
        <f t="shared" si="4492"/>
        <v>0</v>
      </c>
      <c r="CL677" s="5">
        <f t="shared" si="4493"/>
        <v>0</v>
      </c>
      <c r="CM677" s="5">
        <f t="shared" si="4494"/>
        <v>0</v>
      </c>
      <c r="CN677" s="5">
        <f t="shared" si="4495"/>
        <v>0</v>
      </c>
      <c r="CO677" s="5">
        <f t="shared" si="4496"/>
        <v>0</v>
      </c>
      <c r="CP677" s="5">
        <f t="shared" si="4497"/>
        <v>0</v>
      </c>
      <c r="CQ677" s="5">
        <f t="shared" si="4498"/>
        <v>0</v>
      </c>
      <c r="CR677" s="5">
        <f t="shared" si="4499"/>
        <v>0</v>
      </c>
      <c r="CS677" s="5">
        <f t="shared" si="4500"/>
        <v>0</v>
      </c>
      <c r="CT677" s="11">
        <f t="shared" si="4501"/>
        <v>0</v>
      </c>
      <c r="CU677" s="5">
        <f t="shared" si="4502"/>
        <v>0</v>
      </c>
      <c r="CV677" s="5">
        <f t="shared" si="4503"/>
        <v>0</v>
      </c>
      <c r="CW677" s="5">
        <f t="shared" si="4504"/>
        <v>0</v>
      </c>
      <c r="CX677" s="41">
        <f t="shared" si="4505"/>
        <v>0</v>
      </c>
      <c r="CY677" s="41">
        <f t="shared" si="4506"/>
        <v>0</v>
      </c>
      <c r="CZ677" s="41">
        <f t="shared" si="4507"/>
        <v>0</v>
      </c>
      <c r="DA677" s="41">
        <f t="shared" si="4508"/>
        <v>0</v>
      </c>
      <c r="DB677" s="28"/>
    </row>
    <row r="678" spans="1:106" s="16" customFormat="1" ht="29.25" customHeight="1" thickTop="1" thickBot="1" x14ac:dyDescent="0.35">
      <c r="A678" s="73">
        <v>44901</v>
      </c>
      <c r="B678" s="4" t="s">
        <v>2</v>
      </c>
      <c r="C678" s="4" t="s">
        <v>70</v>
      </c>
      <c r="D678" s="8" t="s">
        <v>10</v>
      </c>
      <c r="E678" s="4" t="s">
        <v>110</v>
      </c>
      <c r="F678" s="4" t="s">
        <v>104</v>
      </c>
      <c r="G678" s="18" t="s">
        <v>792</v>
      </c>
      <c r="H678" s="25">
        <v>52.25</v>
      </c>
      <c r="I678" s="44">
        <v>-47.75</v>
      </c>
      <c r="J678" s="45">
        <v>-48.75</v>
      </c>
      <c r="K678" s="76">
        <f t="shared" si="4140"/>
        <v>711.35000000000014</v>
      </c>
      <c r="L678" s="45">
        <v>-48.75</v>
      </c>
      <c r="M678" s="11"/>
      <c r="N678" s="33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37"/>
      <c r="AD678" s="37"/>
      <c r="AE678" s="71" t="str">
        <f t="shared" si="4363"/>
        <v>AUD/JPY</v>
      </c>
      <c r="AF678" s="11">
        <f t="shared" si="4437"/>
        <v>0</v>
      </c>
      <c r="AG678" s="5">
        <f t="shared" si="4438"/>
        <v>0</v>
      </c>
      <c r="AH678" s="11">
        <f t="shared" si="4439"/>
        <v>0</v>
      </c>
      <c r="AI678" s="45">
        <f t="shared" si="4440"/>
        <v>-48.75</v>
      </c>
      <c r="AJ678" s="13">
        <f t="shared" si="4509"/>
        <v>-48.75</v>
      </c>
      <c r="AK678" s="13"/>
      <c r="AL678" s="5">
        <f t="shared" si="4441"/>
        <v>0</v>
      </c>
      <c r="AM678" s="5">
        <f t="shared" si="4442"/>
        <v>0</v>
      </c>
      <c r="AN678" s="11">
        <f t="shared" si="4443"/>
        <v>0</v>
      </c>
      <c r="AO678" s="45">
        <f t="shared" si="4444"/>
        <v>-48.75</v>
      </c>
      <c r="AP678" s="5">
        <f t="shared" si="4445"/>
        <v>0</v>
      </c>
      <c r="AQ678" s="5">
        <f t="shared" si="4446"/>
        <v>0</v>
      </c>
      <c r="AR678" s="5">
        <f t="shared" si="4447"/>
        <v>0</v>
      </c>
      <c r="AS678" s="5">
        <f t="shared" si="4448"/>
        <v>0</v>
      </c>
      <c r="AT678" s="5">
        <f t="shared" si="4449"/>
        <v>0</v>
      </c>
      <c r="AU678" s="5">
        <f t="shared" si="4450"/>
        <v>0</v>
      </c>
      <c r="AV678" s="5">
        <f t="shared" si="4451"/>
        <v>0</v>
      </c>
      <c r="AW678" s="5">
        <f t="shared" si="4452"/>
        <v>0</v>
      </c>
      <c r="AX678" s="5">
        <f t="shared" si="4453"/>
        <v>0</v>
      </c>
      <c r="AY678" s="5">
        <f t="shared" si="4454"/>
        <v>0</v>
      </c>
      <c r="AZ678" s="5">
        <f t="shared" si="4455"/>
        <v>0</v>
      </c>
      <c r="BA678" s="5">
        <f t="shared" si="4456"/>
        <v>0</v>
      </c>
      <c r="BB678" s="5">
        <f t="shared" si="4457"/>
        <v>0</v>
      </c>
      <c r="BC678" s="5">
        <f t="shared" si="4458"/>
        <v>0</v>
      </c>
      <c r="BD678" s="5">
        <f t="shared" si="4459"/>
        <v>0</v>
      </c>
      <c r="BE678" s="5">
        <f t="shared" si="4460"/>
        <v>0</v>
      </c>
      <c r="BF678" s="5">
        <f t="shared" si="4461"/>
        <v>0</v>
      </c>
      <c r="BG678" s="5">
        <f t="shared" si="4462"/>
        <v>0</v>
      </c>
      <c r="BH678" s="5">
        <f t="shared" si="4463"/>
        <v>0</v>
      </c>
      <c r="BI678" s="11">
        <f t="shared" si="4464"/>
        <v>0</v>
      </c>
      <c r="BJ678" s="5">
        <f t="shared" si="4465"/>
        <v>0</v>
      </c>
      <c r="BK678" s="5">
        <f t="shared" si="4466"/>
        <v>0</v>
      </c>
      <c r="BL678" s="5">
        <f t="shared" si="4467"/>
        <v>0</v>
      </c>
      <c r="BM678" s="5">
        <f t="shared" si="4468"/>
        <v>0</v>
      </c>
      <c r="BN678" s="5">
        <f t="shared" si="4469"/>
        <v>0</v>
      </c>
      <c r="BO678" s="5">
        <f t="shared" si="4470"/>
        <v>0</v>
      </c>
      <c r="BP678" s="5">
        <f t="shared" si="4471"/>
        <v>0</v>
      </c>
      <c r="BQ678" s="5">
        <f t="shared" si="4472"/>
        <v>0</v>
      </c>
      <c r="BR678" s="5">
        <f t="shared" si="4473"/>
        <v>0</v>
      </c>
      <c r="BS678" s="5">
        <f t="shared" si="4474"/>
        <v>0</v>
      </c>
      <c r="BT678" s="11">
        <f t="shared" si="4475"/>
        <v>0</v>
      </c>
      <c r="BU678" s="11">
        <f t="shared" si="4476"/>
        <v>0</v>
      </c>
      <c r="BV678" s="5">
        <f t="shared" si="4477"/>
        <v>0</v>
      </c>
      <c r="BW678" s="5">
        <f t="shared" si="4478"/>
        <v>0</v>
      </c>
      <c r="BX678" s="5">
        <f t="shared" si="4479"/>
        <v>0</v>
      </c>
      <c r="BY678" s="5">
        <f t="shared" si="4480"/>
        <v>0</v>
      </c>
      <c r="BZ678" s="5">
        <f t="shared" si="4481"/>
        <v>0</v>
      </c>
      <c r="CA678" s="5">
        <f t="shared" si="4482"/>
        <v>0</v>
      </c>
      <c r="CB678" s="5">
        <f t="shared" si="4483"/>
        <v>0</v>
      </c>
      <c r="CC678" s="5">
        <f t="shared" si="4484"/>
        <v>0</v>
      </c>
      <c r="CD678" s="5">
        <f t="shared" si="4485"/>
        <v>0</v>
      </c>
      <c r="CE678" s="5">
        <f t="shared" si="4486"/>
        <v>0</v>
      </c>
      <c r="CF678" s="5">
        <f t="shared" si="4487"/>
        <v>0</v>
      </c>
      <c r="CG678" s="5">
        <f t="shared" si="4488"/>
        <v>0</v>
      </c>
      <c r="CH678" s="5">
        <f t="shared" si="4489"/>
        <v>0</v>
      </c>
      <c r="CI678" s="5">
        <f t="shared" si="4490"/>
        <v>0</v>
      </c>
      <c r="CJ678" s="5">
        <f t="shared" si="4491"/>
        <v>0</v>
      </c>
      <c r="CK678" s="5">
        <f t="shared" si="4492"/>
        <v>0</v>
      </c>
      <c r="CL678" s="5">
        <f t="shared" si="4493"/>
        <v>0</v>
      </c>
      <c r="CM678" s="5">
        <f t="shared" si="4494"/>
        <v>0</v>
      </c>
      <c r="CN678" s="5">
        <f t="shared" si="4495"/>
        <v>0</v>
      </c>
      <c r="CO678" s="5">
        <f t="shared" si="4496"/>
        <v>0</v>
      </c>
      <c r="CP678" s="5">
        <f t="shared" si="4497"/>
        <v>0</v>
      </c>
      <c r="CQ678" s="5">
        <f t="shared" si="4498"/>
        <v>0</v>
      </c>
      <c r="CR678" s="5">
        <f t="shared" si="4499"/>
        <v>0</v>
      </c>
      <c r="CS678" s="5">
        <f t="shared" si="4500"/>
        <v>0</v>
      </c>
      <c r="CT678" s="11">
        <f t="shared" si="4501"/>
        <v>0</v>
      </c>
      <c r="CU678" s="5">
        <f t="shared" si="4502"/>
        <v>0</v>
      </c>
      <c r="CV678" s="5">
        <f t="shared" si="4503"/>
        <v>0</v>
      </c>
      <c r="CW678" s="5">
        <f t="shared" si="4504"/>
        <v>0</v>
      </c>
      <c r="CX678" s="41">
        <f t="shared" si="4505"/>
        <v>0</v>
      </c>
      <c r="CY678" s="41">
        <f t="shared" si="4506"/>
        <v>0</v>
      </c>
      <c r="CZ678" s="41">
        <f t="shared" si="4507"/>
        <v>0</v>
      </c>
      <c r="DA678" s="41">
        <f t="shared" si="4508"/>
        <v>0</v>
      </c>
      <c r="DB678" s="28"/>
    </row>
    <row r="679" spans="1:106" s="16" customFormat="1" ht="29.25" customHeight="1" thickTop="1" thickBot="1" x14ac:dyDescent="0.35">
      <c r="A679" s="73">
        <v>44901</v>
      </c>
      <c r="B679" s="4" t="s">
        <v>3</v>
      </c>
      <c r="C679" s="4" t="s">
        <v>26</v>
      </c>
      <c r="D679" s="8" t="s">
        <v>10</v>
      </c>
      <c r="E679" s="4" t="s">
        <v>110</v>
      </c>
      <c r="F679" s="4" t="s">
        <v>24</v>
      </c>
      <c r="G679" s="18" t="s">
        <v>794</v>
      </c>
      <c r="H679" s="25">
        <v>51.5</v>
      </c>
      <c r="I679" s="44">
        <v>-51.5</v>
      </c>
      <c r="J679" s="45">
        <v>-52.5</v>
      </c>
      <c r="K679" s="76">
        <f t="shared" si="4140"/>
        <v>658.85000000000014</v>
      </c>
      <c r="L679" s="11"/>
      <c r="M679" s="11"/>
      <c r="N679" s="45">
        <v>-52.5</v>
      </c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37"/>
      <c r="AD679" s="37"/>
      <c r="AE679" s="71" t="str">
        <f t="shared" si="4363"/>
        <v>EUR/GBP</v>
      </c>
      <c r="AF679" s="11">
        <f t="shared" si="4437"/>
        <v>0</v>
      </c>
      <c r="AG679" s="5">
        <f t="shared" si="4438"/>
        <v>0</v>
      </c>
      <c r="AH679" s="45">
        <f t="shared" si="4439"/>
        <v>-52.5</v>
      </c>
      <c r="AI679" s="11">
        <f t="shared" si="4440"/>
        <v>0</v>
      </c>
      <c r="AJ679" s="13">
        <f t="shared" si="4509"/>
        <v>-52.5</v>
      </c>
      <c r="AK679" s="13"/>
      <c r="AL679" s="5">
        <f t="shared" si="4441"/>
        <v>0</v>
      </c>
      <c r="AM679" s="5">
        <f t="shared" si="4442"/>
        <v>0</v>
      </c>
      <c r="AN679" s="11">
        <f t="shared" si="4443"/>
        <v>0</v>
      </c>
      <c r="AO679" s="11">
        <f t="shared" si="4444"/>
        <v>0</v>
      </c>
      <c r="AP679" s="5">
        <f t="shared" si="4445"/>
        <v>0</v>
      </c>
      <c r="AQ679" s="5">
        <f t="shared" si="4446"/>
        <v>0</v>
      </c>
      <c r="AR679" s="5">
        <f t="shared" si="4447"/>
        <v>0</v>
      </c>
      <c r="AS679" s="5">
        <f t="shared" si="4448"/>
        <v>0</v>
      </c>
      <c r="AT679" s="5">
        <f t="shared" si="4449"/>
        <v>0</v>
      </c>
      <c r="AU679" s="5">
        <f t="shared" si="4450"/>
        <v>0</v>
      </c>
      <c r="AV679" s="46">
        <f t="shared" si="4451"/>
        <v>-52.5</v>
      </c>
      <c r="AW679" s="5">
        <f t="shared" si="4452"/>
        <v>0</v>
      </c>
      <c r="AX679" s="5">
        <f t="shared" si="4453"/>
        <v>0</v>
      </c>
      <c r="AY679" s="5">
        <f t="shared" si="4454"/>
        <v>0</v>
      </c>
      <c r="AZ679" s="5">
        <f t="shared" si="4455"/>
        <v>0</v>
      </c>
      <c r="BA679" s="5">
        <f t="shared" si="4456"/>
        <v>0</v>
      </c>
      <c r="BB679" s="5">
        <f t="shared" si="4457"/>
        <v>0</v>
      </c>
      <c r="BC679" s="5">
        <f t="shared" si="4458"/>
        <v>0</v>
      </c>
      <c r="BD679" s="5">
        <f t="shared" si="4459"/>
        <v>0</v>
      </c>
      <c r="BE679" s="5">
        <f t="shared" si="4460"/>
        <v>0</v>
      </c>
      <c r="BF679" s="5">
        <f t="shared" si="4461"/>
        <v>0</v>
      </c>
      <c r="BG679" s="5">
        <f t="shared" si="4462"/>
        <v>0</v>
      </c>
      <c r="BH679" s="5">
        <f t="shared" si="4463"/>
        <v>0</v>
      </c>
      <c r="BI679" s="11">
        <f t="shared" si="4464"/>
        <v>0</v>
      </c>
      <c r="BJ679" s="5">
        <f t="shared" si="4465"/>
        <v>0</v>
      </c>
      <c r="BK679" s="5">
        <f t="shared" si="4466"/>
        <v>0</v>
      </c>
      <c r="BL679" s="5">
        <f t="shared" si="4467"/>
        <v>0</v>
      </c>
      <c r="BM679" s="5">
        <f t="shared" si="4468"/>
        <v>0</v>
      </c>
      <c r="BN679" s="5">
        <f t="shared" si="4469"/>
        <v>0</v>
      </c>
      <c r="BO679" s="5">
        <f t="shared" si="4470"/>
        <v>0</v>
      </c>
      <c r="BP679" s="5">
        <f t="shared" si="4471"/>
        <v>0</v>
      </c>
      <c r="BQ679" s="5">
        <f t="shared" si="4472"/>
        <v>0</v>
      </c>
      <c r="BR679" s="5">
        <f t="shared" si="4473"/>
        <v>0</v>
      </c>
      <c r="BS679" s="5">
        <f t="shared" si="4474"/>
        <v>0</v>
      </c>
      <c r="BT679" s="11">
        <f t="shared" si="4475"/>
        <v>0</v>
      </c>
      <c r="BU679" s="11">
        <f t="shared" si="4476"/>
        <v>0</v>
      </c>
      <c r="BV679" s="5">
        <f t="shared" si="4477"/>
        <v>0</v>
      </c>
      <c r="BW679" s="5">
        <f t="shared" si="4478"/>
        <v>0</v>
      </c>
      <c r="BX679" s="5">
        <f t="shared" si="4479"/>
        <v>0</v>
      </c>
      <c r="BY679" s="5">
        <f t="shared" si="4480"/>
        <v>0</v>
      </c>
      <c r="BZ679" s="5">
        <f t="shared" si="4481"/>
        <v>0</v>
      </c>
      <c r="CA679" s="5">
        <f t="shared" si="4482"/>
        <v>0</v>
      </c>
      <c r="CB679" s="5">
        <f t="shared" si="4483"/>
        <v>0</v>
      </c>
      <c r="CC679" s="5">
        <f t="shared" si="4484"/>
        <v>0</v>
      </c>
      <c r="CD679" s="5">
        <f t="shared" si="4485"/>
        <v>0</v>
      </c>
      <c r="CE679" s="5">
        <f t="shared" si="4486"/>
        <v>0</v>
      </c>
      <c r="CF679" s="5">
        <f t="shared" si="4487"/>
        <v>0</v>
      </c>
      <c r="CG679" s="5">
        <f t="shared" si="4488"/>
        <v>0</v>
      </c>
      <c r="CH679" s="5">
        <f t="shared" si="4489"/>
        <v>0</v>
      </c>
      <c r="CI679" s="5">
        <f t="shared" si="4490"/>
        <v>0</v>
      </c>
      <c r="CJ679" s="5">
        <f t="shared" si="4491"/>
        <v>0</v>
      </c>
      <c r="CK679" s="5">
        <f t="shared" si="4492"/>
        <v>0</v>
      </c>
      <c r="CL679" s="5">
        <f t="shared" si="4493"/>
        <v>0</v>
      </c>
      <c r="CM679" s="5">
        <f t="shared" si="4494"/>
        <v>0</v>
      </c>
      <c r="CN679" s="5">
        <f t="shared" si="4495"/>
        <v>0</v>
      </c>
      <c r="CO679" s="5">
        <f t="shared" si="4496"/>
        <v>0</v>
      </c>
      <c r="CP679" s="5">
        <f t="shared" si="4497"/>
        <v>0</v>
      </c>
      <c r="CQ679" s="5">
        <f t="shared" si="4498"/>
        <v>0</v>
      </c>
      <c r="CR679" s="5">
        <f t="shared" si="4499"/>
        <v>0</v>
      </c>
      <c r="CS679" s="5">
        <f t="shared" si="4500"/>
        <v>0</v>
      </c>
      <c r="CT679" s="11">
        <f t="shared" si="4501"/>
        <v>0</v>
      </c>
      <c r="CU679" s="5">
        <f t="shared" si="4502"/>
        <v>0</v>
      </c>
      <c r="CV679" s="5">
        <f t="shared" si="4503"/>
        <v>0</v>
      </c>
      <c r="CW679" s="5">
        <f t="shared" si="4504"/>
        <v>0</v>
      </c>
      <c r="CX679" s="41">
        <f t="shared" si="4505"/>
        <v>0</v>
      </c>
      <c r="CY679" s="41">
        <f t="shared" si="4506"/>
        <v>0</v>
      </c>
      <c r="CZ679" s="41">
        <f t="shared" si="4507"/>
        <v>0</v>
      </c>
      <c r="DA679" s="41">
        <f t="shared" si="4508"/>
        <v>0</v>
      </c>
      <c r="DB679" s="28"/>
    </row>
    <row r="680" spans="1:106" s="16" customFormat="1" ht="29.25" customHeight="1" thickTop="1" thickBot="1" x14ac:dyDescent="0.35">
      <c r="A680" s="73">
        <v>44901</v>
      </c>
      <c r="B680" s="4" t="s">
        <v>5</v>
      </c>
      <c r="C680" s="4" t="s">
        <v>26</v>
      </c>
      <c r="D680" s="8" t="s">
        <v>10</v>
      </c>
      <c r="E680" s="4" t="s">
        <v>110</v>
      </c>
      <c r="F680" s="4" t="s">
        <v>104</v>
      </c>
      <c r="G680" s="18" t="s">
        <v>793</v>
      </c>
      <c r="H680" s="25">
        <v>52.5</v>
      </c>
      <c r="I680" s="44">
        <v>-47.5</v>
      </c>
      <c r="J680" s="45">
        <v>-48.5</v>
      </c>
      <c r="K680" s="76">
        <f t="shared" si="4140"/>
        <v>610.35000000000014</v>
      </c>
      <c r="L680" s="11"/>
      <c r="M680" s="11"/>
      <c r="N680" s="33"/>
      <c r="O680" s="11"/>
      <c r="P680" s="45">
        <v>-48.5</v>
      </c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37"/>
      <c r="AD680" s="37"/>
      <c r="AE680" s="71" t="str">
        <f t="shared" ref="AE680:AE685" si="4510">IF(B680&gt;0,B680)</f>
        <v>EUR/USD</v>
      </c>
      <c r="AF680" s="11">
        <f t="shared" ref="AF680:AF685" si="4511">IF(C680="HF",J680,0)</f>
        <v>0</v>
      </c>
      <c r="AG680" s="5">
        <f t="shared" ref="AG680:AG685" si="4512">IF(C680="HF2",J680,0)</f>
        <v>0</v>
      </c>
      <c r="AH680" s="45">
        <f t="shared" ref="AH680:AH685" si="4513">IF(C680="HF3",J680,0)</f>
        <v>-48.5</v>
      </c>
      <c r="AI680" s="11">
        <f t="shared" ref="AI680:AI685" si="4514">IF(C680="DP",J680,0)</f>
        <v>0</v>
      </c>
      <c r="AJ680" s="13">
        <f t="shared" ref="AJ680:AJ685" si="4515">+SUM(AF680+AG680+AH680+AI680)</f>
        <v>-48.5</v>
      </c>
      <c r="AK680" s="13"/>
      <c r="AL680" s="5">
        <f t="shared" ref="AL680:AL685" si="4516">IF(B680="AUD/JPY",AF680,0)</f>
        <v>0</v>
      </c>
      <c r="AM680" s="5">
        <f t="shared" ref="AM680:AM685" si="4517">IF(B680="AUD/JPY",AG680,0)</f>
        <v>0</v>
      </c>
      <c r="AN680" s="11">
        <f t="shared" ref="AN680:AN685" si="4518">IF(B680="AUD/JPY",AH680,0)</f>
        <v>0</v>
      </c>
      <c r="AO680" s="11">
        <f t="shared" ref="AO680:AO685" si="4519">IF(B680="AUD/JPY",AI680,0)</f>
        <v>0</v>
      </c>
      <c r="AP680" s="5">
        <f t="shared" ref="AP680:AP685" si="4520">IF(B680="AUD/USD",AF680,0)</f>
        <v>0</v>
      </c>
      <c r="AQ680" s="5">
        <f t="shared" ref="AQ680:AQ685" si="4521">IF(B680="AUD/USD",AG680,0)</f>
        <v>0</v>
      </c>
      <c r="AR680" s="5">
        <f t="shared" ref="AR680:AR685" si="4522">IF(B680="AUD/USD",AH680,0)</f>
        <v>0</v>
      </c>
      <c r="AS680" s="5">
        <f t="shared" ref="AS680:AS685" si="4523">IF(B680="AUD/USD",AI680,0)</f>
        <v>0</v>
      </c>
      <c r="AT680" s="5">
        <f t="shared" ref="AT680:AT685" si="4524">IF(B680="EUR/GBP",AF680,0)</f>
        <v>0</v>
      </c>
      <c r="AU680" s="5">
        <f t="shared" ref="AU680:AU685" si="4525">IF(B680="EUR/GBP",AG680,0)</f>
        <v>0</v>
      </c>
      <c r="AV680" s="5">
        <f t="shared" ref="AV680:AV685" si="4526">IF(B680="EUR/GBP",AH680,0)</f>
        <v>0</v>
      </c>
      <c r="AW680" s="5">
        <f t="shared" ref="AW680:AW685" si="4527">IF(B680="EUR/GBP",AI680,0)</f>
        <v>0</v>
      </c>
      <c r="AX680" s="5">
        <f t="shared" ref="AX680:AX685" si="4528">IF(B680="EUR/JPY",AF680,0)</f>
        <v>0</v>
      </c>
      <c r="AY680" s="5">
        <f t="shared" ref="AY680:AY685" si="4529">IF(B680="EUR/JPY",AG680,0)</f>
        <v>0</v>
      </c>
      <c r="AZ680" s="5">
        <f t="shared" ref="AZ680:AZ685" si="4530">IF(B680="EUR/JPY",AH680,0)</f>
        <v>0</v>
      </c>
      <c r="BA680" s="5">
        <f t="shared" ref="BA680:BA685" si="4531">IF(B680="EUR/JPY",AI680,0)</f>
        <v>0</v>
      </c>
      <c r="BB680" s="5">
        <f t="shared" ref="BB680:BB685" si="4532">IF(B680="EUR/USD",AF680,0)</f>
        <v>0</v>
      </c>
      <c r="BC680" s="5">
        <f t="shared" ref="BC680:BC685" si="4533">IF(B680="EUR/USD",AG680,0)</f>
        <v>0</v>
      </c>
      <c r="BD680" s="46">
        <f t="shared" ref="BD680:BD685" si="4534">IF(B680="EUR/USD",AH680,0)</f>
        <v>-48.5</v>
      </c>
      <c r="BE680" s="5">
        <f t="shared" ref="BE680:BE685" si="4535">IF(B680="EUR/USD",AI680,0)</f>
        <v>0</v>
      </c>
      <c r="BF680" s="5">
        <f t="shared" ref="BF680:BF685" si="4536">IF(B680="GBP/JPY",AF680,0)</f>
        <v>0</v>
      </c>
      <c r="BG680" s="5">
        <f t="shared" ref="BG680:BG685" si="4537">IF(B680="GBP/JPY",AG680,0)</f>
        <v>0</v>
      </c>
      <c r="BH680" s="5">
        <f t="shared" ref="BH680:BH685" si="4538">IF(B680="GBP/JPY",AH680,0)</f>
        <v>0</v>
      </c>
      <c r="BI680" s="11">
        <f t="shared" ref="BI680:BI685" si="4539">IF(B680="GBP/JPY",AI680,0)</f>
        <v>0</v>
      </c>
      <c r="BJ680" s="5">
        <f t="shared" ref="BJ680:BJ685" si="4540">IF(B680="GBP/USD",AF680,0)</f>
        <v>0</v>
      </c>
      <c r="BK680" s="5">
        <f t="shared" ref="BK680:BK685" si="4541">IF(B680="GBP/USD",AG680,0)</f>
        <v>0</v>
      </c>
      <c r="BL680" s="5">
        <f t="shared" ref="BL680:BL685" si="4542">IF(B680="GBP/USD",AH680,0)</f>
        <v>0</v>
      </c>
      <c r="BM680" s="5">
        <f t="shared" ref="BM680:BM685" si="4543">IF(B680="GBP/USD",AI680,0)</f>
        <v>0</v>
      </c>
      <c r="BN680" s="5">
        <f t="shared" ref="BN680:BN685" si="4544">IF(B680="USD/CAD",AF680,0)</f>
        <v>0</v>
      </c>
      <c r="BO680" s="5">
        <f t="shared" ref="BO680:BO685" si="4545">IF(B680="USD/CAD",AG680,0)</f>
        <v>0</v>
      </c>
      <c r="BP680" s="5">
        <f t="shared" ref="BP680:BP685" si="4546">IF(B680="USD/CAD",AH680,0)</f>
        <v>0</v>
      </c>
      <c r="BQ680" s="5">
        <f t="shared" ref="BQ680:BQ685" si="4547">IF(B680="USD/CAD",AI680,0)</f>
        <v>0</v>
      </c>
      <c r="BR680" s="5">
        <f t="shared" ref="BR680:BR685" si="4548">IF(B680="USD/CHF",AF680,0)</f>
        <v>0</v>
      </c>
      <c r="BS680" s="5">
        <f t="shared" ref="BS680:BS685" si="4549">IF(B680="USD/CHF",AG680,0)</f>
        <v>0</v>
      </c>
      <c r="BT680" s="11">
        <f t="shared" ref="BT680:BT685" si="4550">IF(B680="USD/CHF",AH680,0)</f>
        <v>0</v>
      </c>
      <c r="BU680" s="11">
        <f t="shared" ref="BU680:BU685" si="4551">IF(B680="USD/CHF",AI680,0)</f>
        <v>0</v>
      </c>
      <c r="BV680" s="5">
        <f t="shared" ref="BV680:BV685" si="4552">IF(B680="USD/JPY",AF680,0)</f>
        <v>0</v>
      </c>
      <c r="BW680" s="5">
        <f t="shared" ref="BW680:BW685" si="4553">IF(B680="USD/JPY",AG680,0)</f>
        <v>0</v>
      </c>
      <c r="BX680" s="5">
        <f t="shared" ref="BX680:BX685" si="4554">IF(B680="USD/JPY",AH680,0)</f>
        <v>0</v>
      </c>
      <c r="BY680" s="5">
        <f t="shared" ref="BY680:BY685" si="4555">IF(B680="USD/JPY",AI680,0)</f>
        <v>0</v>
      </c>
      <c r="BZ680" s="5">
        <f t="shared" ref="BZ680:BZ685" si="4556">IF(B680="CRUDE",AF680,0)</f>
        <v>0</v>
      </c>
      <c r="CA680" s="5">
        <f t="shared" ref="CA680:CA685" si="4557">IF(B680="CRUDE",AG680,0)</f>
        <v>0</v>
      </c>
      <c r="CB680" s="5">
        <f t="shared" ref="CB680:CB685" si="4558">IF(B680="CRUDE",AH680,0)</f>
        <v>0</v>
      </c>
      <c r="CC680" s="5">
        <f t="shared" ref="CC680:CC685" si="4559">IF(B680="CRUDE",AI680,0)</f>
        <v>0</v>
      </c>
      <c r="CD680" s="5">
        <f t="shared" ref="CD680:CD685" si="4560">IF(B680="GOLD",AF680,0)</f>
        <v>0</v>
      </c>
      <c r="CE680" s="5">
        <f t="shared" ref="CE680:CE685" si="4561">IF(B680="GOLD",AG680,0)</f>
        <v>0</v>
      </c>
      <c r="CF680" s="5">
        <f t="shared" ref="CF680:CF685" si="4562">IF(B680="GOLD",AH680,0)</f>
        <v>0</v>
      </c>
      <c r="CG680" s="5">
        <f t="shared" ref="CG680:CG685" si="4563">IF(B680="GOLD",AI680,0)</f>
        <v>0</v>
      </c>
      <c r="CH680" s="5">
        <f t="shared" ref="CH680:CH685" si="4564">IF(B680="US 500",AF680,0)</f>
        <v>0</v>
      </c>
      <c r="CI680" s="5">
        <f t="shared" ref="CI680:CI685" si="4565">IF(B680="US 500",AG680,0)</f>
        <v>0</v>
      </c>
      <c r="CJ680" s="5">
        <f t="shared" ref="CJ680:CJ685" si="4566">IF(B680="US 500",AH680,0)</f>
        <v>0</v>
      </c>
      <c r="CK680" s="5">
        <f t="shared" ref="CK680:CK685" si="4567">IF(B680="US 500",AI680,0)</f>
        <v>0</v>
      </c>
      <c r="CL680" s="5">
        <f t="shared" ref="CL680:CL685" si="4568">IF(B680="N GAS",AF680,0)</f>
        <v>0</v>
      </c>
      <c r="CM680" s="5">
        <f t="shared" ref="CM680:CM685" si="4569">IF(B680="N GAS",AG680,0)</f>
        <v>0</v>
      </c>
      <c r="CN680" s="5">
        <f t="shared" ref="CN680:CN685" si="4570">IF(B680="N GAS",AH680,0)</f>
        <v>0</v>
      </c>
      <c r="CO680" s="5">
        <f t="shared" ref="CO680:CO685" si="4571">IF(B680="N GAS",AI680,0)</f>
        <v>0</v>
      </c>
      <c r="CP680" s="5">
        <f t="shared" ref="CP680:CP685" si="4572">IF(B680="SMALLCAP 2000",AF680,0)</f>
        <v>0</v>
      </c>
      <c r="CQ680" s="5">
        <f t="shared" ref="CQ680:CQ685" si="4573">IF(B680="SMALLCAP 2000",AG680,0)</f>
        <v>0</v>
      </c>
      <c r="CR680" s="5">
        <f t="shared" ref="CR680:CR685" si="4574">IF(B680="SMALLCAP 2000",AH680,0)</f>
        <v>0</v>
      </c>
      <c r="CS680" s="5">
        <f t="shared" ref="CS680:CS685" si="4575">IF(B680="SMALLCAP 2000",AI680,0)</f>
        <v>0</v>
      </c>
      <c r="CT680" s="11">
        <f t="shared" ref="CT680:CT685" si="4576">IF(B680="US TECH",AF680,0)</f>
        <v>0</v>
      </c>
      <c r="CU680" s="5">
        <f t="shared" ref="CU680:CU685" si="4577">IF(B680="US TECH",AG680,0)</f>
        <v>0</v>
      </c>
      <c r="CV680" s="5">
        <f t="shared" ref="CV680:CV685" si="4578">IF(B680="US TECH",AH680,0)</f>
        <v>0</v>
      </c>
      <c r="CW680" s="5">
        <f t="shared" ref="CW680:CW685" si="4579">IF(B680="US TECH",AI680,0)</f>
        <v>0</v>
      </c>
      <c r="CX680" s="41">
        <f t="shared" ref="CX680:CX685" si="4580">IF(B680="WALL ST 30",AF680,0)</f>
        <v>0</v>
      </c>
      <c r="CY680" s="41">
        <f t="shared" ref="CY680:CY685" si="4581">IF(B680="WALL ST 30",AG680,0)</f>
        <v>0</v>
      </c>
      <c r="CZ680" s="41">
        <f t="shared" ref="CZ680:CZ685" si="4582">IF(B680="WALL ST 30",AH680,0)</f>
        <v>0</v>
      </c>
      <c r="DA680" s="41">
        <f t="shared" ref="DA680:DA685" si="4583">IF(B680="WALL ST 30",AI680,0)</f>
        <v>0</v>
      </c>
      <c r="DB680" s="28"/>
    </row>
    <row r="681" spans="1:106" s="16" customFormat="1" ht="29.25" customHeight="1" thickTop="1" thickBot="1" x14ac:dyDescent="0.35">
      <c r="A681" s="73">
        <v>44901</v>
      </c>
      <c r="B681" s="4" t="s">
        <v>7</v>
      </c>
      <c r="C681" s="4" t="s">
        <v>26</v>
      </c>
      <c r="D681" s="8" t="s">
        <v>10</v>
      </c>
      <c r="E681" s="4" t="s">
        <v>110</v>
      </c>
      <c r="F681" s="4" t="s">
        <v>104</v>
      </c>
      <c r="G681" s="18" t="s">
        <v>795</v>
      </c>
      <c r="H681" s="25">
        <v>52.75</v>
      </c>
      <c r="I681" s="44">
        <v>-47.25</v>
      </c>
      <c r="J681" s="45">
        <v>-48.25</v>
      </c>
      <c r="K681" s="76">
        <f t="shared" si="4140"/>
        <v>562.10000000000014</v>
      </c>
      <c r="L681" s="11"/>
      <c r="M681" s="11"/>
      <c r="N681" s="33"/>
      <c r="O681" s="11"/>
      <c r="P681" s="11"/>
      <c r="Q681" s="11"/>
      <c r="R681" s="45">
        <v>-48.25</v>
      </c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37"/>
      <c r="AD681" s="37"/>
      <c r="AE681" s="71" t="str">
        <f t="shared" si="4510"/>
        <v>GBP/USD</v>
      </c>
      <c r="AF681" s="11">
        <f t="shared" si="4511"/>
        <v>0</v>
      </c>
      <c r="AG681" s="5">
        <f t="shared" si="4512"/>
        <v>0</v>
      </c>
      <c r="AH681" s="45">
        <f t="shared" si="4513"/>
        <v>-48.25</v>
      </c>
      <c r="AI681" s="11">
        <f t="shared" si="4514"/>
        <v>0</v>
      </c>
      <c r="AJ681" s="13">
        <f t="shared" si="4515"/>
        <v>-48.25</v>
      </c>
      <c r="AK681" s="13"/>
      <c r="AL681" s="5">
        <f t="shared" si="4516"/>
        <v>0</v>
      </c>
      <c r="AM681" s="5">
        <f t="shared" si="4517"/>
        <v>0</v>
      </c>
      <c r="AN681" s="11">
        <f t="shared" si="4518"/>
        <v>0</v>
      </c>
      <c r="AO681" s="11">
        <f t="shared" si="4519"/>
        <v>0</v>
      </c>
      <c r="AP681" s="5">
        <f t="shared" si="4520"/>
        <v>0</v>
      </c>
      <c r="AQ681" s="5">
        <f t="shared" si="4521"/>
        <v>0</v>
      </c>
      <c r="AR681" s="5">
        <f t="shared" si="4522"/>
        <v>0</v>
      </c>
      <c r="AS681" s="5">
        <f t="shared" si="4523"/>
        <v>0</v>
      </c>
      <c r="AT681" s="5">
        <f t="shared" si="4524"/>
        <v>0</v>
      </c>
      <c r="AU681" s="5">
        <f t="shared" si="4525"/>
        <v>0</v>
      </c>
      <c r="AV681" s="5">
        <f t="shared" si="4526"/>
        <v>0</v>
      </c>
      <c r="AW681" s="5">
        <f t="shared" si="4527"/>
        <v>0</v>
      </c>
      <c r="AX681" s="5">
        <f t="shared" si="4528"/>
        <v>0</v>
      </c>
      <c r="AY681" s="5">
        <f t="shared" si="4529"/>
        <v>0</v>
      </c>
      <c r="AZ681" s="5">
        <f t="shared" si="4530"/>
        <v>0</v>
      </c>
      <c r="BA681" s="5">
        <f t="shared" si="4531"/>
        <v>0</v>
      </c>
      <c r="BB681" s="5">
        <f t="shared" si="4532"/>
        <v>0</v>
      </c>
      <c r="BC681" s="5">
        <f t="shared" si="4533"/>
        <v>0</v>
      </c>
      <c r="BD681" s="5">
        <f t="shared" si="4534"/>
        <v>0</v>
      </c>
      <c r="BE681" s="5">
        <f t="shared" si="4535"/>
        <v>0</v>
      </c>
      <c r="BF681" s="5">
        <f t="shared" si="4536"/>
        <v>0</v>
      </c>
      <c r="BG681" s="5">
        <f t="shared" si="4537"/>
        <v>0</v>
      </c>
      <c r="BH681" s="5">
        <f t="shared" si="4538"/>
        <v>0</v>
      </c>
      <c r="BI681" s="11">
        <f t="shared" si="4539"/>
        <v>0</v>
      </c>
      <c r="BJ681" s="5">
        <f t="shared" si="4540"/>
        <v>0</v>
      </c>
      <c r="BK681" s="5">
        <f t="shared" si="4541"/>
        <v>0</v>
      </c>
      <c r="BL681" s="46">
        <f t="shared" si="4542"/>
        <v>-48.25</v>
      </c>
      <c r="BM681" s="5">
        <f t="shared" si="4543"/>
        <v>0</v>
      </c>
      <c r="BN681" s="5">
        <f t="shared" si="4544"/>
        <v>0</v>
      </c>
      <c r="BO681" s="5">
        <f t="shared" si="4545"/>
        <v>0</v>
      </c>
      <c r="BP681" s="5">
        <f t="shared" si="4546"/>
        <v>0</v>
      </c>
      <c r="BQ681" s="5">
        <f t="shared" si="4547"/>
        <v>0</v>
      </c>
      <c r="BR681" s="5">
        <f t="shared" si="4548"/>
        <v>0</v>
      </c>
      <c r="BS681" s="5">
        <f t="shared" si="4549"/>
        <v>0</v>
      </c>
      <c r="BT681" s="11">
        <f t="shared" si="4550"/>
        <v>0</v>
      </c>
      <c r="BU681" s="11">
        <f t="shared" si="4551"/>
        <v>0</v>
      </c>
      <c r="BV681" s="5">
        <f t="shared" si="4552"/>
        <v>0</v>
      </c>
      <c r="BW681" s="5">
        <f t="shared" si="4553"/>
        <v>0</v>
      </c>
      <c r="BX681" s="5">
        <f t="shared" si="4554"/>
        <v>0</v>
      </c>
      <c r="BY681" s="5">
        <f t="shared" si="4555"/>
        <v>0</v>
      </c>
      <c r="BZ681" s="5">
        <f t="shared" si="4556"/>
        <v>0</v>
      </c>
      <c r="CA681" s="5">
        <f t="shared" si="4557"/>
        <v>0</v>
      </c>
      <c r="CB681" s="5">
        <f t="shared" si="4558"/>
        <v>0</v>
      </c>
      <c r="CC681" s="5">
        <f t="shared" si="4559"/>
        <v>0</v>
      </c>
      <c r="CD681" s="5">
        <f t="shared" si="4560"/>
        <v>0</v>
      </c>
      <c r="CE681" s="5">
        <f t="shared" si="4561"/>
        <v>0</v>
      </c>
      <c r="CF681" s="5">
        <f t="shared" si="4562"/>
        <v>0</v>
      </c>
      <c r="CG681" s="5">
        <f t="shared" si="4563"/>
        <v>0</v>
      </c>
      <c r="CH681" s="5">
        <f t="shared" si="4564"/>
        <v>0</v>
      </c>
      <c r="CI681" s="5">
        <f t="shared" si="4565"/>
        <v>0</v>
      </c>
      <c r="CJ681" s="5">
        <f t="shared" si="4566"/>
        <v>0</v>
      </c>
      <c r="CK681" s="5">
        <f t="shared" si="4567"/>
        <v>0</v>
      </c>
      <c r="CL681" s="5">
        <f t="shared" si="4568"/>
        <v>0</v>
      </c>
      <c r="CM681" s="5">
        <f t="shared" si="4569"/>
        <v>0</v>
      </c>
      <c r="CN681" s="5">
        <f t="shared" si="4570"/>
        <v>0</v>
      </c>
      <c r="CO681" s="5">
        <f t="shared" si="4571"/>
        <v>0</v>
      </c>
      <c r="CP681" s="5">
        <f t="shared" si="4572"/>
        <v>0</v>
      </c>
      <c r="CQ681" s="5">
        <f t="shared" si="4573"/>
        <v>0</v>
      </c>
      <c r="CR681" s="5">
        <f t="shared" si="4574"/>
        <v>0</v>
      </c>
      <c r="CS681" s="5">
        <f t="shared" si="4575"/>
        <v>0</v>
      </c>
      <c r="CT681" s="11">
        <f t="shared" si="4576"/>
        <v>0</v>
      </c>
      <c r="CU681" s="5">
        <f t="shared" si="4577"/>
        <v>0</v>
      </c>
      <c r="CV681" s="5">
        <f t="shared" si="4578"/>
        <v>0</v>
      </c>
      <c r="CW681" s="5">
        <f t="shared" si="4579"/>
        <v>0</v>
      </c>
      <c r="CX681" s="41">
        <f t="shared" si="4580"/>
        <v>0</v>
      </c>
      <c r="CY681" s="41">
        <f t="shared" si="4581"/>
        <v>0</v>
      </c>
      <c r="CZ681" s="41">
        <f t="shared" si="4582"/>
        <v>0</v>
      </c>
      <c r="DA681" s="41">
        <f t="shared" si="4583"/>
        <v>0</v>
      </c>
      <c r="DB681" s="28"/>
    </row>
    <row r="682" spans="1:106" s="16" customFormat="1" ht="29.25" customHeight="1" thickTop="1" thickBot="1" x14ac:dyDescent="0.35">
      <c r="A682" s="73">
        <v>44901</v>
      </c>
      <c r="B682" s="4" t="s">
        <v>9</v>
      </c>
      <c r="C682" s="4" t="s">
        <v>26</v>
      </c>
      <c r="D682" s="8" t="s">
        <v>10</v>
      </c>
      <c r="E682" s="4" t="s">
        <v>110</v>
      </c>
      <c r="F682" s="4" t="s">
        <v>24</v>
      </c>
      <c r="G682" s="18" t="s">
        <v>796</v>
      </c>
      <c r="H682" s="25">
        <v>49</v>
      </c>
      <c r="I682" s="44">
        <v>-49</v>
      </c>
      <c r="J682" s="45">
        <v>-50</v>
      </c>
      <c r="K682" s="76">
        <f t="shared" si="4140"/>
        <v>512.10000000000014</v>
      </c>
      <c r="L682" s="11"/>
      <c r="M682" s="11"/>
      <c r="N682" s="33"/>
      <c r="O682" s="11"/>
      <c r="P682" s="11"/>
      <c r="Q682" s="11"/>
      <c r="R682" s="11"/>
      <c r="S682" s="11"/>
      <c r="T682" s="45">
        <v>-50</v>
      </c>
      <c r="U682" s="11"/>
      <c r="V682" s="11"/>
      <c r="W682" s="11"/>
      <c r="X682" s="11"/>
      <c r="Y682" s="11"/>
      <c r="Z682" s="11"/>
      <c r="AA682" s="11"/>
      <c r="AB682" s="11"/>
      <c r="AC682" s="37"/>
      <c r="AD682" s="37"/>
      <c r="AE682" s="71" t="str">
        <f t="shared" si="4510"/>
        <v>USD/CHF</v>
      </c>
      <c r="AF682" s="11">
        <f t="shared" si="4511"/>
        <v>0</v>
      </c>
      <c r="AG682" s="5">
        <f t="shared" si="4512"/>
        <v>0</v>
      </c>
      <c r="AH682" s="45">
        <f t="shared" si="4513"/>
        <v>-50</v>
      </c>
      <c r="AI682" s="11">
        <f t="shared" si="4514"/>
        <v>0</v>
      </c>
      <c r="AJ682" s="13">
        <f t="shared" si="4515"/>
        <v>-50</v>
      </c>
      <c r="AK682" s="13"/>
      <c r="AL682" s="5">
        <f t="shared" si="4516"/>
        <v>0</v>
      </c>
      <c r="AM682" s="5">
        <f t="shared" si="4517"/>
        <v>0</v>
      </c>
      <c r="AN682" s="11">
        <f t="shared" si="4518"/>
        <v>0</v>
      </c>
      <c r="AO682" s="11">
        <f t="shared" si="4519"/>
        <v>0</v>
      </c>
      <c r="AP682" s="5">
        <f t="shared" si="4520"/>
        <v>0</v>
      </c>
      <c r="AQ682" s="5">
        <f t="shared" si="4521"/>
        <v>0</v>
      </c>
      <c r="AR682" s="5">
        <f t="shared" si="4522"/>
        <v>0</v>
      </c>
      <c r="AS682" s="5">
        <f t="shared" si="4523"/>
        <v>0</v>
      </c>
      <c r="AT682" s="5">
        <f t="shared" si="4524"/>
        <v>0</v>
      </c>
      <c r="AU682" s="5">
        <f t="shared" si="4525"/>
        <v>0</v>
      </c>
      <c r="AV682" s="5">
        <f t="shared" si="4526"/>
        <v>0</v>
      </c>
      <c r="AW682" s="5">
        <f t="shared" si="4527"/>
        <v>0</v>
      </c>
      <c r="AX682" s="5">
        <f t="shared" si="4528"/>
        <v>0</v>
      </c>
      <c r="AY682" s="5">
        <f t="shared" si="4529"/>
        <v>0</v>
      </c>
      <c r="AZ682" s="5">
        <f t="shared" si="4530"/>
        <v>0</v>
      </c>
      <c r="BA682" s="5">
        <f t="shared" si="4531"/>
        <v>0</v>
      </c>
      <c r="BB682" s="5">
        <f t="shared" si="4532"/>
        <v>0</v>
      </c>
      <c r="BC682" s="5">
        <f t="shared" si="4533"/>
        <v>0</v>
      </c>
      <c r="BD682" s="5">
        <f t="shared" si="4534"/>
        <v>0</v>
      </c>
      <c r="BE682" s="5">
        <f t="shared" si="4535"/>
        <v>0</v>
      </c>
      <c r="BF682" s="5">
        <f t="shared" si="4536"/>
        <v>0</v>
      </c>
      <c r="BG682" s="5">
        <f t="shared" si="4537"/>
        <v>0</v>
      </c>
      <c r="BH682" s="5">
        <f t="shared" si="4538"/>
        <v>0</v>
      </c>
      <c r="BI682" s="11">
        <f t="shared" si="4539"/>
        <v>0</v>
      </c>
      <c r="BJ682" s="5">
        <f t="shared" si="4540"/>
        <v>0</v>
      </c>
      <c r="BK682" s="5">
        <f t="shared" si="4541"/>
        <v>0</v>
      </c>
      <c r="BL682" s="5">
        <f t="shared" si="4542"/>
        <v>0</v>
      </c>
      <c r="BM682" s="5">
        <f t="shared" si="4543"/>
        <v>0</v>
      </c>
      <c r="BN682" s="5">
        <f t="shared" si="4544"/>
        <v>0</v>
      </c>
      <c r="BO682" s="5">
        <f t="shared" si="4545"/>
        <v>0</v>
      </c>
      <c r="BP682" s="5">
        <f t="shared" si="4546"/>
        <v>0</v>
      </c>
      <c r="BQ682" s="5">
        <f t="shared" si="4547"/>
        <v>0</v>
      </c>
      <c r="BR682" s="5">
        <f t="shared" si="4548"/>
        <v>0</v>
      </c>
      <c r="BS682" s="5">
        <f t="shared" si="4549"/>
        <v>0</v>
      </c>
      <c r="BT682" s="45">
        <f t="shared" si="4550"/>
        <v>-50</v>
      </c>
      <c r="BU682" s="11">
        <f t="shared" si="4551"/>
        <v>0</v>
      </c>
      <c r="BV682" s="5">
        <f t="shared" si="4552"/>
        <v>0</v>
      </c>
      <c r="BW682" s="5">
        <f t="shared" si="4553"/>
        <v>0</v>
      </c>
      <c r="BX682" s="5">
        <f t="shared" si="4554"/>
        <v>0</v>
      </c>
      <c r="BY682" s="5">
        <f t="shared" si="4555"/>
        <v>0</v>
      </c>
      <c r="BZ682" s="5">
        <f t="shared" si="4556"/>
        <v>0</v>
      </c>
      <c r="CA682" s="5">
        <f t="shared" si="4557"/>
        <v>0</v>
      </c>
      <c r="CB682" s="5">
        <f t="shared" si="4558"/>
        <v>0</v>
      </c>
      <c r="CC682" s="5">
        <f t="shared" si="4559"/>
        <v>0</v>
      </c>
      <c r="CD682" s="5">
        <f t="shared" si="4560"/>
        <v>0</v>
      </c>
      <c r="CE682" s="5">
        <f t="shared" si="4561"/>
        <v>0</v>
      </c>
      <c r="CF682" s="5">
        <f t="shared" si="4562"/>
        <v>0</v>
      </c>
      <c r="CG682" s="5">
        <f t="shared" si="4563"/>
        <v>0</v>
      </c>
      <c r="CH682" s="5">
        <f t="shared" si="4564"/>
        <v>0</v>
      </c>
      <c r="CI682" s="5">
        <f t="shared" si="4565"/>
        <v>0</v>
      </c>
      <c r="CJ682" s="5">
        <f t="shared" si="4566"/>
        <v>0</v>
      </c>
      <c r="CK682" s="5">
        <f t="shared" si="4567"/>
        <v>0</v>
      </c>
      <c r="CL682" s="5">
        <f t="shared" si="4568"/>
        <v>0</v>
      </c>
      <c r="CM682" s="5">
        <f t="shared" si="4569"/>
        <v>0</v>
      </c>
      <c r="CN682" s="5">
        <f t="shared" si="4570"/>
        <v>0</v>
      </c>
      <c r="CO682" s="5">
        <f t="shared" si="4571"/>
        <v>0</v>
      </c>
      <c r="CP682" s="5">
        <f t="shared" si="4572"/>
        <v>0</v>
      </c>
      <c r="CQ682" s="5">
        <f t="shared" si="4573"/>
        <v>0</v>
      </c>
      <c r="CR682" s="5">
        <f t="shared" si="4574"/>
        <v>0</v>
      </c>
      <c r="CS682" s="5">
        <f t="shared" si="4575"/>
        <v>0</v>
      </c>
      <c r="CT682" s="11">
        <f t="shared" si="4576"/>
        <v>0</v>
      </c>
      <c r="CU682" s="5">
        <f t="shared" si="4577"/>
        <v>0</v>
      </c>
      <c r="CV682" s="5">
        <f t="shared" si="4578"/>
        <v>0</v>
      </c>
      <c r="CW682" s="5">
        <f t="shared" si="4579"/>
        <v>0</v>
      </c>
      <c r="CX682" s="41">
        <f t="shared" si="4580"/>
        <v>0</v>
      </c>
      <c r="CY682" s="41">
        <f t="shared" si="4581"/>
        <v>0</v>
      </c>
      <c r="CZ682" s="41">
        <f t="shared" si="4582"/>
        <v>0</v>
      </c>
      <c r="DA682" s="41">
        <f t="shared" si="4583"/>
        <v>0</v>
      </c>
      <c r="DB682" s="28"/>
    </row>
    <row r="683" spans="1:106" s="16" customFormat="1" ht="29.25" customHeight="1" thickTop="1" thickBot="1" x14ac:dyDescent="0.35">
      <c r="A683" s="73">
        <v>44902</v>
      </c>
      <c r="B683" s="4" t="s">
        <v>20</v>
      </c>
      <c r="C683" s="4" t="s">
        <v>23</v>
      </c>
      <c r="D683" s="8" t="s">
        <v>10</v>
      </c>
      <c r="E683" s="4" t="s">
        <v>109</v>
      </c>
      <c r="F683" s="4" t="s">
        <v>24</v>
      </c>
      <c r="G683" s="18" t="s">
        <v>797</v>
      </c>
      <c r="H683" s="25">
        <v>50.75</v>
      </c>
      <c r="I683" s="33">
        <v>49.25</v>
      </c>
      <c r="J683" s="11">
        <v>47.25</v>
      </c>
      <c r="K683" s="76">
        <f t="shared" si="4140"/>
        <v>559.35000000000014</v>
      </c>
      <c r="L683" s="11"/>
      <c r="M683" s="11"/>
      <c r="N683" s="33"/>
      <c r="O683" s="11"/>
      <c r="P683" s="11"/>
      <c r="Q683" s="11"/>
      <c r="R683" s="11"/>
      <c r="S683" s="11"/>
      <c r="T683" s="11"/>
      <c r="U683" s="11"/>
      <c r="V683" s="11"/>
      <c r="W683" s="47">
        <v>47.25</v>
      </c>
      <c r="X683" s="11"/>
      <c r="Y683" s="11"/>
      <c r="Z683" s="11"/>
      <c r="AA683" s="11"/>
      <c r="AB683" s="11"/>
      <c r="AC683" s="37"/>
      <c r="AD683" s="37"/>
      <c r="AE683" s="71" t="str">
        <f t="shared" si="4510"/>
        <v>GOLD</v>
      </c>
      <c r="AF683" s="47">
        <f t="shared" si="4511"/>
        <v>47.25</v>
      </c>
      <c r="AG683" s="5">
        <f t="shared" si="4512"/>
        <v>0</v>
      </c>
      <c r="AH683" s="11">
        <f t="shared" si="4513"/>
        <v>0</v>
      </c>
      <c r="AI683" s="11">
        <f t="shared" si="4514"/>
        <v>0</v>
      </c>
      <c r="AJ683" s="13">
        <f t="shared" si="4515"/>
        <v>47.25</v>
      </c>
      <c r="AK683" s="13"/>
      <c r="AL683" s="5">
        <f t="shared" si="4516"/>
        <v>0</v>
      </c>
      <c r="AM683" s="5">
        <f t="shared" si="4517"/>
        <v>0</v>
      </c>
      <c r="AN683" s="11">
        <f t="shared" si="4518"/>
        <v>0</v>
      </c>
      <c r="AO683" s="11">
        <f t="shared" si="4519"/>
        <v>0</v>
      </c>
      <c r="AP683" s="5">
        <f t="shared" si="4520"/>
        <v>0</v>
      </c>
      <c r="AQ683" s="5">
        <f t="shared" si="4521"/>
        <v>0</v>
      </c>
      <c r="AR683" s="5">
        <f t="shared" si="4522"/>
        <v>0</v>
      </c>
      <c r="AS683" s="5">
        <f t="shared" si="4523"/>
        <v>0</v>
      </c>
      <c r="AT683" s="5">
        <f t="shared" si="4524"/>
        <v>0</v>
      </c>
      <c r="AU683" s="5">
        <f t="shared" si="4525"/>
        <v>0</v>
      </c>
      <c r="AV683" s="5">
        <f t="shared" si="4526"/>
        <v>0</v>
      </c>
      <c r="AW683" s="5">
        <f t="shared" si="4527"/>
        <v>0</v>
      </c>
      <c r="AX683" s="5">
        <f t="shared" si="4528"/>
        <v>0</v>
      </c>
      <c r="AY683" s="5">
        <f t="shared" si="4529"/>
        <v>0</v>
      </c>
      <c r="AZ683" s="5">
        <f t="shared" si="4530"/>
        <v>0</v>
      </c>
      <c r="BA683" s="5">
        <f t="shared" si="4531"/>
        <v>0</v>
      </c>
      <c r="BB683" s="5">
        <f t="shared" si="4532"/>
        <v>0</v>
      </c>
      <c r="BC683" s="5">
        <f t="shared" si="4533"/>
        <v>0</v>
      </c>
      <c r="BD683" s="5">
        <f t="shared" si="4534"/>
        <v>0</v>
      </c>
      <c r="BE683" s="5">
        <f t="shared" si="4535"/>
        <v>0</v>
      </c>
      <c r="BF683" s="5">
        <f t="shared" si="4536"/>
        <v>0</v>
      </c>
      <c r="BG683" s="5">
        <f t="shared" si="4537"/>
        <v>0</v>
      </c>
      <c r="BH683" s="5">
        <f t="shared" si="4538"/>
        <v>0</v>
      </c>
      <c r="BI683" s="11">
        <f t="shared" si="4539"/>
        <v>0</v>
      </c>
      <c r="BJ683" s="5">
        <f t="shared" si="4540"/>
        <v>0</v>
      </c>
      <c r="BK683" s="5">
        <f t="shared" si="4541"/>
        <v>0</v>
      </c>
      <c r="BL683" s="5">
        <f t="shared" si="4542"/>
        <v>0</v>
      </c>
      <c r="BM683" s="5">
        <f t="shared" si="4543"/>
        <v>0</v>
      </c>
      <c r="BN683" s="5">
        <f t="shared" si="4544"/>
        <v>0</v>
      </c>
      <c r="BO683" s="5">
        <f t="shared" si="4545"/>
        <v>0</v>
      </c>
      <c r="BP683" s="5">
        <f t="shared" si="4546"/>
        <v>0</v>
      </c>
      <c r="BQ683" s="5">
        <f t="shared" si="4547"/>
        <v>0</v>
      </c>
      <c r="BR683" s="5">
        <f t="shared" si="4548"/>
        <v>0</v>
      </c>
      <c r="BS683" s="5">
        <f t="shared" si="4549"/>
        <v>0</v>
      </c>
      <c r="BT683" s="11">
        <f t="shared" si="4550"/>
        <v>0</v>
      </c>
      <c r="BU683" s="11">
        <f t="shared" si="4551"/>
        <v>0</v>
      </c>
      <c r="BV683" s="5">
        <f t="shared" si="4552"/>
        <v>0</v>
      </c>
      <c r="BW683" s="5">
        <f t="shared" si="4553"/>
        <v>0</v>
      </c>
      <c r="BX683" s="5">
        <f t="shared" si="4554"/>
        <v>0</v>
      </c>
      <c r="BY683" s="5">
        <f t="shared" si="4555"/>
        <v>0</v>
      </c>
      <c r="BZ683" s="5">
        <f t="shared" si="4556"/>
        <v>0</v>
      </c>
      <c r="CA683" s="5">
        <f t="shared" si="4557"/>
        <v>0</v>
      </c>
      <c r="CB683" s="5">
        <f t="shared" si="4558"/>
        <v>0</v>
      </c>
      <c r="CC683" s="5">
        <f t="shared" si="4559"/>
        <v>0</v>
      </c>
      <c r="CD683" s="48">
        <f t="shared" si="4560"/>
        <v>47.25</v>
      </c>
      <c r="CE683" s="5">
        <f t="shared" si="4561"/>
        <v>0</v>
      </c>
      <c r="CF683" s="5">
        <f t="shared" si="4562"/>
        <v>0</v>
      </c>
      <c r="CG683" s="5">
        <f t="shared" si="4563"/>
        <v>0</v>
      </c>
      <c r="CH683" s="5">
        <f t="shared" si="4564"/>
        <v>0</v>
      </c>
      <c r="CI683" s="5">
        <f t="shared" si="4565"/>
        <v>0</v>
      </c>
      <c r="CJ683" s="5">
        <f t="shared" si="4566"/>
        <v>0</v>
      </c>
      <c r="CK683" s="5">
        <f t="shared" si="4567"/>
        <v>0</v>
      </c>
      <c r="CL683" s="5">
        <f t="shared" si="4568"/>
        <v>0</v>
      </c>
      <c r="CM683" s="5">
        <f t="shared" si="4569"/>
        <v>0</v>
      </c>
      <c r="CN683" s="5">
        <f t="shared" si="4570"/>
        <v>0</v>
      </c>
      <c r="CO683" s="5">
        <f t="shared" si="4571"/>
        <v>0</v>
      </c>
      <c r="CP683" s="5">
        <f t="shared" si="4572"/>
        <v>0</v>
      </c>
      <c r="CQ683" s="5">
        <f t="shared" si="4573"/>
        <v>0</v>
      </c>
      <c r="CR683" s="5">
        <f t="shared" si="4574"/>
        <v>0</v>
      </c>
      <c r="CS683" s="5">
        <f t="shared" si="4575"/>
        <v>0</v>
      </c>
      <c r="CT683" s="11">
        <f t="shared" si="4576"/>
        <v>0</v>
      </c>
      <c r="CU683" s="5">
        <f t="shared" si="4577"/>
        <v>0</v>
      </c>
      <c r="CV683" s="5">
        <f t="shared" si="4578"/>
        <v>0</v>
      </c>
      <c r="CW683" s="5">
        <f t="shared" si="4579"/>
        <v>0</v>
      </c>
      <c r="CX683" s="41">
        <f t="shared" si="4580"/>
        <v>0</v>
      </c>
      <c r="CY683" s="41">
        <f t="shared" si="4581"/>
        <v>0</v>
      </c>
      <c r="CZ683" s="41">
        <f t="shared" si="4582"/>
        <v>0</v>
      </c>
      <c r="DA683" s="41">
        <f t="shared" si="4583"/>
        <v>0</v>
      </c>
      <c r="DB683" s="28"/>
    </row>
    <row r="684" spans="1:106" s="16" customFormat="1" ht="29.25" customHeight="1" thickTop="1" thickBot="1" x14ac:dyDescent="0.35">
      <c r="A684" s="73">
        <v>44902</v>
      </c>
      <c r="B684" s="4" t="s">
        <v>9</v>
      </c>
      <c r="C684" s="4" t="s">
        <v>23</v>
      </c>
      <c r="D684" s="8" t="s">
        <v>10</v>
      </c>
      <c r="E684" s="4" t="s">
        <v>110</v>
      </c>
      <c r="F684" s="4" t="s">
        <v>104</v>
      </c>
      <c r="G684" s="18" t="s">
        <v>798</v>
      </c>
      <c r="H684" s="25">
        <v>52</v>
      </c>
      <c r="I684" s="33">
        <v>52</v>
      </c>
      <c r="J684" s="11">
        <v>50</v>
      </c>
      <c r="K684" s="76">
        <f t="shared" si="4140"/>
        <v>609.35000000000014</v>
      </c>
      <c r="L684" s="11"/>
      <c r="M684" s="11"/>
      <c r="N684" s="33"/>
      <c r="O684" s="11"/>
      <c r="P684" s="11"/>
      <c r="Q684" s="11"/>
      <c r="R684" s="11"/>
      <c r="S684" s="11"/>
      <c r="T684" s="47">
        <v>50</v>
      </c>
      <c r="U684" s="11"/>
      <c r="V684" s="11"/>
      <c r="W684" s="11"/>
      <c r="X684" s="11"/>
      <c r="Y684" s="11"/>
      <c r="Z684" s="11"/>
      <c r="AA684" s="11"/>
      <c r="AB684" s="11"/>
      <c r="AC684" s="37"/>
      <c r="AD684" s="37"/>
      <c r="AE684" s="71" t="str">
        <f t="shared" si="4510"/>
        <v>USD/CHF</v>
      </c>
      <c r="AF684" s="47">
        <f t="shared" si="4511"/>
        <v>50</v>
      </c>
      <c r="AG684" s="5">
        <f t="shared" si="4512"/>
        <v>0</v>
      </c>
      <c r="AH684" s="11">
        <f t="shared" si="4513"/>
        <v>0</v>
      </c>
      <c r="AI684" s="11">
        <f t="shared" si="4514"/>
        <v>0</v>
      </c>
      <c r="AJ684" s="13">
        <f t="shared" si="4515"/>
        <v>50</v>
      </c>
      <c r="AK684" s="13"/>
      <c r="AL684" s="5">
        <f t="shared" si="4516"/>
        <v>0</v>
      </c>
      <c r="AM684" s="5">
        <f t="shared" si="4517"/>
        <v>0</v>
      </c>
      <c r="AN684" s="11">
        <f t="shared" si="4518"/>
        <v>0</v>
      </c>
      <c r="AO684" s="11">
        <f t="shared" si="4519"/>
        <v>0</v>
      </c>
      <c r="AP684" s="5">
        <f t="shared" si="4520"/>
        <v>0</v>
      </c>
      <c r="AQ684" s="5">
        <f t="shared" si="4521"/>
        <v>0</v>
      </c>
      <c r="AR684" s="5">
        <f t="shared" si="4522"/>
        <v>0</v>
      </c>
      <c r="AS684" s="5">
        <f t="shared" si="4523"/>
        <v>0</v>
      </c>
      <c r="AT684" s="5">
        <f t="shared" si="4524"/>
        <v>0</v>
      </c>
      <c r="AU684" s="5">
        <f t="shared" si="4525"/>
        <v>0</v>
      </c>
      <c r="AV684" s="5">
        <f t="shared" si="4526"/>
        <v>0</v>
      </c>
      <c r="AW684" s="5">
        <f t="shared" si="4527"/>
        <v>0</v>
      </c>
      <c r="AX684" s="5">
        <f t="shared" si="4528"/>
        <v>0</v>
      </c>
      <c r="AY684" s="5">
        <f t="shared" si="4529"/>
        <v>0</v>
      </c>
      <c r="AZ684" s="5">
        <f t="shared" si="4530"/>
        <v>0</v>
      </c>
      <c r="BA684" s="5">
        <f t="shared" si="4531"/>
        <v>0</v>
      </c>
      <c r="BB684" s="5">
        <f t="shared" si="4532"/>
        <v>0</v>
      </c>
      <c r="BC684" s="5">
        <f t="shared" si="4533"/>
        <v>0</v>
      </c>
      <c r="BD684" s="5">
        <f t="shared" si="4534"/>
        <v>0</v>
      </c>
      <c r="BE684" s="5">
        <f t="shared" si="4535"/>
        <v>0</v>
      </c>
      <c r="BF684" s="5">
        <f t="shared" si="4536"/>
        <v>0</v>
      </c>
      <c r="BG684" s="5">
        <f t="shared" si="4537"/>
        <v>0</v>
      </c>
      <c r="BH684" s="5">
        <f t="shared" si="4538"/>
        <v>0</v>
      </c>
      <c r="BI684" s="11">
        <f t="shared" si="4539"/>
        <v>0</v>
      </c>
      <c r="BJ684" s="5">
        <f t="shared" si="4540"/>
        <v>0</v>
      </c>
      <c r="BK684" s="5">
        <f t="shared" si="4541"/>
        <v>0</v>
      </c>
      <c r="BL684" s="5">
        <f t="shared" si="4542"/>
        <v>0</v>
      </c>
      <c r="BM684" s="5">
        <f t="shared" si="4543"/>
        <v>0</v>
      </c>
      <c r="BN684" s="5">
        <f t="shared" si="4544"/>
        <v>0</v>
      </c>
      <c r="BO684" s="5">
        <f t="shared" si="4545"/>
        <v>0</v>
      </c>
      <c r="BP684" s="5">
        <f t="shared" si="4546"/>
        <v>0</v>
      </c>
      <c r="BQ684" s="5">
        <f t="shared" si="4547"/>
        <v>0</v>
      </c>
      <c r="BR684" s="48">
        <f t="shared" si="4548"/>
        <v>50</v>
      </c>
      <c r="BS684" s="5">
        <f t="shared" si="4549"/>
        <v>0</v>
      </c>
      <c r="BT684" s="11">
        <f t="shared" si="4550"/>
        <v>0</v>
      </c>
      <c r="BU684" s="11">
        <f t="shared" si="4551"/>
        <v>0</v>
      </c>
      <c r="BV684" s="5">
        <f t="shared" si="4552"/>
        <v>0</v>
      </c>
      <c r="BW684" s="5">
        <f t="shared" si="4553"/>
        <v>0</v>
      </c>
      <c r="BX684" s="5">
        <f t="shared" si="4554"/>
        <v>0</v>
      </c>
      <c r="BY684" s="5">
        <f t="shared" si="4555"/>
        <v>0</v>
      </c>
      <c r="BZ684" s="5">
        <f t="shared" si="4556"/>
        <v>0</v>
      </c>
      <c r="CA684" s="5">
        <f t="shared" si="4557"/>
        <v>0</v>
      </c>
      <c r="CB684" s="5">
        <f t="shared" si="4558"/>
        <v>0</v>
      </c>
      <c r="CC684" s="5">
        <f t="shared" si="4559"/>
        <v>0</v>
      </c>
      <c r="CD684" s="5">
        <f t="shared" si="4560"/>
        <v>0</v>
      </c>
      <c r="CE684" s="5">
        <f t="shared" si="4561"/>
        <v>0</v>
      </c>
      <c r="CF684" s="5">
        <f t="shared" si="4562"/>
        <v>0</v>
      </c>
      <c r="CG684" s="5">
        <f t="shared" si="4563"/>
        <v>0</v>
      </c>
      <c r="CH684" s="5">
        <f t="shared" si="4564"/>
        <v>0</v>
      </c>
      <c r="CI684" s="5">
        <f t="shared" si="4565"/>
        <v>0</v>
      </c>
      <c r="CJ684" s="5">
        <f t="shared" si="4566"/>
        <v>0</v>
      </c>
      <c r="CK684" s="5">
        <f t="shared" si="4567"/>
        <v>0</v>
      </c>
      <c r="CL684" s="5">
        <f t="shared" si="4568"/>
        <v>0</v>
      </c>
      <c r="CM684" s="5">
        <f t="shared" si="4569"/>
        <v>0</v>
      </c>
      <c r="CN684" s="5">
        <f t="shared" si="4570"/>
        <v>0</v>
      </c>
      <c r="CO684" s="5">
        <f t="shared" si="4571"/>
        <v>0</v>
      </c>
      <c r="CP684" s="5">
        <f t="shared" si="4572"/>
        <v>0</v>
      </c>
      <c r="CQ684" s="5">
        <f t="shared" si="4573"/>
        <v>0</v>
      </c>
      <c r="CR684" s="5">
        <f t="shared" si="4574"/>
        <v>0</v>
      </c>
      <c r="CS684" s="5">
        <f t="shared" si="4575"/>
        <v>0</v>
      </c>
      <c r="CT684" s="11">
        <f t="shared" si="4576"/>
        <v>0</v>
      </c>
      <c r="CU684" s="5">
        <f t="shared" si="4577"/>
        <v>0</v>
      </c>
      <c r="CV684" s="5">
        <f t="shared" si="4578"/>
        <v>0</v>
      </c>
      <c r="CW684" s="5">
        <f t="shared" si="4579"/>
        <v>0</v>
      </c>
      <c r="CX684" s="41">
        <f t="shared" si="4580"/>
        <v>0</v>
      </c>
      <c r="CY684" s="41">
        <f t="shared" si="4581"/>
        <v>0</v>
      </c>
      <c r="CZ684" s="41">
        <f t="shared" si="4582"/>
        <v>0</v>
      </c>
      <c r="DA684" s="41">
        <f t="shared" si="4583"/>
        <v>0</v>
      </c>
      <c r="DB684" s="28"/>
    </row>
    <row r="685" spans="1:106" s="16" customFormat="1" ht="29.25" customHeight="1" thickTop="1" thickBot="1" x14ac:dyDescent="0.35">
      <c r="A685" s="73">
        <v>44903</v>
      </c>
      <c r="B685" s="4" t="s">
        <v>1</v>
      </c>
      <c r="C685" s="4" t="s">
        <v>26</v>
      </c>
      <c r="D685" s="8" t="s">
        <v>10</v>
      </c>
      <c r="E685" s="4" t="s">
        <v>110</v>
      </c>
      <c r="F685" s="4" t="s">
        <v>24</v>
      </c>
      <c r="G685" s="18" t="s">
        <v>799</v>
      </c>
      <c r="H685" s="25">
        <v>47.5</v>
      </c>
      <c r="I685" s="33">
        <v>52.5</v>
      </c>
      <c r="J685" s="11">
        <v>50.5</v>
      </c>
      <c r="K685" s="76">
        <f t="shared" si="4140"/>
        <v>659.85000000000014</v>
      </c>
      <c r="L685" s="11"/>
      <c r="M685" s="47">
        <v>50.5</v>
      </c>
      <c r="N685" s="33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37"/>
      <c r="AD685" s="37"/>
      <c r="AE685" s="71" t="str">
        <f t="shared" si="4510"/>
        <v>AUD/USD</v>
      </c>
      <c r="AF685" s="11">
        <f t="shared" si="4511"/>
        <v>0</v>
      </c>
      <c r="AG685" s="5">
        <f t="shared" si="4512"/>
        <v>0</v>
      </c>
      <c r="AH685" s="47">
        <f t="shared" si="4513"/>
        <v>50.5</v>
      </c>
      <c r="AI685" s="11">
        <f t="shared" si="4514"/>
        <v>0</v>
      </c>
      <c r="AJ685" s="13">
        <f t="shared" si="4515"/>
        <v>50.5</v>
      </c>
      <c r="AK685" s="13"/>
      <c r="AL685" s="5">
        <f t="shared" si="4516"/>
        <v>0</v>
      </c>
      <c r="AM685" s="5">
        <f t="shared" si="4517"/>
        <v>0</v>
      </c>
      <c r="AN685" s="11">
        <f t="shared" si="4518"/>
        <v>0</v>
      </c>
      <c r="AO685" s="11">
        <f t="shared" si="4519"/>
        <v>0</v>
      </c>
      <c r="AP685" s="5">
        <f t="shared" si="4520"/>
        <v>0</v>
      </c>
      <c r="AQ685" s="5">
        <f t="shared" si="4521"/>
        <v>0</v>
      </c>
      <c r="AR685" s="48">
        <f t="shared" si="4522"/>
        <v>50.5</v>
      </c>
      <c r="AS685" s="5">
        <f t="shared" si="4523"/>
        <v>0</v>
      </c>
      <c r="AT685" s="5">
        <f t="shared" si="4524"/>
        <v>0</v>
      </c>
      <c r="AU685" s="5">
        <f t="shared" si="4525"/>
        <v>0</v>
      </c>
      <c r="AV685" s="5">
        <f t="shared" si="4526"/>
        <v>0</v>
      </c>
      <c r="AW685" s="5">
        <f t="shared" si="4527"/>
        <v>0</v>
      </c>
      <c r="AX685" s="5">
        <f t="shared" si="4528"/>
        <v>0</v>
      </c>
      <c r="AY685" s="5">
        <f t="shared" si="4529"/>
        <v>0</v>
      </c>
      <c r="AZ685" s="5">
        <f t="shared" si="4530"/>
        <v>0</v>
      </c>
      <c r="BA685" s="5">
        <f t="shared" si="4531"/>
        <v>0</v>
      </c>
      <c r="BB685" s="5">
        <f t="shared" si="4532"/>
        <v>0</v>
      </c>
      <c r="BC685" s="5">
        <f t="shared" si="4533"/>
        <v>0</v>
      </c>
      <c r="BD685" s="5">
        <f t="shared" si="4534"/>
        <v>0</v>
      </c>
      <c r="BE685" s="5">
        <f t="shared" si="4535"/>
        <v>0</v>
      </c>
      <c r="BF685" s="5">
        <f t="shared" si="4536"/>
        <v>0</v>
      </c>
      <c r="BG685" s="5">
        <f t="shared" si="4537"/>
        <v>0</v>
      </c>
      <c r="BH685" s="5">
        <f t="shared" si="4538"/>
        <v>0</v>
      </c>
      <c r="BI685" s="11">
        <f t="shared" si="4539"/>
        <v>0</v>
      </c>
      <c r="BJ685" s="5">
        <f t="shared" si="4540"/>
        <v>0</v>
      </c>
      <c r="BK685" s="5">
        <f t="shared" si="4541"/>
        <v>0</v>
      </c>
      <c r="BL685" s="5">
        <f t="shared" si="4542"/>
        <v>0</v>
      </c>
      <c r="BM685" s="5">
        <f t="shared" si="4543"/>
        <v>0</v>
      </c>
      <c r="BN685" s="5">
        <f t="shared" si="4544"/>
        <v>0</v>
      </c>
      <c r="BO685" s="5">
        <f t="shared" si="4545"/>
        <v>0</v>
      </c>
      <c r="BP685" s="5">
        <f t="shared" si="4546"/>
        <v>0</v>
      </c>
      <c r="BQ685" s="5">
        <f t="shared" si="4547"/>
        <v>0</v>
      </c>
      <c r="BR685" s="5">
        <f t="shared" si="4548"/>
        <v>0</v>
      </c>
      <c r="BS685" s="5">
        <f t="shared" si="4549"/>
        <v>0</v>
      </c>
      <c r="BT685" s="11">
        <f t="shared" si="4550"/>
        <v>0</v>
      </c>
      <c r="BU685" s="11">
        <f t="shared" si="4551"/>
        <v>0</v>
      </c>
      <c r="BV685" s="5">
        <f t="shared" si="4552"/>
        <v>0</v>
      </c>
      <c r="BW685" s="5">
        <f t="shared" si="4553"/>
        <v>0</v>
      </c>
      <c r="BX685" s="5">
        <f t="shared" si="4554"/>
        <v>0</v>
      </c>
      <c r="BY685" s="5">
        <f t="shared" si="4555"/>
        <v>0</v>
      </c>
      <c r="BZ685" s="5">
        <f t="shared" si="4556"/>
        <v>0</v>
      </c>
      <c r="CA685" s="5">
        <f t="shared" si="4557"/>
        <v>0</v>
      </c>
      <c r="CB685" s="5">
        <f t="shared" si="4558"/>
        <v>0</v>
      </c>
      <c r="CC685" s="5">
        <f t="shared" si="4559"/>
        <v>0</v>
      </c>
      <c r="CD685" s="5">
        <f t="shared" si="4560"/>
        <v>0</v>
      </c>
      <c r="CE685" s="5">
        <f t="shared" si="4561"/>
        <v>0</v>
      </c>
      <c r="CF685" s="5">
        <f t="shared" si="4562"/>
        <v>0</v>
      </c>
      <c r="CG685" s="5">
        <f t="shared" si="4563"/>
        <v>0</v>
      </c>
      <c r="CH685" s="5">
        <f t="shared" si="4564"/>
        <v>0</v>
      </c>
      <c r="CI685" s="5">
        <f t="shared" si="4565"/>
        <v>0</v>
      </c>
      <c r="CJ685" s="5">
        <f t="shared" si="4566"/>
        <v>0</v>
      </c>
      <c r="CK685" s="5">
        <f t="shared" si="4567"/>
        <v>0</v>
      </c>
      <c r="CL685" s="5">
        <f t="shared" si="4568"/>
        <v>0</v>
      </c>
      <c r="CM685" s="5">
        <f t="shared" si="4569"/>
        <v>0</v>
      </c>
      <c r="CN685" s="5">
        <f t="shared" si="4570"/>
        <v>0</v>
      </c>
      <c r="CO685" s="5">
        <f t="shared" si="4571"/>
        <v>0</v>
      </c>
      <c r="CP685" s="5">
        <f t="shared" si="4572"/>
        <v>0</v>
      </c>
      <c r="CQ685" s="5">
        <f t="shared" si="4573"/>
        <v>0</v>
      </c>
      <c r="CR685" s="5">
        <f t="shared" si="4574"/>
        <v>0</v>
      </c>
      <c r="CS685" s="5">
        <f t="shared" si="4575"/>
        <v>0</v>
      </c>
      <c r="CT685" s="11">
        <f t="shared" si="4576"/>
        <v>0</v>
      </c>
      <c r="CU685" s="5">
        <f t="shared" si="4577"/>
        <v>0</v>
      </c>
      <c r="CV685" s="5">
        <f t="shared" si="4578"/>
        <v>0</v>
      </c>
      <c r="CW685" s="5">
        <f t="shared" si="4579"/>
        <v>0</v>
      </c>
      <c r="CX685" s="41">
        <f t="shared" si="4580"/>
        <v>0</v>
      </c>
      <c r="CY685" s="41">
        <f t="shared" si="4581"/>
        <v>0</v>
      </c>
      <c r="CZ685" s="41">
        <f t="shared" si="4582"/>
        <v>0</v>
      </c>
      <c r="DA685" s="41">
        <f t="shared" si="4583"/>
        <v>0</v>
      </c>
      <c r="DB685" s="28"/>
    </row>
    <row r="686" spans="1:106" s="16" customFormat="1" ht="29.25" customHeight="1" thickTop="1" thickBot="1" x14ac:dyDescent="0.35">
      <c r="A686" s="73">
        <v>44903</v>
      </c>
      <c r="B686" s="4" t="s">
        <v>5</v>
      </c>
      <c r="C686" s="4" t="s">
        <v>25</v>
      </c>
      <c r="D686" s="8" t="s">
        <v>10</v>
      </c>
      <c r="E686" s="4" t="s">
        <v>110</v>
      </c>
      <c r="F686" s="4" t="s">
        <v>24</v>
      </c>
      <c r="G686" s="18" t="s">
        <v>800</v>
      </c>
      <c r="H686" s="25">
        <v>50.25</v>
      </c>
      <c r="I686" s="44">
        <v>-50.25</v>
      </c>
      <c r="J686" s="45">
        <v>-51.25</v>
      </c>
      <c r="K686" s="76">
        <f t="shared" si="4140"/>
        <v>608.60000000000014</v>
      </c>
      <c r="L686" s="11"/>
      <c r="M686" s="11"/>
      <c r="N686" s="33"/>
      <c r="O686" s="11"/>
      <c r="P686" s="45">
        <v>-51.25</v>
      </c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37"/>
      <c r="AD686" s="37"/>
      <c r="AE686" s="71" t="str">
        <f t="shared" ref="AE686:AE690" si="4584">IF(B686&gt;0,B686)</f>
        <v>EUR/USD</v>
      </c>
      <c r="AF686" s="11">
        <f t="shared" ref="AF686:AF690" si="4585">IF(C686="HF",J686,0)</f>
        <v>0</v>
      </c>
      <c r="AG686" s="46">
        <f t="shared" ref="AG686:AG690" si="4586">IF(C686="HF2",J686,0)</f>
        <v>-51.25</v>
      </c>
      <c r="AH686" s="11">
        <f t="shared" ref="AH686:AH690" si="4587">IF(C686="HF3",J686,0)</f>
        <v>0</v>
      </c>
      <c r="AI686" s="11">
        <f t="shared" ref="AI686:AI690" si="4588">IF(C686="DP",J686,0)</f>
        <v>0</v>
      </c>
      <c r="AJ686" s="13">
        <f t="shared" ref="AJ686:AJ690" si="4589">+SUM(AF686+AG686+AH686+AI686)</f>
        <v>-51.25</v>
      </c>
      <c r="AK686" s="13"/>
      <c r="AL686" s="5">
        <f t="shared" ref="AL686:AL690" si="4590">IF(B686="AUD/JPY",AF686,0)</f>
        <v>0</v>
      </c>
      <c r="AM686" s="5">
        <f t="shared" ref="AM686:AM690" si="4591">IF(B686="AUD/JPY",AG686,0)</f>
        <v>0</v>
      </c>
      <c r="AN686" s="11">
        <f t="shared" ref="AN686:AN690" si="4592">IF(B686="AUD/JPY",AH686,0)</f>
        <v>0</v>
      </c>
      <c r="AO686" s="11">
        <f t="shared" ref="AO686:AO690" si="4593">IF(B686="AUD/JPY",AI686,0)</f>
        <v>0</v>
      </c>
      <c r="AP686" s="5">
        <f t="shared" ref="AP686:AP690" si="4594">IF(B686="AUD/USD",AF686,0)</f>
        <v>0</v>
      </c>
      <c r="AQ686" s="5">
        <f t="shared" ref="AQ686:AQ690" si="4595">IF(B686="AUD/USD",AG686,0)</f>
        <v>0</v>
      </c>
      <c r="AR686" s="5">
        <f t="shared" ref="AR686:AR690" si="4596">IF(B686="AUD/USD",AH686,0)</f>
        <v>0</v>
      </c>
      <c r="AS686" s="5">
        <f t="shared" ref="AS686:AS690" si="4597">IF(B686="AUD/USD",AI686,0)</f>
        <v>0</v>
      </c>
      <c r="AT686" s="5">
        <f t="shared" ref="AT686:AT690" si="4598">IF(B686="EUR/GBP",AF686,0)</f>
        <v>0</v>
      </c>
      <c r="AU686" s="5">
        <f t="shared" ref="AU686:AU690" si="4599">IF(B686="EUR/GBP",AG686,0)</f>
        <v>0</v>
      </c>
      <c r="AV686" s="5">
        <f t="shared" ref="AV686:AV690" si="4600">IF(B686="EUR/GBP",AH686,0)</f>
        <v>0</v>
      </c>
      <c r="AW686" s="5">
        <f t="shared" ref="AW686:AW690" si="4601">IF(B686="EUR/GBP",AI686,0)</f>
        <v>0</v>
      </c>
      <c r="AX686" s="5">
        <f t="shared" ref="AX686:AX690" si="4602">IF(B686="EUR/JPY",AF686,0)</f>
        <v>0</v>
      </c>
      <c r="AY686" s="5">
        <f t="shared" ref="AY686:AY690" si="4603">IF(B686="EUR/JPY",AG686,0)</f>
        <v>0</v>
      </c>
      <c r="AZ686" s="5">
        <f t="shared" ref="AZ686:AZ690" si="4604">IF(B686="EUR/JPY",AH686,0)</f>
        <v>0</v>
      </c>
      <c r="BA686" s="5">
        <f t="shared" ref="BA686:BA690" si="4605">IF(B686="EUR/JPY",AI686,0)</f>
        <v>0</v>
      </c>
      <c r="BB686" s="5">
        <f t="shared" ref="BB686:BB690" si="4606">IF(B686="EUR/USD",AF686,0)</f>
        <v>0</v>
      </c>
      <c r="BC686" s="46">
        <f t="shared" ref="BC686:BC690" si="4607">IF(B686="EUR/USD",AG686,0)</f>
        <v>-51.25</v>
      </c>
      <c r="BD686" s="5">
        <f t="shared" ref="BD686:BD690" si="4608">IF(B686="EUR/USD",AH686,0)</f>
        <v>0</v>
      </c>
      <c r="BE686" s="5">
        <f t="shared" ref="BE686:BE690" si="4609">IF(B686="EUR/USD",AI686,0)</f>
        <v>0</v>
      </c>
      <c r="BF686" s="5">
        <f t="shared" ref="BF686:BF690" si="4610">IF(B686="GBP/JPY",AF686,0)</f>
        <v>0</v>
      </c>
      <c r="BG686" s="5">
        <f t="shared" ref="BG686:BG690" si="4611">IF(B686="GBP/JPY",AG686,0)</f>
        <v>0</v>
      </c>
      <c r="BH686" s="5">
        <f t="shared" ref="BH686:BH690" si="4612">IF(B686="GBP/JPY",AH686,0)</f>
        <v>0</v>
      </c>
      <c r="BI686" s="11">
        <f t="shared" ref="BI686:BI690" si="4613">IF(B686="GBP/JPY",AI686,0)</f>
        <v>0</v>
      </c>
      <c r="BJ686" s="5">
        <f t="shared" ref="BJ686:BJ690" si="4614">IF(B686="GBP/USD",AF686,0)</f>
        <v>0</v>
      </c>
      <c r="BK686" s="5">
        <f t="shared" ref="BK686:BK690" si="4615">IF(B686="GBP/USD",AG686,0)</f>
        <v>0</v>
      </c>
      <c r="BL686" s="5">
        <f t="shared" ref="BL686:BL690" si="4616">IF(B686="GBP/USD",AH686,0)</f>
        <v>0</v>
      </c>
      <c r="BM686" s="5">
        <f t="shared" ref="BM686:BM690" si="4617">IF(B686="GBP/USD",AI686,0)</f>
        <v>0</v>
      </c>
      <c r="BN686" s="5">
        <f t="shared" ref="BN686:BN690" si="4618">IF(B686="USD/CAD",AF686,0)</f>
        <v>0</v>
      </c>
      <c r="BO686" s="5">
        <f t="shared" ref="BO686:BO690" si="4619">IF(B686="USD/CAD",AG686,0)</f>
        <v>0</v>
      </c>
      <c r="BP686" s="5">
        <f t="shared" ref="BP686:BP690" si="4620">IF(B686="USD/CAD",AH686,0)</f>
        <v>0</v>
      </c>
      <c r="BQ686" s="5">
        <f t="shared" ref="BQ686:BQ690" si="4621">IF(B686="USD/CAD",AI686,0)</f>
        <v>0</v>
      </c>
      <c r="BR686" s="5">
        <f t="shared" ref="BR686:BR690" si="4622">IF(B686="USD/CHF",AF686,0)</f>
        <v>0</v>
      </c>
      <c r="BS686" s="5">
        <f t="shared" ref="BS686:BS690" si="4623">IF(B686="USD/CHF",AG686,0)</f>
        <v>0</v>
      </c>
      <c r="BT686" s="11">
        <f t="shared" ref="BT686:BT690" si="4624">IF(B686="USD/CHF",AH686,0)</f>
        <v>0</v>
      </c>
      <c r="BU686" s="11">
        <f t="shared" ref="BU686:BU690" si="4625">IF(B686="USD/CHF",AI686,0)</f>
        <v>0</v>
      </c>
      <c r="BV686" s="5">
        <f t="shared" ref="BV686:BV690" si="4626">IF(B686="USD/JPY",AF686,0)</f>
        <v>0</v>
      </c>
      <c r="BW686" s="5">
        <f t="shared" ref="BW686:BW690" si="4627">IF(B686="USD/JPY",AG686,0)</f>
        <v>0</v>
      </c>
      <c r="BX686" s="5">
        <f t="shared" ref="BX686:BX690" si="4628">IF(B686="USD/JPY",AH686,0)</f>
        <v>0</v>
      </c>
      <c r="BY686" s="5">
        <f t="shared" ref="BY686:BY690" si="4629">IF(B686="USD/JPY",AI686,0)</f>
        <v>0</v>
      </c>
      <c r="BZ686" s="5">
        <f t="shared" ref="BZ686:BZ690" si="4630">IF(B686="CRUDE",AF686,0)</f>
        <v>0</v>
      </c>
      <c r="CA686" s="5">
        <f t="shared" ref="CA686:CA690" si="4631">IF(B686="CRUDE",AG686,0)</f>
        <v>0</v>
      </c>
      <c r="CB686" s="5">
        <f t="shared" ref="CB686:CB690" si="4632">IF(B686="CRUDE",AH686,0)</f>
        <v>0</v>
      </c>
      <c r="CC686" s="5">
        <f t="shared" ref="CC686:CC690" si="4633">IF(B686="CRUDE",AI686,0)</f>
        <v>0</v>
      </c>
      <c r="CD686" s="5">
        <f t="shared" ref="CD686:CD690" si="4634">IF(B686="GOLD",AF686,0)</f>
        <v>0</v>
      </c>
      <c r="CE686" s="5">
        <f t="shared" ref="CE686:CE690" si="4635">IF(B686="GOLD",AG686,0)</f>
        <v>0</v>
      </c>
      <c r="CF686" s="5">
        <f t="shared" ref="CF686:CF690" si="4636">IF(B686="GOLD",AH686,0)</f>
        <v>0</v>
      </c>
      <c r="CG686" s="5">
        <f t="shared" ref="CG686:CG690" si="4637">IF(B686="GOLD",AI686,0)</f>
        <v>0</v>
      </c>
      <c r="CH686" s="5">
        <f t="shared" ref="CH686:CH690" si="4638">IF(B686="US 500",AF686,0)</f>
        <v>0</v>
      </c>
      <c r="CI686" s="5">
        <f t="shared" ref="CI686:CI690" si="4639">IF(B686="US 500",AG686,0)</f>
        <v>0</v>
      </c>
      <c r="CJ686" s="5">
        <f t="shared" ref="CJ686:CJ690" si="4640">IF(B686="US 500",AH686,0)</f>
        <v>0</v>
      </c>
      <c r="CK686" s="5">
        <f t="shared" ref="CK686:CK690" si="4641">IF(B686="US 500",AI686,0)</f>
        <v>0</v>
      </c>
      <c r="CL686" s="5">
        <f t="shared" ref="CL686:CL690" si="4642">IF(B686="N GAS",AF686,0)</f>
        <v>0</v>
      </c>
      <c r="CM686" s="5">
        <f t="shared" ref="CM686:CM690" si="4643">IF(B686="N GAS",AG686,0)</f>
        <v>0</v>
      </c>
      <c r="CN686" s="5">
        <f t="shared" ref="CN686:CN690" si="4644">IF(B686="N GAS",AH686,0)</f>
        <v>0</v>
      </c>
      <c r="CO686" s="5">
        <f t="shared" ref="CO686:CO690" si="4645">IF(B686="N GAS",AI686,0)</f>
        <v>0</v>
      </c>
      <c r="CP686" s="5">
        <f t="shared" ref="CP686:CP690" si="4646">IF(B686="SMALLCAP 2000",AF686,0)</f>
        <v>0</v>
      </c>
      <c r="CQ686" s="5">
        <f t="shared" ref="CQ686:CQ690" si="4647">IF(B686="SMALLCAP 2000",AG686,0)</f>
        <v>0</v>
      </c>
      <c r="CR686" s="5">
        <f t="shared" ref="CR686:CR690" si="4648">IF(B686="SMALLCAP 2000",AH686,0)</f>
        <v>0</v>
      </c>
      <c r="CS686" s="5">
        <f t="shared" ref="CS686:CS690" si="4649">IF(B686="SMALLCAP 2000",AI686,0)</f>
        <v>0</v>
      </c>
      <c r="CT686" s="11">
        <f t="shared" ref="CT686:CT690" si="4650">IF(B686="US TECH",AF686,0)</f>
        <v>0</v>
      </c>
      <c r="CU686" s="5">
        <f t="shared" ref="CU686:CU690" si="4651">IF(B686="US TECH",AG686,0)</f>
        <v>0</v>
      </c>
      <c r="CV686" s="5">
        <f t="shared" ref="CV686:CV690" si="4652">IF(B686="US TECH",AH686,0)</f>
        <v>0</v>
      </c>
      <c r="CW686" s="5">
        <f t="shared" ref="CW686:CW690" si="4653">IF(B686="US TECH",AI686,0)</f>
        <v>0</v>
      </c>
      <c r="CX686" s="41">
        <f t="shared" ref="CX686:CX690" si="4654">IF(B686="WALL ST 30",AF686,0)</f>
        <v>0</v>
      </c>
      <c r="CY686" s="41">
        <f t="shared" ref="CY686:CY690" si="4655">IF(B686="WALL ST 30",AG686,0)</f>
        <v>0</v>
      </c>
      <c r="CZ686" s="41">
        <f t="shared" ref="CZ686:CZ690" si="4656">IF(B686="WALL ST 30",AH686,0)</f>
        <v>0</v>
      </c>
      <c r="DA686" s="41">
        <f t="shared" ref="DA686:DA690" si="4657">IF(B686="WALL ST 30",AI686,0)</f>
        <v>0</v>
      </c>
      <c r="DB686" s="28"/>
    </row>
    <row r="687" spans="1:106" s="16" customFormat="1" ht="29.25" customHeight="1" thickTop="1" thickBot="1" x14ac:dyDescent="0.35">
      <c r="A687" s="73">
        <v>44903</v>
      </c>
      <c r="B687" s="4" t="s">
        <v>7</v>
      </c>
      <c r="C687" s="4" t="s">
        <v>25</v>
      </c>
      <c r="D687" s="8" t="s">
        <v>10</v>
      </c>
      <c r="E687" s="4" t="s">
        <v>110</v>
      </c>
      <c r="F687" s="4" t="s">
        <v>24</v>
      </c>
      <c r="G687" s="18" t="s">
        <v>801</v>
      </c>
      <c r="H687" s="25">
        <v>48</v>
      </c>
      <c r="I687" s="33">
        <v>52</v>
      </c>
      <c r="J687" s="11">
        <v>50</v>
      </c>
      <c r="K687" s="76">
        <f t="shared" si="4140"/>
        <v>658.60000000000014</v>
      </c>
      <c r="L687" s="11"/>
      <c r="M687" s="11"/>
      <c r="N687" s="33"/>
      <c r="O687" s="11"/>
      <c r="P687" s="11"/>
      <c r="Q687" s="11"/>
      <c r="R687" s="47">
        <v>50</v>
      </c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37"/>
      <c r="AD687" s="37"/>
      <c r="AE687" s="71" t="str">
        <f t="shared" si="4584"/>
        <v>GBP/USD</v>
      </c>
      <c r="AF687" s="11">
        <f t="shared" si="4585"/>
        <v>0</v>
      </c>
      <c r="AG687" s="48">
        <f t="shared" si="4586"/>
        <v>50</v>
      </c>
      <c r="AH687" s="11">
        <f t="shared" si="4587"/>
        <v>0</v>
      </c>
      <c r="AI687" s="11">
        <f t="shared" si="4588"/>
        <v>0</v>
      </c>
      <c r="AJ687" s="13">
        <f t="shared" si="4589"/>
        <v>50</v>
      </c>
      <c r="AK687" s="13"/>
      <c r="AL687" s="5">
        <f t="shared" si="4590"/>
        <v>0</v>
      </c>
      <c r="AM687" s="5">
        <f t="shared" si="4591"/>
        <v>0</v>
      </c>
      <c r="AN687" s="11">
        <f t="shared" si="4592"/>
        <v>0</v>
      </c>
      <c r="AO687" s="11">
        <f t="shared" si="4593"/>
        <v>0</v>
      </c>
      <c r="AP687" s="5">
        <f t="shared" si="4594"/>
        <v>0</v>
      </c>
      <c r="AQ687" s="5">
        <f t="shared" si="4595"/>
        <v>0</v>
      </c>
      <c r="AR687" s="5">
        <f t="shared" si="4596"/>
        <v>0</v>
      </c>
      <c r="AS687" s="5">
        <f t="shared" si="4597"/>
        <v>0</v>
      </c>
      <c r="AT687" s="5">
        <f t="shared" si="4598"/>
        <v>0</v>
      </c>
      <c r="AU687" s="5">
        <f t="shared" si="4599"/>
        <v>0</v>
      </c>
      <c r="AV687" s="5">
        <f t="shared" si="4600"/>
        <v>0</v>
      </c>
      <c r="AW687" s="5">
        <f t="shared" si="4601"/>
        <v>0</v>
      </c>
      <c r="AX687" s="5">
        <f t="shared" si="4602"/>
        <v>0</v>
      </c>
      <c r="AY687" s="5">
        <f t="shared" si="4603"/>
        <v>0</v>
      </c>
      <c r="AZ687" s="5">
        <f t="shared" si="4604"/>
        <v>0</v>
      </c>
      <c r="BA687" s="5">
        <f t="shared" si="4605"/>
        <v>0</v>
      </c>
      <c r="BB687" s="5">
        <f t="shared" si="4606"/>
        <v>0</v>
      </c>
      <c r="BC687" s="5">
        <f t="shared" si="4607"/>
        <v>0</v>
      </c>
      <c r="BD687" s="5">
        <f t="shared" si="4608"/>
        <v>0</v>
      </c>
      <c r="BE687" s="5">
        <f t="shared" si="4609"/>
        <v>0</v>
      </c>
      <c r="BF687" s="5">
        <f t="shared" si="4610"/>
        <v>0</v>
      </c>
      <c r="BG687" s="5">
        <f t="shared" si="4611"/>
        <v>0</v>
      </c>
      <c r="BH687" s="5">
        <f t="shared" si="4612"/>
        <v>0</v>
      </c>
      <c r="BI687" s="11">
        <f t="shared" si="4613"/>
        <v>0</v>
      </c>
      <c r="BJ687" s="5">
        <f t="shared" si="4614"/>
        <v>0</v>
      </c>
      <c r="BK687" s="48">
        <f t="shared" si="4615"/>
        <v>50</v>
      </c>
      <c r="BL687" s="5">
        <f t="shared" si="4616"/>
        <v>0</v>
      </c>
      <c r="BM687" s="5">
        <f t="shared" si="4617"/>
        <v>0</v>
      </c>
      <c r="BN687" s="5">
        <f t="shared" si="4618"/>
        <v>0</v>
      </c>
      <c r="BO687" s="5">
        <f t="shared" si="4619"/>
        <v>0</v>
      </c>
      <c r="BP687" s="5">
        <f t="shared" si="4620"/>
        <v>0</v>
      </c>
      <c r="BQ687" s="5">
        <f t="shared" si="4621"/>
        <v>0</v>
      </c>
      <c r="BR687" s="5">
        <f t="shared" si="4622"/>
        <v>0</v>
      </c>
      <c r="BS687" s="5">
        <f t="shared" si="4623"/>
        <v>0</v>
      </c>
      <c r="BT687" s="11">
        <f t="shared" si="4624"/>
        <v>0</v>
      </c>
      <c r="BU687" s="11">
        <f t="shared" si="4625"/>
        <v>0</v>
      </c>
      <c r="BV687" s="5">
        <f t="shared" si="4626"/>
        <v>0</v>
      </c>
      <c r="BW687" s="5">
        <f t="shared" si="4627"/>
        <v>0</v>
      </c>
      <c r="BX687" s="5">
        <f t="shared" si="4628"/>
        <v>0</v>
      </c>
      <c r="BY687" s="5">
        <f t="shared" si="4629"/>
        <v>0</v>
      </c>
      <c r="BZ687" s="5">
        <f t="shared" si="4630"/>
        <v>0</v>
      </c>
      <c r="CA687" s="5">
        <f t="shared" si="4631"/>
        <v>0</v>
      </c>
      <c r="CB687" s="5">
        <f t="shared" si="4632"/>
        <v>0</v>
      </c>
      <c r="CC687" s="5">
        <f t="shared" si="4633"/>
        <v>0</v>
      </c>
      <c r="CD687" s="5">
        <f t="shared" si="4634"/>
        <v>0</v>
      </c>
      <c r="CE687" s="5">
        <f t="shared" si="4635"/>
        <v>0</v>
      </c>
      <c r="CF687" s="5">
        <f t="shared" si="4636"/>
        <v>0</v>
      </c>
      <c r="CG687" s="5">
        <f t="shared" si="4637"/>
        <v>0</v>
      </c>
      <c r="CH687" s="5">
        <f t="shared" si="4638"/>
        <v>0</v>
      </c>
      <c r="CI687" s="5">
        <f t="shared" si="4639"/>
        <v>0</v>
      </c>
      <c r="CJ687" s="5">
        <f t="shared" si="4640"/>
        <v>0</v>
      </c>
      <c r="CK687" s="5">
        <f t="shared" si="4641"/>
        <v>0</v>
      </c>
      <c r="CL687" s="5">
        <f t="shared" si="4642"/>
        <v>0</v>
      </c>
      <c r="CM687" s="5">
        <f t="shared" si="4643"/>
        <v>0</v>
      </c>
      <c r="CN687" s="5">
        <f t="shared" si="4644"/>
        <v>0</v>
      </c>
      <c r="CO687" s="5">
        <f t="shared" si="4645"/>
        <v>0</v>
      </c>
      <c r="CP687" s="5">
        <f t="shared" si="4646"/>
        <v>0</v>
      </c>
      <c r="CQ687" s="5">
        <f t="shared" si="4647"/>
        <v>0</v>
      </c>
      <c r="CR687" s="5">
        <f t="shared" si="4648"/>
        <v>0</v>
      </c>
      <c r="CS687" s="5">
        <f t="shared" si="4649"/>
        <v>0</v>
      </c>
      <c r="CT687" s="11">
        <f t="shared" si="4650"/>
        <v>0</v>
      </c>
      <c r="CU687" s="5">
        <f t="shared" si="4651"/>
        <v>0</v>
      </c>
      <c r="CV687" s="5">
        <f t="shared" si="4652"/>
        <v>0</v>
      </c>
      <c r="CW687" s="5">
        <f t="shared" si="4653"/>
        <v>0</v>
      </c>
      <c r="CX687" s="41">
        <f t="shared" si="4654"/>
        <v>0</v>
      </c>
      <c r="CY687" s="41">
        <f t="shared" si="4655"/>
        <v>0</v>
      </c>
      <c r="CZ687" s="41">
        <f t="shared" si="4656"/>
        <v>0</v>
      </c>
      <c r="DA687" s="41">
        <f t="shared" si="4657"/>
        <v>0</v>
      </c>
      <c r="DB687" s="28"/>
    </row>
    <row r="688" spans="1:106" s="16" customFormat="1" ht="29.25" customHeight="1" thickTop="1" thickBot="1" x14ac:dyDescent="0.35">
      <c r="A688" s="73">
        <v>44906</v>
      </c>
      <c r="B688" s="4" t="s">
        <v>3</v>
      </c>
      <c r="C688" s="4" t="s">
        <v>26</v>
      </c>
      <c r="D688" s="8" t="s">
        <v>10</v>
      </c>
      <c r="E688" s="4" t="s">
        <v>110</v>
      </c>
      <c r="F688" s="4" t="s">
        <v>104</v>
      </c>
      <c r="G688" s="18" t="s">
        <v>802</v>
      </c>
      <c r="H688" s="25">
        <v>55.25</v>
      </c>
      <c r="I688" s="33">
        <v>55.25</v>
      </c>
      <c r="J688" s="11">
        <v>53.25</v>
      </c>
      <c r="K688" s="76">
        <f t="shared" si="4140"/>
        <v>711.85000000000014</v>
      </c>
      <c r="L688" s="11"/>
      <c r="M688" s="11"/>
      <c r="N688" s="47">
        <v>53.25</v>
      </c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37"/>
      <c r="AD688" s="37"/>
      <c r="AE688" s="71" t="str">
        <f t="shared" si="4584"/>
        <v>EUR/GBP</v>
      </c>
      <c r="AF688" s="11">
        <f t="shared" si="4585"/>
        <v>0</v>
      </c>
      <c r="AG688" s="5">
        <f t="shared" si="4586"/>
        <v>0</v>
      </c>
      <c r="AH688" s="47">
        <f t="shared" si="4587"/>
        <v>53.25</v>
      </c>
      <c r="AI688" s="11">
        <f t="shared" si="4588"/>
        <v>0</v>
      </c>
      <c r="AJ688" s="13">
        <f t="shared" si="4589"/>
        <v>53.25</v>
      </c>
      <c r="AK688" s="13"/>
      <c r="AL688" s="5">
        <f t="shared" si="4590"/>
        <v>0</v>
      </c>
      <c r="AM688" s="5">
        <f t="shared" si="4591"/>
        <v>0</v>
      </c>
      <c r="AN688" s="11">
        <f t="shared" si="4592"/>
        <v>0</v>
      </c>
      <c r="AO688" s="11">
        <f t="shared" si="4593"/>
        <v>0</v>
      </c>
      <c r="AP688" s="5">
        <f t="shared" si="4594"/>
        <v>0</v>
      </c>
      <c r="AQ688" s="5">
        <f t="shared" si="4595"/>
        <v>0</v>
      </c>
      <c r="AR688" s="5">
        <f t="shared" si="4596"/>
        <v>0</v>
      </c>
      <c r="AS688" s="5">
        <f t="shared" si="4597"/>
        <v>0</v>
      </c>
      <c r="AT688" s="5">
        <f t="shared" si="4598"/>
        <v>0</v>
      </c>
      <c r="AU688" s="5">
        <f t="shared" si="4599"/>
        <v>0</v>
      </c>
      <c r="AV688" s="48">
        <f t="shared" si="4600"/>
        <v>53.25</v>
      </c>
      <c r="AW688" s="5">
        <f t="shared" si="4601"/>
        <v>0</v>
      </c>
      <c r="AX688" s="5">
        <f t="shared" si="4602"/>
        <v>0</v>
      </c>
      <c r="AY688" s="5">
        <f t="shared" si="4603"/>
        <v>0</v>
      </c>
      <c r="AZ688" s="5">
        <f t="shared" si="4604"/>
        <v>0</v>
      </c>
      <c r="BA688" s="5">
        <f t="shared" si="4605"/>
        <v>0</v>
      </c>
      <c r="BB688" s="5">
        <f t="shared" si="4606"/>
        <v>0</v>
      </c>
      <c r="BC688" s="5">
        <f t="shared" si="4607"/>
        <v>0</v>
      </c>
      <c r="BD688" s="5">
        <f t="shared" si="4608"/>
        <v>0</v>
      </c>
      <c r="BE688" s="5">
        <f t="shared" si="4609"/>
        <v>0</v>
      </c>
      <c r="BF688" s="5">
        <f t="shared" si="4610"/>
        <v>0</v>
      </c>
      <c r="BG688" s="5">
        <f t="shared" si="4611"/>
        <v>0</v>
      </c>
      <c r="BH688" s="5">
        <f t="shared" si="4612"/>
        <v>0</v>
      </c>
      <c r="BI688" s="11">
        <f t="shared" si="4613"/>
        <v>0</v>
      </c>
      <c r="BJ688" s="5">
        <f t="shared" si="4614"/>
        <v>0</v>
      </c>
      <c r="BK688" s="5">
        <f t="shared" si="4615"/>
        <v>0</v>
      </c>
      <c r="BL688" s="5">
        <f t="shared" si="4616"/>
        <v>0</v>
      </c>
      <c r="BM688" s="5">
        <f t="shared" si="4617"/>
        <v>0</v>
      </c>
      <c r="BN688" s="5">
        <f t="shared" si="4618"/>
        <v>0</v>
      </c>
      <c r="BO688" s="5">
        <f t="shared" si="4619"/>
        <v>0</v>
      </c>
      <c r="BP688" s="5">
        <f t="shared" si="4620"/>
        <v>0</v>
      </c>
      <c r="BQ688" s="5">
        <f t="shared" si="4621"/>
        <v>0</v>
      </c>
      <c r="BR688" s="5">
        <f t="shared" si="4622"/>
        <v>0</v>
      </c>
      <c r="BS688" s="5">
        <f t="shared" si="4623"/>
        <v>0</v>
      </c>
      <c r="BT688" s="11">
        <f t="shared" si="4624"/>
        <v>0</v>
      </c>
      <c r="BU688" s="11">
        <f t="shared" si="4625"/>
        <v>0</v>
      </c>
      <c r="BV688" s="5">
        <f t="shared" si="4626"/>
        <v>0</v>
      </c>
      <c r="BW688" s="5">
        <f t="shared" si="4627"/>
        <v>0</v>
      </c>
      <c r="BX688" s="5">
        <f t="shared" si="4628"/>
        <v>0</v>
      </c>
      <c r="BY688" s="5">
        <f t="shared" si="4629"/>
        <v>0</v>
      </c>
      <c r="BZ688" s="5">
        <f t="shared" si="4630"/>
        <v>0</v>
      </c>
      <c r="CA688" s="5">
        <f t="shared" si="4631"/>
        <v>0</v>
      </c>
      <c r="CB688" s="5">
        <f t="shared" si="4632"/>
        <v>0</v>
      </c>
      <c r="CC688" s="5">
        <f t="shared" si="4633"/>
        <v>0</v>
      </c>
      <c r="CD688" s="5">
        <f t="shared" si="4634"/>
        <v>0</v>
      </c>
      <c r="CE688" s="5">
        <f t="shared" si="4635"/>
        <v>0</v>
      </c>
      <c r="CF688" s="5">
        <f t="shared" si="4636"/>
        <v>0</v>
      </c>
      <c r="CG688" s="5">
        <f t="shared" si="4637"/>
        <v>0</v>
      </c>
      <c r="CH688" s="5">
        <f t="shared" si="4638"/>
        <v>0</v>
      </c>
      <c r="CI688" s="5">
        <f t="shared" si="4639"/>
        <v>0</v>
      </c>
      <c r="CJ688" s="5">
        <f t="shared" si="4640"/>
        <v>0</v>
      </c>
      <c r="CK688" s="5">
        <f t="shared" si="4641"/>
        <v>0</v>
      </c>
      <c r="CL688" s="5">
        <f t="shared" si="4642"/>
        <v>0</v>
      </c>
      <c r="CM688" s="5">
        <f t="shared" si="4643"/>
        <v>0</v>
      </c>
      <c r="CN688" s="5">
        <f t="shared" si="4644"/>
        <v>0</v>
      </c>
      <c r="CO688" s="5">
        <f t="shared" si="4645"/>
        <v>0</v>
      </c>
      <c r="CP688" s="5">
        <f t="shared" si="4646"/>
        <v>0</v>
      </c>
      <c r="CQ688" s="5">
        <f t="shared" si="4647"/>
        <v>0</v>
      </c>
      <c r="CR688" s="5">
        <f t="shared" si="4648"/>
        <v>0</v>
      </c>
      <c r="CS688" s="5">
        <f t="shared" si="4649"/>
        <v>0</v>
      </c>
      <c r="CT688" s="11">
        <f t="shared" si="4650"/>
        <v>0</v>
      </c>
      <c r="CU688" s="5">
        <f t="shared" si="4651"/>
        <v>0</v>
      </c>
      <c r="CV688" s="5">
        <f t="shared" si="4652"/>
        <v>0</v>
      </c>
      <c r="CW688" s="5">
        <f t="shared" si="4653"/>
        <v>0</v>
      </c>
      <c r="CX688" s="41">
        <f t="shared" si="4654"/>
        <v>0</v>
      </c>
      <c r="CY688" s="41">
        <f t="shared" si="4655"/>
        <v>0</v>
      </c>
      <c r="CZ688" s="41">
        <f t="shared" si="4656"/>
        <v>0</v>
      </c>
      <c r="DA688" s="41">
        <f t="shared" si="4657"/>
        <v>0</v>
      </c>
      <c r="DB688" s="28"/>
    </row>
    <row r="689" spans="1:106" s="16" customFormat="1" ht="29.25" customHeight="1" thickTop="1" thickBot="1" x14ac:dyDescent="0.35">
      <c r="A689" s="73">
        <v>44906</v>
      </c>
      <c r="B689" s="4" t="s">
        <v>0</v>
      </c>
      <c r="C689" s="4" t="s">
        <v>26</v>
      </c>
      <c r="D689" s="8" t="s">
        <v>10</v>
      </c>
      <c r="E689" s="4" t="s">
        <v>110</v>
      </c>
      <c r="F689" s="4" t="s">
        <v>104</v>
      </c>
      <c r="G689" s="18" t="s">
        <v>803</v>
      </c>
      <c r="H689" s="25">
        <v>48.5</v>
      </c>
      <c r="I689" s="44">
        <v>-51.5</v>
      </c>
      <c r="J689" s="45">
        <v>-52.5</v>
      </c>
      <c r="K689" s="76">
        <f t="shared" si="4140"/>
        <v>659.35000000000014</v>
      </c>
      <c r="L689" s="11"/>
      <c r="M689" s="11"/>
      <c r="N689" s="33"/>
      <c r="O689" s="11"/>
      <c r="P689" s="11"/>
      <c r="Q689" s="11"/>
      <c r="R689" s="11"/>
      <c r="S689" s="11"/>
      <c r="T689" s="11"/>
      <c r="U689" s="45">
        <v>-52.5</v>
      </c>
      <c r="V689" s="11"/>
      <c r="W689" s="11"/>
      <c r="X689" s="11"/>
      <c r="Y689" s="11"/>
      <c r="Z689" s="11"/>
      <c r="AA689" s="11"/>
      <c r="AB689" s="11"/>
      <c r="AC689" s="37"/>
      <c r="AD689" s="37"/>
      <c r="AE689" s="71" t="str">
        <f t="shared" si="4584"/>
        <v>USD/JPY</v>
      </c>
      <c r="AF689" s="11">
        <f t="shared" si="4585"/>
        <v>0</v>
      </c>
      <c r="AG689" s="5">
        <f t="shared" si="4586"/>
        <v>0</v>
      </c>
      <c r="AH689" s="45">
        <f t="shared" si="4587"/>
        <v>-52.5</v>
      </c>
      <c r="AI689" s="11">
        <f t="shared" si="4588"/>
        <v>0</v>
      </c>
      <c r="AJ689" s="13">
        <f t="shared" si="4589"/>
        <v>-52.5</v>
      </c>
      <c r="AK689" s="13"/>
      <c r="AL689" s="5">
        <f t="shared" si="4590"/>
        <v>0</v>
      </c>
      <c r="AM689" s="5">
        <f t="shared" si="4591"/>
        <v>0</v>
      </c>
      <c r="AN689" s="11">
        <f t="shared" si="4592"/>
        <v>0</v>
      </c>
      <c r="AO689" s="11">
        <f t="shared" si="4593"/>
        <v>0</v>
      </c>
      <c r="AP689" s="5">
        <f t="shared" si="4594"/>
        <v>0</v>
      </c>
      <c r="AQ689" s="5">
        <f t="shared" si="4595"/>
        <v>0</v>
      </c>
      <c r="AR689" s="5">
        <f t="shared" si="4596"/>
        <v>0</v>
      </c>
      <c r="AS689" s="5">
        <f t="shared" si="4597"/>
        <v>0</v>
      </c>
      <c r="AT689" s="5">
        <f t="shared" si="4598"/>
        <v>0</v>
      </c>
      <c r="AU689" s="5">
        <f t="shared" si="4599"/>
        <v>0</v>
      </c>
      <c r="AV689" s="5">
        <f t="shared" si="4600"/>
        <v>0</v>
      </c>
      <c r="AW689" s="5">
        <f t="shared" si="4601"/>
        <v>0</v>
      </c>
      <c r="AX689" s="5">
        <f t="shared" si="4602"/>
        <v>0</v>
      </c>
      <c r="AY689" s="5">
        <f t="shared" si="4603"/>
        <v>0</v>
      </c>
      <c r="AZ689" s="5">
        <f t="shared" si="4604"/>
        <v>0</v>
      </c>
      <c r="BA689" s="5">
        <f t="shared" si="4605"/>
        <v>0</v>
      </c>
      <c r="BB689" s="5">
        <f t="shared" si="4606"/>
        <v>0</v>
      </c>
      <c r="BC689" s="5">
        <f t="shared" si="4607"/>
        <v>0</v>
      </c>
      <c r="BD689" s="5">
        <f t="shared" si="4608"/>
        <v>0</v>
      </c>
      <c r="BE689" s="5">
        <f t="shared" si="4609"/>
        <v>0</v>
      </c>
      <c r="BF689" s="5">
        <f t="shared" si="4610"/>
        <v>0</v>
      </c>
      <c r="BG689" s="5">
        <f t="shared" si="4611"/>
        <v>0</v>
      </c>
      <c r="BH689" s="5">
        <f t="shared" si="4612"/>
        <v>0</v>
      </c>
      <c r="BI689" s="11">
        <f t="shared" si="4613"/>
        <v>0</v>
      </c>
      <c r="BJ689" s="5">
        <f t="shared" si="4614"/>
        <v>0</v>
      </c>
      <c r="BK689" s="5">
        <f t="shared" si="4615"/>
        <v>0</v>
      </c>
      <c r="BL689" s="5">
        <f t="shared" si="4616"/>
        <v>0</v>
      </c>
      <c r="BM689" s="5">
        <f t="shared" si="4617"/>
        <v>0</v>
      </c>
      <c r="BN689" s="5">
        <f t="shared" si="4618"/>
        <v>0</v>
      </c>
      <c r="BO689" s="5">
        <f t="shared" si="4619"/>
        <v>0</v>
      </c>
      <c r="BP689" s="5">
        <f t="shared" si="4620"/>
        <v>0</v>
      </c>
      <c r="BQ689" s="5">
        <f t="shared" si="4621"/>
        <v>0</v>
      </c>
      <c r="BR689" s="5">
        <f t="shared" si="4622"/>
        <v>0</v>
      </c>
      <c r="BS689" s="5">
        <f t="shared" si="4623"/>
        <v>0</v>
      </c>
      <c r="BT689" s="11">
        <f t="shared" si="4624"/>
        <v>0</v>
      </c>
      <c r="BU689" s="11">
        <f t="shared" si="4625"/>
        <v>0</v>
      </c>
      <c r="BV689" s="5">
        <f t="shared" si="4626"/>
        <v>0</v>
      </c>
      <c r="BW689" s="5">
        <f t="shared" si="4627"/>
        <v>0</v>
      </c>
      <c r="BX689" s="46">
        <f t="shared" si="4628"/>
        <v>-52.5</v>
      </c>
      <c r="BY689" s="5">
        <f t="shared" si="4629"/>
        <v>0</v>
      </c>
      <c r="BZ689" s="5">
        <f t="shared" si="4630"/>
        <v>0</v>
      </c>
      <c r="CA689" s="5">
        <f t="shared" si="4631"/>
        <v>0</v>
      </c>
      <c r="CB689" s="5">
        <f t="shared" si="4632"/>
        <v>0</v>
      </c>
      <c r="CC689" s="5">
        <f t="shared" si="4633"/>
        <v>0</v>
      </c>
      <c r="CD689" s="5">
        <f t="shared" si="4634"/>
        <v>0</v>
      </c>
      <c r="CE689" s="5">
        <f t="shared" si="4635"/>
        <v>0</v>
      </c>
      <c r="CF689" s="5">
        <f t="shared" si="4636"/>
        <v>0</v>
      </c>
      <c r="CG689" s="5">
        <f t="shared" si="4637"/>
        <v>0</v>
      </c>
      <c r="CH689" s="5">
        <f t="shared" si="4638"/>
        <v>0</v>
      </c>
      <c r="CI689" s="5">
        <f t="shared" si="4639"/>
        <v>0</v>
      </c>
      <c r="CJ689" s="5">
        <f t="shared" si="4640"/>
        <v>0</v>
      </c>
      <c r="CK689" s="5">
        <f t="shared" si="4641"/>
        <v>0</v>
      </c>
      <c r="CL689" s="5">
        <f t="shared" si="4642"/>
        <v>0</v>
      </c>
      <c r="CM689" s="5">
        <f t="shared" si="4643"/>
        <v>0</v>
      </c>
      <c r="CN689" s="5">
        <f t="shared" si="4644"/>
        <v>0</v>
      </c>
      <c r="CO689" s="5">
        <f t="shared" si="4645"/>
        <v>0</v>
      </c>
      <c r="CP689" s="5">
        <f t="shared" si="4646"/>
        <v>0</v>
      </c>
      <c r="CQ689" s="5">
        <f t="shared" si="4647"/>
        <v>0</v>
      </c>
      <c r="CR689" s="5">
        <f t="shared" si="4648"/>
        <v>0</v>
      </c>
      <c r="CS689" s="5">
        <f t="shared" si="4649"/>
        <v>0</v>
      </c>
      <c r="CT689" s="11">
        <f t="shared" si="4650"/>
        <v>0</v>
      </c>
      <c r="CU689" s="5">
        <f t="shared" si="4651"/>
        <v>0</v>
      </c>
      <c r="CV689" s="5">
        <f t="shared" si="4652"/>
        <v>0</v>
      </c>
      <c r="CW689" s="5">
        <f t="shared" si="4653"/>
        <v>0</v>
      </c>
      <c r="CX689" s="41">
        <f t="shared" si="4654"/>
        <v>0</v>
      </c>
      <c r="CY689" s="41">
        <f t="shared" si="4655"/>
        <v>0</v>
      </c>
      <c r="CZ689" s="41">
        <f t="shared" si="4656"/>
        <v>0</v>
      </c>
      <c r="DA689" s="41">
        <f t="shared" si="4657"/>
        <v>0</v>
      </c>
      <c r="DB689" s="28"/>
    </row>
    <row r="690" spans="1:106" s="16" customFormat="1" ht="29.25" customHeight="1" thickTop="1" thickBot="1" x14ac:dyDescent="0.35">
      <c r="A690" s="73">
        <v>44907</v>
      </c>
      <c r="B690" s="4" t="s">
        <v>0</v>
      </c>
      <c r="C690" s="4" t="s">
        <v>23</v>
      </c>
      <c r="D690" s="8" t="s">
        <v>10</v>
      </c>
      <c r="E690" s="4" t="s">
        <v>110</v>
      </c>
      <c r="F690" s="4" t="s">
        <v>24</v>
      </c>
      <c r="G690" s="18" t="s">
        <v>804</v>
      </c>
      <c r="H690" s="25">
        <v>48.75</v>
      </c>
      <c r="I690" s="44">
        <v>-48.75</v>
      </c>
      <c r="J690" s="45">
        <v>-49.75</v>
      </c>
      <c r="K690" s="76">
        <f t="shared" si="4140"/>
        <v>609.60000000000014</v>
      </c>
      <c r="L690" s="11"/>
      <c r="M690" s="11"/>
      <c r="N690" s="33"/>
      <c r="O690" s="11"/>
      <c r="P690" s="11"/>
      <c r="Q690" s="11"/>
      <c r="R690" s="11"/>
      <c r="S690" s="11"/>
      <c r="T690" s="11"/>
      <c r="U690" s="45">
        <v>-49.75</v>
      </c>
      <c r="V690" s="11"/>
      <c r="W690" s="11"/>
      <c r="X690" s="11"/>
      <c r="Y690" s="11"/>
      <c r="Z690" s="11"/>
      <c r="AA690" s="11"/>
      <c r="AB690" s="11"/>
      <c r="AC690" s="37"/>
      <c r="AD690" s="37"/>
      <c r="AE690" s="71" t="str">
        <f t="shared" si="4584"/>
        <v>USD/JPY</v>
      </c>
      <c r="AF690" s="45">
        <f t="shared" si="4585"/>
        <v>-49.75</v>
      </c>
      <c r="AG690" s="5">
        <f t="shared" si="4586"/>
        <v>0</v>
      </c>
      <c r="AH690" s="11">
        <f t="shared" si="4587"/>
        <v>0</v>
      </c>
      <c r="AI690" s="11">
        <f t="shared" si="4588"/>
        <v>0</v>
      </c>
      <c r="AJ690" s="13">
        <f t="shared" si="4589"/>
        <v>-49.75</v>
      </c>
      <c r="AK690" s="13"/>
      <c r="AL690" s="5">
        <f t="shared" si="4590"/>
        <v>0</v>
      </c>
      <c r="AM690" s="5">
        <f t="shared" si="4591"/>
        <v>0</v>
      </c>
      <c r="AN690" s="11">
        <f t="shared" si="4592"/>
        <v>0</v>
      </c>
      <c r="AO690" s="11">
        <f t="shared" si="4593"/>
        <v>0</v>
      </c>
      <c r="AP690" s="5">
        <f t="shared" si="4594"/>
        <v>0</v>
      </c>
      <c r="AQ690" s="5">
        <f t="shared" si="4595"/>
        <v>0</v>
      </c>
      <c r="AR690" s="5">
        <f t="shared" si="4596"/>
        <v>0</v>
      </c>
      <c r="AS690" s="5">
        <f t="shared" si="4597"/>
        <v>0</v>
      </c>
      <c r="AT690" s="5">
        <f t="shared" si="4598"/>
        <v>0</v>
      </c>
      <c r="AU690" s="5">
        <f t="shared" si="4599"/>
        <v>0</v>
      </c>
      <c r="AV690" s="5">
        <f t="shared" si="4600"/>
        <v>0</v>
      </c>
      <c r="AW690" s="5">
        <f t="shared" si="4601"/>
        <v>0</v>
      </c>
      <c r="AX690" s="5">
        <f t="shared" si="4602"/>
        <v>0</v>
      </c>
      <c r="AY690" s="5">
        <f t="shared" si="4603"/>
        <v>0</v>
      </c>
      <c r="AZ690" s="5">
        <f t="shared" si="4604"/>
        <v>0</v>
      </c>
      <c r="BA690" s="5">
        <f t="shared" si="4605"/>
        <v>0</v>
      </c>
      <c r="BB690" s="5">
        <f t="shared" si="4606"/>
        <v>0</v>
      </c>
      <c r="BC690" s="5">
        <f t="shared" si="4607"/>
        <v>0</v>
      </c>
      <c r="BD690" s="5">
        <f t="shared" si="4608"/>
        <v>0</v>
      </c>
      <c r="BE690" s="5">
        <f t="shared" si="4609"/>
        <v>0</v>
      </c>
      <c r="BF690" s="5">
        <f t="shared" si="4610"/>
        <v>0</v>
      </c>
      <c r="BG690" s="5">
        <f t="shared" si="4611"/>
        <v>0</v>
      </c>
      <c r="BH690" s="5">
        <f t="shared" si="4612"/>
        <v>0</v>
      </c>
      <c r="BI690" s="11">
        <f t="shared" si="4613"/>
        <v>0</v>
      </c>
      <c r="BJ690" s="5">
        <f t="shared" si="4614"/>
        <v>0</v>
      </c>
      <c r="BK690" s="5">
        <f t="shared" si="4615"/>
        <v>0</v>
      </c>
      <c r="BL690" s="5">
        <f t="shared" si="4616"/>
        <v>0</v>
      </c>
      <c r="BM690" s="5">
        <f t="shared" si="4617"/>
        <v>0</v>
      </c>
      <c r="BN690" s="5">
        <f t="shared" si="4618"/>
        <v>0</v>
      </c>
      <c r="BO690" s="5">
        <f t="shared" si="4619"/>
        <v>0</v>
      </c>
      <c r="BP690" s="5">
        <f t="shared" si="4620"/>
        <v>0</v>
      </c>
      <c r="BQ690" s="5">
        <f t="shared" si="4621"/>
        <v>0</v>
      </c>
      <c r="BR690" s="5">
        <f t="shared" si="4622"/>
        <v>0</v>
      </c>
      <c r="BS690" s="5">
        <f t="shared" si="4623"/>
        <v>0</v>
      </c>
      <c r="BT690" s="11">
        <f t="shared" si="4624"/>
        <v>0</v>
      </c>
      <c r="BU690" s="11">
        <f t="shared" si="4625"/>
        <v>0</v>
      </c>
      <c r="BV690" s="46">
        <f t="shared" si="4626"/>
        <v>-49.75</v>
      </c>
      <c r="BW690" s="5">
        <f t="shared" si="4627"/>
        <v>0</v>
      </c>
      <c r="BX690" s="5">
        <f t="shared" si="4628"/>
        <v>0</v>
      </c>
      <c r="BY690" s="5">
        <f t="shared" si="4629"/>
        <v>0</v>
      </c>
      <c r="BZ690" s="5">
        <f t="shared" si="4630"/>
        <v>0</v>
      </c>
      <c r="CA690" s="5">
        <f t="shared" si="4631"/>
        <v>0</v>
      </c>
      <c r="CB690" s="5">
        <f t="shared" si="4632"/>
        <v>0</v>
      </c>
      <c r="CC690" s="5">
        <f t="shared" si="4633"/>
        <v>0</v>
      </c>
      <c r="CD690" s="5">
        <f t="shared" si="4634"/>
        <v>0</v>
      </c>
      <c r="CE690" s="5">
        <f t="shared" si="4635"/>
        <v>0</v>
      </c>
      <c r="CF690" s="5">
        <f t="shared" si="4636"/>
        <v>0</v>
      </c>
      <c r="CG690" s="5">
        <f t="shared" si="4637"/>
        <v>0</v>
      </c>
      <c r="CH690" s="5">
        <f t="shared" si="4638"/>
        <v>0</v>
      </c>
      <c r="CI690" s="5">
        <f t="shared" si="4639"/>
        <v>0</v>
      </c>
      <c r="CJ690" s="5">
        <f t="shared" si="4640"/>
        <v>0</v>
      </c>
      <c r="CK690" s="5">
        <f t="shared" si="4641"/>
        <v>0</v>
      </c>
      <c r="CL690" s="5">
        <f t="shared" si="4642"/>
        <v>0</v>
      </c>
      <c r="CM690" s="5">
        <f t="shared" si="4643"/>
        <v>0</v>
      </c>
      <c r="CN690" s="5">
        <f t="shared" si="4644"/>
        <v>0</v>
      </c>
      <c r="CO690" s="5">
        <f t="shared" si="4645"/>
        <v>0</v>
      </c>
      <c r="CP690" s="5">
        <f t="shared" si="4646"/>
        <v>0</v>
      </c>
      <c r="CQ690" s="5">
        <f t="shared" si="4647"/>
        <v>0</v>
      </c>
      <c r="CR690" s="5">
        <f t="shared" si="4648"/>
        <v>0</v>
      </c>
      <c r="CS690" s="5">
        <f t="shared" si="4649"/>
        <v>0</v>
      </c>
      <c r="CT690" s="11">
        <f t="shared" si="4650"/>
        <v>0</v>
      </c>
      <c r="CU690" s="5">
        <f t="shared" si="4651"/>
        <v>0</v>
      </c>
      <c r="CV690" s="5">
        <f t="shared" si="4652"/>
        <v>0</v>
      </c>
      <c r="CW690" s="5">
        <f t="shared" si="4653"/>
        <v>0</v>
      </c>
      <c r="CX690" s="41">
        <f t="shared" si="4654"/>
        <v>0</v>
      </c>
      <c r="CY690" s="41">
        <f t="shared" si="4655"/>
        <v>0</v>
      </c>
      <c r="CZ690" s="41">
        <f t="shared" si="4656"/>
        <v>0</v>
      </c>
      <c r="DA690" s="41">
        <f t="shared" si="4657"/>
        <v>0</v>
      </c>
      <c r="DB690" s="28"/>
    </row>
    <row r="691" spans="1:106" s="16" customFormat="1" ht="29.25" customHeight="1" thickTop="1" thickBot="1" x14ac:dyDescent="0.35">
      <c r="A691" s="73">
        <v>44908</v>
      </c>
      <c r="B691" s="4" t="s">
        <v>20</v>
      </c>
      <c r="C691" s="4" t="s">
        <v>23</v>
      </c>
      <c r="D691" s="8" t="s">
        <v>10</v>
      </c>
      <c r="E691" s="4" t="s">
        <v>109</v>
      </c>
      <c r="F691" s="4" t="s">
        <v>24</v>
      </c>
      <c r="G691" s="18" t="s">
        <v>805</v>
      </c>
      <c r="H691" s="25">
        <v>50.25</v>
      </c>
      <c r="I691" s="44">
        <v>-50.25</v>
      </c>
      <c r="J691" s="45">
        <v>-51.25</v>
      </c>
      <c r="K691" s="76">
        <f t="shared" si="4140"/>
        <v>558.35000000000014</v>
      </c>
      <c r="L691" s="11"/>
      <c r="M691" s="11"/>
      <c r="N691" s="33"/>
      <c r="O691" s="11"/>
      <c r="P691" s="11"/>
      <c r="Q691" s="11"/>
      <c r="R691" s="11"/>
      <c r="S691" s="11"/>
      <c r="T691" s="11"/>
      <c r="U691" s="11"/>
      <c r="V691" s="11"/>
      <c r="W691" s="45">
        <v>-51.25</v>
      </c>
      <c r="X691" s="11"/>
      <c r="Y691" s="11"/>
      <c r="Z691" s="11"/>
      <c r="AA691" s="11"/>
      <c r="AB691" s="11"/>
      <c r="AC691" s="37"/>
      <c r="AD691" s="37"/>
      <c r="AE691" s="71" t="str">
        <f t="shared" ref="AE691:AE698" si="4658">IF(B691&gt;0,B691)</f>
        <v>GOLD</v>
      </c>
      <c r="AF691" s="45">
        <f t="shared" ref="AF691:AF698" si="4659">IF(C691="HF",J691,0)</f>
        <v>-51.25</v>
      </c>
      <c r="AG691" s="5">
        <f t="shared" ref="AG691:AG698" si="4660">IF(C691="HF2",J691,0)</f>
        <v>0</v>
      </c>
      <c r="AH691" s="11">
        <f t="shared" ref="AH691:AH698" si="4661">IF(C691="HF3",J691,0)</f>
        <v>0</v>
      </c>
      <c r="AI691" s="11">
        <f t="shared" ref="AI691:AI698" si="4662">IF(C691="DP",J691,0)</f>
        <v>0</v>
      </c>
      <c r="AJ691" s="13">
        <f t="shared" ref="AJ691:AJ698" si="4663">+SUM(AF691+AG691+AH691+AI691)</f>
        <v>-51.25</v>
      </c>
      <c r="AK691" s="13"/>
      <c r="AL691" s="5">
        <f t="shared" ref="AL691:AL698" si="4664">IF(B691="AUD/JPY",AF691,0)</f>
        <v>0</v>
      </c>
      <c r="AM691" s="5">
        <f t="shared" ref="AM691:AM698" si="4665">IF(B691="AUD/JPY",AG691,0)</f>
        <v>0</v>
      </c>
      <c r="AN691" s="11">
        <f t="shared" ref="AN691:AN698" si="4666">IF(B691="AUD/JPY",AH691,0)</f>
        <v>0</v>
      </c>
      <c r="AO691" s="11">
        <f t="shared" ref="AO691:AO698" si="4667">IF(B691="AUD/JPY",AI691,0)</f>
        <v>0</v>
      </c>
      <c r="AP691" s="5">
        <f t="shared" ref="AP691:AP698" si="4668">IF(B691="AUD/USD",AF691,0)</f>
        <v>0</v>
      </c>
      <c r="AQ691" s="5">
        <f t="shared" ref="AQ691:AQ698" si="4669">IF(B691="AUD/USD",AG691,0)</f>
        <v>0</v>
      </c>
      <c r="AR691" s="5">
        <f t="shared" ref="AR691:AR698" si="4670">IF(B691="AUD/USD",AH691,0)</f>
        <v>0</v>
      </c>
      <c r="AS691" s="5">
        <f t="shared" ref="AS691:AS698" si="4671">IF(B691="AUD/USD",AI691,0)</f>
        <v>0</v>
      </c>
      <c r="AT691" s="5">
        <f t="shared" ref="AT691:AT698" si="4672">IF(B691="EUR/GBP",AF691,0)</f>
        <v>0</v>
      </c>
      <c r="AU691" s="5">
        <f t="shared" ref="AU691:AU698" si="4673">IF(B691="EUR/GBP",AG691,0)</f>
        <v>0</v>
      </c>
      <c r="AV691" s="5">
        <f t="shared" ref="AV691:AV698" si="4674">IF(B691="EUR/GBP",AH691,0)</f>
        <v>0</v>
      </c>
      <c r="AW691" s="5">
        <f t="shared" ref="AW691:AW698" si="4675">IF(B691="EUR/GBP",AI691,0)</f>
        <v>0</v>
      </c>
      <c r="AX691" s="5">
        <f t="shared" ref="AX691:AX698" si="4676">IF(B691="EUR/JPY",AF691,0)</f>
        <v>0</v>
      </c>
      <c r="AY691" s="5">
        <f t="shared" ref="AY691:AY698" si="4677">IF(B691="EUR/JPY",AG691,0)</f>
        <v>0</v>
      </c>
      <c r="AZ691" s="5">
        <f t="shared" ref="AZ691:AZ698" si="4678">IF(B691="EUR/JPY",AH691,0)</f>
        <v>0</v>
      </c>
      <c r="BA691" s="5">
        <f t="shared" ref="BA691:BA698" si="4679">IF(B691="EUR/JPY",AI691,0)</f>
        <v>0</v>
      </c>
      <c r="BB691" s="5">
        <f t="shared" ref="BB691:BB698" si="4680">IF(B691="EUR/USD",AF691,0)</f>
        <v>0</v>
      </c>
      <c r="BC691" s="5">
        <f t="shared" ref="BC691:BC698" si="4681">IF(B691="EUR/USD",AG691,0)</f>
        <v>0</v>
      </c>
      <c r="BD691" s="5">
        <f t="shared" ref="BD691:BD698" si="4682">IF(B691="EUR/USD",AH691,0)</f>
        <v>0</v>
      </c>
      <c r="BE691" s="5">
        <f t="shared" ref="BE691:BE698" si="4683">IF(B691="EUR/USD",AI691,0)</f>
        <v>0</v>
      </c>
      <c r="BF691" s="5">
        <f t="shared" ref="BF691:BF698" si="4684">IF(B691="GBP/JPY",AF691,0)</f>
        <v>0</v>
      </c>
      <c r="BG691" s="5">
        <f t="shared" ref="BG691:BG698" si="4685">IF(B691="GBP/JPY",AG691,0)</f>
        <v>0</v>
      </c>
      <c r="BH691" s="5">
        <f t="shared" ref="BH691:BH698" si="4686">IF(B691="GBP/JPY",AH691,0)</f>
        <v>0</v>
      </c>
      <c r="BI691" s="11">
        <f t="shared" ref="BI691:BI698" si="4687">IF(B691="GBP/JPY",AI691,0)</f>
        <v>0</v>
      </c>
      <c r="BJ691" s="5">
        <f t="shared" ref="BJ691:BJ698" si="4688">IF(B691="GBP/USD",AF691,0)</f>
        <v>0</v>
      </c>
      <c r="BK691" s="5">
        <f t="shared" ref="BK691:BK698" si="4689">IF(B691="GBP/USD",AG691,0)</f>
        <v>0</v>
      </c>
      <c r="BL691" s="5">
        <f t="shared" ref="BL691:BL698" si="4690">IF(B691="GBP/USD",AH691,0)</f>
        <v>0</v>
      </c>
      <c r="BM691" s="5">
        <f t="shared" ref="BM691:BM698" si="4691">IF(B691="GBP/USD",AI691,0)</f>
        <v>0</v>
      </c>
      <c r="BN691" s="5">
        <f t="shared" ref="BN691:BN698" si="4692">IF(B691="USD/CAD",AF691,0)</f>
        <v>0</v>
      </c>
      <c r="BO691" s="5">
        <f t="shared" ref="BO691:BO698" si="4693">IF(B691="USD/CAD",AG691,0)</f>
        <v>0</v>
      </c>
      <c r="BP691" s="5">
        <f t="shared" ref="BP691:BP698" si="4694">IF(B691="USD/CAD",AH691,0)</f>
        <v>0</v>
      </c>
      <c r="BQ691" s="5">
        <f t="shared" ref="BQ691:BQ698" si="4695">IF(B691="USD/CAD",AI691,0)</f>
        <v>0</v>
      </c>
      <c r="BR691" s="5">
        <f t="shared" ref="BR691:BR698" si="4696">IF(B691="USD/CHF",AF691,0)</f>
        <v>0</v>
      </c>
      <c r="BS691" s="5">
        <f t="shared" ref="BS691:BS698" si="4697">IF(B691="USD/CHF",AG691,0)</f>
        <v>0</v>
      </c>
      <c r="BT691" s="11">
        <f t="shared" ref="BT691:BT698" si="4698">IF(B691="USD/CHF",AH691,0)</f>
        <v>0</v>
      </c>
      <c r="BU691" s="11">
        <f t="shared" ref="BU691:BU698" si="4699">IF(B691="USD/CHF",AI691,0)</f>
        <v>0</v>
      </c>
      <c r="BV691" s="5">
        <f t="shared" ref="BV691:BV698" si="4700">IF(B691="USD/JPY",AF691,0)</f>
        <v>0</v>
      </c>
      <c r="BW691" s="5">
        <f t="shared" ref="BW691:BW698" si="4701">IF(B691="USD/JPY",AG691,0)</f>
        <v>0</v>
      </c>
      <c r="BX691" s="5">
        <f t="shared" ref="BX691:BX698" si="4702">IF(B691="USD/JPY",AH691,0)</f>
        <v>0</v>
      </c>
      <c r="BY691" s="5">
        <f t="shared" ref="BY691:BY698" si="4703">IF(B691="USD/JPY",AI691,0)</f>
        <v>0</v>
      </c>
      <c r="BZ691" s="5">
        <f t="shared" ref="BZ691:BZ698" si="4704">IF(B691="CRUDE",AF691,0)</f>
        <v>0</v>
      </c>
      <c r="CA691" s="5">
        <f t="shared" ref="CA691:CA698" si="4705">IF(B691="CRUDE",AG691,0)</f>
        <v>0</v>
      </c>
      <c r="CB691" s="5">
        <f t="shared" ref="CB691:CB698" si="4706">IF(B691="CRUDE",AH691,0)</f>
        <v>0</v>
      </c>
      <c r="CC691" s="5">
        <f t="shared" ref="CC691:CC698" si="4707">IF(B691="CRUDE",AI691,0)</f>
        <v>0</v>
      </c>
      <c r="CD691" s="46">
        <f t="shared" ref="CD691:CD698" si="4708">IF(B691="GOLD",AF691,0)</f>
        <v>-51.25</v>
      </c>
      <c r="CE691" s="5">
        <f t="shared" ref="CE691:CE698" si="4709">IF(B691="GOLD",AG691,0)</f>
        <v>0</v>
      </c>
      <c r="CF691" s="5">
        <f t="shared" ref="CF691:CF698" si="4710">IF(B691="GOLD",AH691,0)</f>
        <v>0</v>
      </c>
      <c r="CG691" s="5">
        <f t="shared" ref="CG691:CG698" si="4711">IF(B691="GOLD",AI691,0)</f>
        <v>0</v>
      </c>
      <c r="CH691" s="5">
        <f t="shared" ref="CH691:CH698" si="4712">IF(B691="US 500",AF691,0)</f>
        <v>0</v>
      </c>
      <c r="CI691" s="5">
        <f t="shared" ref="CI691:CI698" si="4713">IF(B691="US 500",AG691,0)</f>
        <v>0</v>
      </c>
      <c r="CJ691" s="5">
        <f t="shared" ref="CJ691:CJ698" si="4714">IF(B691="US 500",AH691,0)</f>
        <v>0</v>
      </c>
      <c r="CK691" s="5">
        <f t="shared" ref="CK691:CK698" si="4715">IF(B691="US 500",AI691,0)</f>
        <v>0</v>
      </c>
      <c r="CL691" s="5">
        <f t="shared" ref="CL691:CL698" si="4716">IF(B691="N GAS",AF691,0)</f>
        <v>0</v>
      </c>
      <c r="CM691" s="5">
        <f t="shared" ref="CM691:CM698" si="4717">IF(B691="N GAS",AG691,0)</f>
        <v>0</v>
      </c>
      <c r="CN691" s="5">
        <f t="shared" ref="CN691:CN698" si="4718">IF(B691="N GAS",AH691,0)</f>
        <v>0</v>
      </c>
      <c r="CO691" s="5">
        <f t="shared" ref="CO691:CO698" si="4719">IF(B691="N GAS",AI691,0)</f>
        <v>0</v>
      </c>
      <c r="CP691" s="5">
        <f t="shared" ref="CP691:CP698" si="4720">IF(B691="SMALLCAP 2000",AF691,0)</f>
        <v>0</v>
      </c>
      <c r="CQ691" s="5">
        <f t="shared" ref="CQ691:CQ698" si="4721">IF(B691="SMALLCAP 2000",AG691,0)</f>
        <v>0</v>
      </c>
      <c r="CR691" s="5">
        <f t="shared" ref="CR691:CR698" si="4722">IF(B691="SMALLCAP 2000",AH691,0)</f>
        <v>0</v>
      </c>
      <c r="CS691" s="5">
        <f t="shared" ref="CS691:CS698" si="4723">IF(B691="SMALLCAP 2000",AI691,0)</f>
        <v>0</v>
      </c>
      <c r="CT691" s="11">
        <f t="shared" ref="CT691:CT698" si="4724">IF(B691="US TECH",AF691,0)</f>
        <v>0</v>
      </c>
      <c r="CU691" s="5">
        <f t="shared" ref="CU691:CU698" si="4725">IF(B691="US TECH",AG691,0)</f>
        <v>0</v>
      </c>
      <c r="CV691" s="5">
        <f t="shared" ref="CV691:CV698" si="4726">IF(B691="US TECH",AH691,0)</f>
        <v>0</v>
      </c>
      <c r="CW691" s="5">
        <f t="shared" ref="CW691:CW698" si="4727">IF(B691="US TECH",AI691,0)</f>
        <v>0</v>
      </c>
      <c r="CX691" s="41">
        <f t="shared" ref="CX691:CX698" si="4728">IF(B691="WALL ST 30",AF691,0)</f>
        <v>0</v>
      </c>
      <c r="CY691" s="41">
        <f t="shared" ref="CY691:CY698" si="4729">IF(B691="WALL ST 30",AG691,0)</f>
        <v>0</v>
      </c>
      <c r="CZ691" s="41">
        <f t="shared" ref="CZ691:CZ698" si="4730">IF(B691="WALL ST 30",AH691,0)</f>
        <v>0</v>
      </c>
      <c r="DA691" s="41">
        <f t="shared" ref="DA691:DA698" si="4731">IF(B691="WALL ST 30",AI691,0)</f>
        <v>0</v>
      </c>
      <c r="DB691" s="28"/>
    </row>
    <row r="692" spans="1:106" s="16" customFormat="1" ht="29.25" customHeight="1" thickTop="1" thickBot="1" x14ac:dyDescent="0.35">
      <c r="A692" s="73">
        <v>44908</v>
      </c>
      <c r="B692" s="4" t="s">
        <v>3</v>
      </c>
      <c r="C692" s="4" t="s">
        <v>70</v>
      </c>
      <c r="D692" s="8" t="s">
        <v>10</v>
      </c>
      <c r="E692" s="4" t="s">
        <v>110</v>
      </c>
      <c r="F692" s="4" t="s">
        <v>104</v>
      </c>
      <c r="G692" s="18" t="s">
        <v>806</v>
      </c>
      <c r="H692" s="25">
        <v>50.75</v>
      </c>
      <c r="I692" s="33">
        <v>50.75</v>
      </c>
      <c r="J692" s="11">
        <v>48.75</v>
      </c>
      <c r="K692" s="76">
        <f t="shared" si="4140"/>
        <v>607.10000000000014</v>
      </c>
      <c r="L692" s="11"/>
      <c r="M692" s="11"/>
      <c r="N692" s="47">
        <v>48.75</v>
      </c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37"/>
      <c r="AD692" s="37"/>
      <c r="AE692" s="71" t="str">
        <f t="shared" si="4658"/>
        <v>EUR/GBP</v>
      </c>
      <c r="AF692" s="11">
        <f t="shared" si="4659"/>
        <v>0</v>
      </c>
      <c r="AG692" s="5">
        <f t="shared" si="4660"/>
        <v>0</v>
      </c>
      <c r="AH692" s="11">
        <f t="shared" si="4661"/>
        <v>0</v>
      </c>
      <c r="AI692" s="47">
        <f t="shared" si="4662"/>
        <v>48.75</v>
      </c>
      <c r="AJ692" s="13">
        <f t="shared" si="4663"/>
        <v>48.75</v>
      </c>
      <c r="AK692" s="13"/>
      <c r="AL692" s="5">
        <f t="shared" si="4664"/>
        <v>0</v>
      </c>
      <c r="AM692" s="5">
        <f t="shared" si="4665"/>
        <v>0</v>
      </c>
      <c r="AN692" s="11">
        <f t="shared" si="4666"/>
        <v>0</v>
      </c>
      <c r="AO692" s="11">
        <f t="shared" si="4667"/>
        <v>0</v>
      </c>
      <c r="AP692" s="5">
        <f t="shared" si="4668"/>
        <v>0</v>
      </c>
      <c r="AQ692" s="5">
        <f t="shared" si="4669"/>
        <v>0</v>
      </c>
      <c r="AR692" s="5">
        <f t="shared" si="4670"/>
        <v>0</v>
      </c>
      <c r="AS692" s="5">
        <f t="shared" si="4671"/>
        <v>0</v>
      </c>
      <c r="AT692" s="5">
        <f t="shared" si="4672"/>
        <v>0</v>
      </c>
      <c r="AU692" s="5">
        <f t="shared" si="4673"/>
        <v>0</v>
      </c>
      <c r="AV692" s="5">
        <f t="shared" si="4674"/>
        <v>0</v>
      </c>
      <c r="AW692" s="48">
        <f t="shared" si="4675"/>
        <v>48.75</v>
      </c>
      <c r="AX692" s="5">
        <f t="shared" si="4676"/>
        <v>0</v>
      </c>
      <c r="AY692" s="5">
        <f t="shared" si="4677"/>
        <v>0</v>
      </c>
      <c r="AZ692" s="5">
        <f t="shared" si="4678"/>
        <v>0</v>
      </c>
      <c r="BA692" s="5">
        <f t="shared" si="4679"/>
        <v>0</v>
      </c>
      <c r="BB692" s="5">
        <f t="shared" si="4680"/>
        <v>0</v>
      </c>
      <c r="BC692" s="5">
        <f t="shared" si="4681"/>
        <v>0</v>
      </c>
      <c r="BD692" s="5">
        <f t="shared" si="4682"/>
        <v>0</v>
      </c>
      <c r="BE692" s="5">
        <f t="shared" si="4683"/>
        <v>0</v>
      </c>
      <c r="BF692" s="5">
        <f t="shared" si="4684"/>
        <v>0</v>
      </c>
      <c r="BG692" s="5">
        <f t="shared" si="4685"/>
        <v>0</v>
      </c>
      <c r="BH692" s="5">
        <f t="shared" si="4686"/>
        <v>0</v>
      </c>
      <c r="BI692" s="11">
        <f t="shared" si="4687"/>
        <v>0</v>
      </c>
      <c r="BJ692" s="5">
        <f t="shared" si="4688"/>
        <v>0</v>
      </c>
      <c r="BK692" s="5">
        <f t="shared" si="4689"/>
        <v>0</v>
      </c>
      <c r="BL692" s="5">
        <f t="shared" si="4690"/>
        <v>0</v>
      </c>
      <c r="BM692" s="5">
        <f t="shared" si="4691"/>
        <v>0</v>
      </c>
      <c r="BN692" s="5">
        <f t="shared" si="4692"/>
        <v>0</v>
      </c>
      <c r="BO692" s="5">
        <f t="shared" si="4693"/>
        <v>0</v>
      </c>
      <c r="BP692" s="5">
        <f t="shared" si="4694"/>
        <v>0</v>
      </c>
      <c r="BQ692" s="5">
        <f t="shared" si="4695"/>
        <v>0</v>
      </c>
      <c r="BR692" s="5">
        <f t="shared" si="4696"/>
        <v>0</v>
      </c>
      <c r="BS692" s="5">
        <f t="shared" si="4697"/>
        <v>0</v>
      </c>
      <c r="BT692" s="11">
        <f t="shared" si="4698"/>
        <v>0</v>
      </c>
      <c r="BU692" s="11">
        <f t="shared" si="4699"/>
        <v>0</v>
      </c>
      <c r="BV692" s="5">
        <f t="shared" si="4700"/>
        <v>0</v>
      </c>
      <c r="BW692" s="5">
        <f t="shared" si="4701"/>
        <v>0</v>
      </c>
      <c r="BX692" s="5">
        <f t="shared" si="4702"/>
        <v>0</v>
      </c>
      <c r="BY692" s="5">
        <f t="shared" si="4703"/>
        <v>0</v>
      </c>
      <c r="BZ692" s="5">
        <f t="shared" si="4704"/>
        <v>0</v>
      </c>
      <c r="CA692" s="5">
        <f t="shared" si="4705"/>
        <v>0</v>
      </c>
      <c r="CB692" s="5">
        <f t="shared" si="4706"/>
        <v>0</v>
      </c>
      <c r="CC692" s="5">
        <f t="shared" si="4707"/>
        <v>0</v>
      </c>
      <c r="CD692" s="5">
        <f t="shared" si="4708"/>
        <v>0</v>
      </c>
      <c r="CE692" s="5">
        <f t="shared" si="4709"/>
        <v>0</v>
      </c>
      <c r="CF692" s="5">
        <f t="shared" si="4710"/>
        <v>0</v>
      </c>
      <c r="CG692" s="5">
        <f t="shared" si="4711"/>
        <v>0</v>
      </c>
      <c r="CH692" s="5">
        <f t="shared" si="4712"/>
        <v>0</v>
      </c>
      <c r="CI692" s="5">
        <f t="shared" si="4713"/>
        <v>0</v>
      </c>
      <c r="CJ692" s="5">
        <f t="shared" si="4714"/>
        <v>0</v>
      </c>
      <c r="CK692" s="5">
        <f t="shared" si="4715"/>
        <v>0</v>
      </c>
      <c r="CL692" s="5">
        <f t="shared" si="4716"/>
        <v>0</v>
      </c>
      <c r="CM692" s="5">
        <f t="shared" si="4717"/>
        <v>0</v>
      </c>
      <c r="CN692" s="5">
        <f t="shared" si="4718"/>
        <v>0</v>
      </c>
      <c r="CO692" s="5">
        <f t="shared" si="4719"/>
        <v>0</v>
      </c>
      <c r="CP692" s="5">
        <f t="shared" si="4720"/>
        <v>0</v>
      </c>
      <c r="CQ692" s="5">
        <f t="shared" si="4721"/>
        <v>0</v>
      </c>
      <c r="CR692" s="5">
        <f t="shared" si="4722"/>
        <v>0</v>
      </c>
      <c r="CS692" s="5">
        <f t="shared" si="4723"/>
        <v>0</v>
      </c>
      <c r="CT692" s="11">
        <f t="shared" si="4724"/>
        <v>0</v>
      </c>
      <c r="CU692" s="5">
        <f t="shared" si="4725"/>
        <v>0</v>
      </c>
      <c r="CV692" s="5">
        <f t="shared" si="4726"/>
        <v>0</v>
      </c>
      <c r="CW692" s="5">
        <f t="shared" si="4727"/>
        <v>0</v>
      </c>
      <c r="CX692" s="41">
        <f t="shared" si="4728"/>
        <v>0</v>
      </c>
      <c r="CY692" s="41">
        <f t="shared" si="4729"/>
        <v>0</v>
      </c>
      <c r="CZ692" s="41">
        <f t="shared" si="4730"/>
        <v>0</v>
      </c>
      <c r="DA692" s="41">
        <f t="shared" si="4731"/>
        <v>0</v>
      </c>
      <c r="DB692" s="28"/>
    </row>
    <row r="693" spans="1:106" s="16" customFormat="1" ht="29.25" customHeight="1" thickTop="1" thickBot="1" x14ac:dyDescent="0.35">
      <c r="A693" s="73">
        <v>44908</v>
      </c>
      <c r="B693" s="4" t="s">
        <v>0</v>
      </c>
      <c r="C693" s="4" t="s">
        <v>23</v>
      </c>
      <c r="D693" s="8" t="s">
        <v>10</v>
      </c>
      <c r="E693" s="4" t="s">
        <v>110</v>
      </c>
      <c r="F693" s="4" t="s">
        <v>104</v>
      </c>
      <c r="G693" s="18" t="s">
        <v>807</v>
      </c>
      <c r="H693" s="25">
        <v>49.5</v>
      </c>
      <c r="I693" s="33">
        <v>49.5</v>
      </c>
      <c r="J693" s="11">
        <v>47.5</v>
      </c>
      <c r="K693" s="76">
        <f t="shared" si="4140"/>
        <v>654.60000000000014</v>
      </c>
      <c r="L693" s="11"/>
      <c r="M693" s="11"/>
      <c r="N693" s="33"/>
      <c r="O693" s="11"/>
      <c r="P693" s="11"/>
      <c r="Q693" s="11"/>
      <c r="R693" s="11"/>
      <c r="S693" s="11"/>
      <c r="T693" s="11"/>
      <c r="U693" s="47">
        <v>47.5</v>
      </c>
      <c r="V693" s="11"/>
      <c r="W693" s="11"/>
      <c r="X693" s="11"/>
      <c r="Y693" s="11"/>
      <c r="Z693" s="11"/>
      <c r="AA693" s="11"/>
      <c r="AB693" s="11"/>
      <c r="AC693" s="37"/>
      <c r="AD693" s="37"/>
      <c r="AE693" s="71" t="str">
        <f t="shared" si="4658"/>
        <v>USD/JPY</v>
      </c>
      <c r="AF693" s="47">
        <f t="shared" si="4659"/>
        <v>47.5</v>
      </c>
      <c r="AG693" s="5">
        <f t="shared" si="4660"/>
        <v>0</v>
      </c>
      <c r="AH693" s="11">
        <f t="shared" si="4661"/>
        <v>0</v>
      </c>
      <c r="AI693" s="11">
        <f t="shared" si="4662"/>
        <v>0</v>
      </c>
      <c r="AJ693" s="13">
        <f t="shared" si="4663"/>
        <v>47.5</v>
      </c>
      <c r="AK693" s="13"/>
      <c r="AL693" s="5">
        <f t="shared" si="4664"/>
        <v>0</v>
      </c>
      <c r="AM693" s="5">
        <f t="shared" si="4665"/>
        <v>0</v>
      </c>
      <c r="AN693" s="11">
        <f t="shared" si="4666"/>
        <v>0</v>
      </c>
      <c r="AO693" s="11">
        <f t="shared" si="4667"/>
        <v>0</v>
      </c>
      <c r="AP693" s="5">
        <f t="shared" si="4668"/>
        <v>0</v>
      </c>
      <c r="AQ693" s="5">
        <f t="shared" si="4669"/>
        <v>0</v>
      </c>
      <c r="AR693" s="5">
        <f t="shared" si="4670"/>
        <v>0</v>
      </c>
      <c r="AS693" s="5">
        <f t="shared" si="4671"/>
        <v>0</v>
      </c>
      <c r="AT693" s="5">
        <f t="shared" si="4672"/>
        <v>0</v>
      </c>
      <c r="AU693" s="5">
        <f t="shared" si="4673"/>
        <v>0</v>
      </c>
      <c r="AV693" s="5">
        <f t="shared" si="4674"/>
        <v>0</v>
      </c>
      <c r="AW693" s="5">
        <f t="shared" si="4675"/>
        <v>0</v>
      </c>
      <c r="AX693" s="5">
        <f t="shared" si="4676"/>
        <v>0</v>
      </c>
      <c r="AY693" s="5">
        <f t="shared" si="4677"/>
        <v>0</v>
      </c>
      <c r="AZ693" s="5">
        <f t="shared" si="4678"/>
        <v>0</v>
      </c>
      <c r="BA693" s="5">
        <f t="shared" si="4679"/>
        <v>0</v>
      </c>
      <c r="BB693" s="5">
        <f t="shared" si="4680"/>
        <v>0</v>
      </c>
      <c r="BC693" s="5">
        <f t="shared" si="4681"/>
        <v>0</v>
      </c>
      <c r="BD693" s="5">
        <f t="shared" si="4682"/>
        <v>0</v>
      </c>
      <c r="BE693" s="5">
        <f t="shared" si="4683"/>
        <v>0</v>
      </c>
      <c r="BF693" s="5">
        <f t="shared" si="4684"/>
        <v>0</v>
      </c>
      <c r="BG693" s="5">
        <f t="shared" si="4685"/>
        <v>0</v>
      </c>
      <c r="BH693" s="5">
        <f t="shared" si="4686"/>
        <v>0</v>
      </c>
      <c r="BI693" s="11">
        <f t="shared" si="4687"/>
        <v>0</v>
      </c>
      <c r="BJ693" s="5">
        <f t="shared" si="4688"/>
        <v>0</v>
      </c>
      <c r="BK693" s="5">
        <f t="shared" si="4689"/>
        <v>0</v>
      </c>
      <c r="BL693" s="5">
        <f t="shared" si="4690"/>
        <v>0</v>
      </c>
      <c r="BM693" s="5">
        <f t="shared" si="4691"/>
        <v>0</v>
      </c>
      <c r="BN693" s="5">
        <f t="shared" si="4692"/>
        <v>0</v>
      </c>
      <c r="BO693" s="5">
        <f t="shared" si="4693"/>
        <v>0</v>
      </c>
      <c r="BP693" s="5">
        <f t="shared" si="4694"/>
        <v>0</v>
      </c>
      <c r="BQ693" s="5">
        <f t="shared" si="4695"/>
        <v>0</v>
      </c>
      <c r="BR693" s="5">
        <f t="shared" si="4696"/>
        <v>0</v>
      </c>
      <c r="BS693" s="5">
        <f t="shared" si="4697"/>
        <v>0</v>
      </c>
      <c r="BT693" s="11">
        <f t="shared" si="4698"/>
        <v>0</v>
      </c>
      <c r="BU693" s="11">
        <f t="shared" si="4699"/>
        <v>0</v>
      </c>
      <c r="BV693" s="48">
        <f t="shared" si="4700"/>
        <v>47.5</v>
      </c>
      <c r="BW693" s="5">
        <f t="shared" si="4701"/>
        <v>0</v>
      </c>
      <c r="BX693" s="5">
        <f t="shared" si="4702"/>
        <v>0</v>
      </c>
      <c r="BY693" s="5">
        <f t="shared" si="4703"/>
        <v>0</v>
      </c>
      <c r="BZ693" s="5">
        <f t="shared" si="4704"/>
        <v>0</v>
      </c>
      <c r="CA693" s="5">
        <f t="shared" si="4705"/>
        <v>0</v>
      </c>
      <c r="CB693" s="5">
        <f t="shared" si="4706"/>
        <v>0</v>
      </c>
      <c r="CC693" s="5">
        <f t="shared" si="4707"/>
        <v>0</v>
      </c>
      <c r="CD693" s="5">
        <f t="shared" si="4708"/>
        <v>0</v>
      </c>
      <c r="CE693" s="5">
        <f t="shared" si="4709"/>
        <v>0</v>
      </c>
      <c r="CF693" s="5">
        <f t="shared" si="4710"/>
        <v>0</v>
      </c>
      <c r="CG693" s="5">
        <f t="shared" si="4711"/>
        <v>0</v>
      </c>
      <c r="CH693" s="5">
        <f t="shared" si="4712"/>
        <v>0</v>
      </c>
      <c r="CI693" s="5">
        <f t="shared" si="4713"/>
        <v>0</v>
      </c>
      <c r="CJ693" s="5">
        <f t="shared" si="4714"/>
        <v>0</v>
      </c>
      <c r="CK693" s="5">
        <f t="shared" si="4715"/>
        <v>0</v>
      </c>
      <c r="CL693" s="5">
        <f t="shared" si="4716"/>
        <v>0</v>
      </c>
      <c r="CM693" s="5">
        <f t="shared" si="4717"/>
        <v>0</v>
      </c>
      <c r="CN693" s="5">
        <f t="shared" si="4718"/>
        <v>0</v>
      </c>
      <c r="CO693" s="5">
        <f t="shared" si="4719"/>
        <v>0</v>
      </c>
      <c r="CP693" s="5">
        <f t="shared" si="4720"/>
        <v>0</v>
      </c>
      <c r="CQ693" s="5">
        <f t="shared" si="4721"/>
        <v>0</v>
      </c>
      <c r="CR693" s="5">
        <f t="shared" si="4722"/>
        <v>0</v>
      </c>
      <c r="CS693" s="5">
        <f t="shared" si="4723"/>
        <v>0</v>
      </c>
      <c r="CT693" s="11">
        <f t="shared" si="4724"/>
        <v>0</v>
      </c>
      <c r="CU693" s="5">
        <f t="shared" si="4725"/>
        <v>0</v>
      </c>
      <c r="CV693" s="5">
        <f t="shared" si="4726"/>
        <v>0</v>
      </c>
      <c r="CW693" s="5">
        <f t="shared" si="4727"/>
        <v>0</v>
      </c>
      <c r="CX693" s="41">
        <f t="shared" si="4728"/>
        <v>0</v>
      </c>
      <c r="CY693" s="41">
        <f t="shared" si="4729"/>
        <v>0</v>
      </c>
      <c r="CZ693" s="41">
        <f t="shared" si="4730"/>
        <v>0</v>
      </c>
      <c r="DA693" s="41">
        <f t="shared" si="4731"/>
        <v>0</v>
      </c>
      <c r="DB693" s="28"/>
    </row>
    <row r="694" spans="1:106" s="16" customFormat="1" ht="29.25" customHeight="1" thickTop="1" thickBot="1" x14ac:dyDescent="0.35">
      <c r="A694" s="73">
        <v>44909</v>
      </c>
      <c r="B694" s="4" t="s">
        <v>3</v>
      </c>
      <c r="C694" s="4" t="s">
        <v>26</v>
      </c>
      <c r="D694" s="8" t="s">
        <v>10</v>
      </c>
      <c r="E694" s="4" t="s">
        <v>110</v>
      </c>
      <c r="F694" s="4" t="s">
        <v>24</v>
      </c>
      <c r="G694" s="18" t="s">
        <v>808</v>
      </c>
      <c r="H694" s="25">
        <v>52.75</v>
      </c>
      <c r="I694" s="33">
        <v>47.25</v>
      </c>
      <c r="J694" s="11">
        <v>45.25</v>
      </c>
      <c r="K694" s="76">
        <f t="shared" si="4140"/>
        <v>699.85000000000014</v>
      </c>
      <c r="L694" s="11"/>
      <c r="M694" s="11"/>
      <c r="N694" s="47">
        <v>45.25</v>
      </c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37"/>
      <c r="AD694" s="37"/>
      <c r="AE694" s="71" t="str">
        <f t="shared" si="4658"/>
        <v>EUR/GBP</v>
      </c>
      <c r="AF694" s="11">
        <f t="shared" si="4659"/>
        <v>0</v>
      </c>
      <c r="AG694" s="5">
        <f t="shared" si="4660"/>
        <v>0</v>
      </c>
      <c r="AH694" s="47">
        <f t="shared" si="4661"/>
        <v>45.25</v>
      </c>
      <c r="AI694" s="11">
        <f t="shared" si="4662"/>
        <v>0</v>
      </c>
      <c r="AJ694" s="13">
        <f t="shared" si="4663"/>
        <v>45.25</v>
      </c>
      <c r="AK694" s="13"/>
      <c r="AL694" s="5">
        <f t="shared" si="4664"/>
        <v>0</v>
      </c>
      <c r="AM694" s="5">
        <f t="shared" si="4665"/>
        <v>0</v>
      </c>
      <c r="AN694" s="11">
        <f t="shared" si="4666"/>
        <v>0</v>
      </c>
      <c r="AO694" s="11">
        <f t="shared" si="4667"/>
        <v>0</v>
      </c>
      <c r="AP694" s="5">
        <f t="shared" si="4668"/>
        <v>0</v>
      </c>
      <c r="AQ694" s="5">
        <f t="shared" si="4669"/>
        <v>0</v>
      </c>
      <c r="AR694" s="5">
        <f t="shared" si="4670"/>
        <v>0</v>
      </c>
      <c r="AS694" s="5">
        <f t="shared" si="4671"/>
        <v>0</v>
      </c>
      <c r="AT694" s="5">
        <f t="shared" si="4672"/>
        <v>0</v>
      </c>
      <c r="AU694" s="5">
        <f t="shared" si="4673"/>
        <v>0</v>
      </c>
      <c r="AV694" s="48">
        <f t="shared" si="4674"/>
        <v>45.25</v>
      </c>
      <c r="AW694" s="5">
        <f t="shared" si="4675"/>
        <v>0</v>
      </c>
      <c r="AX694" s="5">
        <f t="shared" si="4676"/>
        <v>0</v>
      </c>
      <c r="AY694" s="5">
        <f t="shared" si="4677"/>
        <v>0</v>
      </c>
      <c r="AZ694" s="5">
        <f t="shared" si="4678"/>
        <v>0</v>
      </c>
      <c r="BA694" s="5">
        <f t="shared" si="4679"/>
        <v>0</v>
      </c>
      <c r="BB694" s="5">
        <f t="shared" si="4680"/>
        <v>0</v>
      </c>
      <c r="BC694" s="5">
        <f t="shared" si="4681"/>
        <v>0</v>
      </c>
      <c r="BD694" s="5">
        <f t="shared" si="4682"/>
        <v>0</v>
      </c>
      <c r="BE694" s="5">
        <f t="shared" si="4683"/>
        <v>0</v>
      </c>
      <c r="BF694" s="5">
        <f t="shared" si="4684"/>
        <v>0</v>
      </c>
      <c r="BG694" s="5">
        <f t="shared" si="4685"/>
        <v>0</v>
      </c>
      <c r="BH694" s="5">
        <f t="shared" si="4686"/>
        <v>0</v>
      </c>
      <c r="BI694" s="11">
        <f t="shared" si="4687"/>
        <v>0</v>
      </c>
      <c r="BJ694" s="5">
        <f t="shared" si="4688"/>
        <v>0</v>
      </c>
      <c r="BK694" s="5">
        <f t="shared" si="4689"/>
        <v>0</v>
      </c>
      <c r="BL694" s="5">
        <f t="shared" si="4690"/>
        <v>0</v>
      </c>
      <c r="BM694" s="5">
        <f t="shared" si="4691"/>
        <v>0</v>
      </c>
      <c r="BN694" s="5">
        <f t="shared" si="4692"/>
        <v>0</v>
      </c>
      <c r="BO694" s="5">
        <f t="shared" si="4693"/>
        <v>0</v>
      </c>
      <c r="BP694" s="5">
        <f t="shared" si="4694"/>
        <v>0</v>
      </c>
      <c r="BQ694" s="5">
        <f t="shared" si="4695"/>
        <v>0</v>
      </c>
      <c r="BR694" s="5">
        <f t="shared" si="4696"/>
        <v>0</v>
      </c>
      <c r="BS694" s="5">
        <f t="shared" si="4697"/>
        <v>0</v>
      </c>
      <c r="BT694" s="11">
        <f t="shared" si="4698"/>
        <v>0</v>
      </c>
      <c r="BU694" s="11">
        <f t="shared" si="4699"/>
        <v>0</v>
      </c>
      <c r="BV694" s="5">
        <f t="shared" si="4700"/>
        <v>0</v>
      </c>
      <c r="BW694" s="5">
        <f t="shared" si="4701"/>
        <v>0</v>
      </c>
      <c r="BX694" s="5">
        <f t="shared" si="4702"/>
        <v>0</v>
      </c>
      <c r="BY694" s="5">
        <f t="shared" si="4703"/>
        <v>0</v>
      </c>
      <c r="BZ694" s="5">
        <f t="shared" si="4704"/>
        <v>0</v>
      </c>
      <c r="CA694" s="5">
        <f t="shared" si="4705"/>
        <v>0</v>
      </c>
      <c r="CB694" s="5">
        <f t="shared" si="4706"/>
        <v>0</v>
      </c>
      <c r="CC694" s="5">
        <f t="shared" si="4707"/>
        <v>0</v>
      </c>
      <c r="CD694" s="5">
        <f t="shared" si="4708"/>
        <v>0</v>
      </c>
      <c r="CE694" s="5">
        <f t="shared" si="4709"/>
        <v>0</v>
      </c>
      <c r="CF694" s="5">
        <f t="shared" si="4710"/>
        <v>0</v>
      </c>
      <c r="CG694" s="5">
        <f t="shared" si="4711"/>
        <v>0</v>
      </c>
      <c r="CH694" s="5">
        <f t="shared" si="4712"/>
        <v>0</v>
      </c>
      <c r="CI694" s="5">
        <f t="shared" si="4713"/>
        <v>0</v>
      </c>
      <c r="CJ694" s="5">
        <f t="shared" si="4714"/>
        <v>0</v>
      </c>
      <c r="CK694" s="5">
        <f t="shared" si="4715"/>
        <v>0</v>
      </c>
      <c r="CL694" s="5">
        <f t="shared" si="4716"/>
        <v>0</v>
      </c>
      <c r="CM694" s="5">
        <f t="shared" si="4717"/>
        <v>0</v>
      </c>
      <c r="CN694" s="5">
        <f t="shared" si="4718"/>
        <v>0</v>
      </c>
      <c r="CO694" s="5">
        <f t="shared" si="4719"/>
        <v>0</v>
      </c>
      <c r="CP694" s="5">
        <f t="shared" si="4720"/>
        <v>0</v>
      </c>
      <c r="CQ694" s="5">
        <f t="shared" si="4721"/>
        <v>0</v>
      </c>
      <c r="CR694" s="5">
        <f t="shared" si="4722"/>
        <v>0</v>
      </c>
      <c r="CS694" s="5">
        <f t="shared" si="4723"/>
        <v>0</v>
      </c>
      <c r="CT694" s="11">
        <f t="shared" si="4724"/>
        <v>0</v>
      </c>
      <c r="CU694" s="5">
        <f t="shared" si="4725"/>
        <v>0</v>
      </c>
      <c r="CV694" s="5">
        <f t="shared" si="4726"/>
        <v>0</v>
      </c>
      <c r="CW694" s="5">
        <f t="shared" si="4727"/>
        <v>0</v>
      </c>
      <c r="CX694" s="41">
        <f t="shared" si="4728"/>
        <v>0</v>
      </c>
      <c r="CY694" s="41">
        <f t="shared" si="4729"/>
        <v>0</v>
      </c>
      <c r="CZ694" s="41">
        <f t="shared" si="4730"/>
        <v>0</v>
      </c>
      <c r="DA694" s="41">
        <f t="shared" si="4731"/>
        <v>0</v>
      </c>
      <c r="DB694" s="28"/>
    </row>
    <row r="695" spans="1:106" s="16" customFormat="1" ht="29.25" customHeight="1" thickTop="1" thickBot="1" x14ac:dyDescent="0.35">
      <c r="A695" s="73">
        <v>44910</v>
      </c>
      <c r="B695" s="4" t="s">
        <v>20</v>
      </c>
      <c r="C695" s="4" t="s">
        <v>25</v>
      </c>
      <c r="D695" s="8" t="s">
        <v>10</v>
      </c>
      <c r="E695" s="4" t="s">
        <v>109</v>
      </c>
      <c r="F695" s="4" t="s">
        <v>104</v>
      </c>
      <c r="G695" s="18" t="s">
        <v>811</v>
      </c>
      <c r="H695" s="25">
        <v>47</v>
      </c>
      <c r="I695" s="44">
        <v>-53</v>
      </c>
      <c r="J695" s="45">
        <v>-54</v>
      </c>
      <c r="K695" s="76">
        <f t="shared" si="4140"/>
        <v>645.85000000000014</v>
      </c>
      <c r="L695" s="11"/>
      <c r="M695" s="11"/>
      <c r="N695" s="33"/>
      <c r="O695" s="11"/>
      <c r="P695" s="11"/>
      <c r="Q695" s="11"/>
      <c r="R695" s="11"/>
      <c r="S695" s="11"/>
      <c r="T695" s="11"/>
      <c r="U695" s="11"/>
      <c r="V695" s="11"/>
      <c r="W695" s="45">
        <v>-54</v>
      </c>
      <c r="X695" s="11"/>
      <c r="Y695" s="11"/>
      <c r="Z695" s="11"/>
      <c r="AA695" s="11"/>
      <c r="AB695" s="11"/>
      <c r="AC695" s="37"/>
      <c r="AD695" s="37"/>
      <c r="AE695" s="71" t="str">
        <f t="shared" si="4658"/>
        <v>GOLD</v>
      </c>
      <c r="AF695" s="11">
        <f t="shared" si="4659"/>
        <v>0</v>
      </c>
      <c r="AG695" s="46">
        <f t="shared" si="4660"/>
        <v>-54</v>
      </c>
      <c r="AH695" s="11">
        <f t="shared" si="4661"/>
        <v>0</v>
      </c>
      <c r="AI695" s="11">
        <f t="shared" si="4662"/>
        <v>0</v>
      </c>
      <c r="AJ695" s="13">
        <f t="shared" si="4663"/>
        <v>-54</v>
      </c>
      <c r="AK695" s="13"/>
      <c r="AL695" s="5">
        <f t="shared" si="4664"/>
        <v>0</v>
      </c>
      <c r="AM695" s="5">
        <f t="shared" si="4665"/>
        <v>0</v>
      </c>
      <c r="AN695" s="11">
        <f t="shared" si="4666"/>
        <v>0</v>
      </c>
      <c r="AO695" s="11">
        <f t="shared" si="4667"/>
        <v>0</v>
      </c>
      <c r="AP695" s="5">
        <f t="shared" si="4668"/>
        <v>0</v>
      </c>
      <c r="AQ695" s="5">
        <f t="shared" si="4669"/>
        <v>0</v>
      </c>
      <c r="AR695" s="5">
        <f t="shared" si="4670"/>
        <v>0</v>
      </c>
      <c r="AS695" s="5">
        <f t="shared" si="4671"/>
        <v>0</v>
      </c>
      <c r="AT695" s="5">
        <f t="shared" si="4672"/>
        <v>0</v>
      </c>
      <c r="AU695" s="5">
        <f t="shared" si="4673"/>
        <v>0</v>
      </c>
      <c r="AV695" s="5">
        <f t="shared" si="4674"/>
        <v>0</v>
      </c>
      <c r="AW695" s="5">
        <f t="shared" si="4675"/>
        <v>0</v>
      </c>
      <c r="AX695" s="5">
        <f t="shared" si="4676"/>
        <v>0</v>
      </c>
      <c r="AY695" s="5">
        <f t="shared" si="4677"/>
        <v>0</v>
      </c>
      <c r="AZ695" s="5">
        <f t="shared" si="4678"/>
        <v>0</v>
      </c>
      <c r="BA695" s="5">
        <f t="shared" si="4679"/>
        <v>0</v>
      </c>
      <c r="BB695" s="5">
        <f t="shared" si="4680"/>
        <v>0</v>
      </c>
      <c r="BC695" s="5">
        <f t="shared" si="4681"/>
        <v>0</v>
      </c>
      <c r="BD695" s="5">
        <f t="shared" si="4682"/>
        <v>0</v>
      </c>
      <c r="BE695" s="5">
        <f t="shared" si="4683"/>
        <v>0</v>
      </c>
      <c r="BF695" s="5">
        <f t="shared" si="4684"/>
        <v>0</v>
      </c>
      <c r="BG695" s="5">
        <f t="shared" si="4685"/>
        <v>0</v>
      </c>
      <c r="BH695" s="5">
        <f t="shared" si="4686"/>
        <v>0</v>
      </c>
      <c r="BI695" s="11">
        <f t="shared" si="4687"/>
        <v>0</v>
      </c>
      <c r="BJ695" s="5">
        <f t="shared" si="4688"/>
        <v>0</v>
      </c>
      <c r="BK695" s="5">
        <f t="shared" si="4689"/>
        <v>0</v>
      </c>
      <c r="BL695" s="5">
        <f t="shared" si="4690"/>
        <v>0</v>
      </c>
      <c r="BM695" s="5">
        <f t="shared" si="4691"/>
        <v>0</v>
      </c>
      <c r="BN695" s="5">
        <f t="shared" si="4692"/>
        <v>0</v>
      </c>
      <c r="BO695" s="5">
        <f t="shared" si="4693"/>
        <v>0</v>
      </c>
      <c r="BP695" s="5">
        <f t="shared" si="4694"/>
        <v>0</v>
      </c>
      <c r="BQ695" s="5">
        <f t="shared" si="4695"/>
        <v>0</v>
      </c>
      <c r="BR695" s="5">
        <f t="shared" si="4696"/>
        <v>0</v>
      </c>
      <c r="BS695" s="5">
        <f t="shared" si="4697"/>
        <v>0</v>
      </c>
      <c r="BT695" s="11">
        <f t="shared" si="4698"/>
        <v>0</v>
      </c>
      <c r="BU695" s="11">
        <f t="shared" si="4699"/>
        <v>0</v>
      </c>
      <c r="BV695" s="5">
        <f t="shared" si="4700"/>
        <v>0</v>
      </c>
      <c r="BW695" s="5">
        <f t="shared" si="4701"/>
        <v>0</v>
      </c>
      <c r="BX695" s="5">
        <f t="shared" si="4702"/>
        <v>0</v>
      </c>
      <c r="BY695" s="5">
        <f t="shared" si="4703"/>
        <v>0</v>
      </c>
      <c r="BZ695" s="5">
        <f t="shared" si="4704"/>
        <v>0</v>
      </c>
      <c r="CA695" s="5">
        <f t="shared" si="4705"/>
        <v>0</v>
      </c>
      <c r="CB695" s="5">
        <f t="shared" si="4706"/>
        <v>0</v>
      </c>
      <c r="CC695" s="5">
        <f t="shared" si="4707"/>
        <v>0</v>
      </c>
      <c r="CD695" s="5">
        <f t="shared" si="4708"/>
        <v>0</v>
      </c>
      <c r="CE695" s="46">
        <f t="shared" si="4709"/>
        <v>-54</v>
      </c>
      <c r="CF695" s="5">
        <f t="shared" si="4710"/>
        <v>0</v>
      </c>
      <c r="CG695" s="5">
        <f t="shared" si="4711"/>
        <v>0</v>
      </c>
      <c r="CH695" s="5">
        <f t="shared" si="4712"/>
        <v>0</v>
      </c>
      <c r="CI695" s="5">
        <f t="shared" si="4713"/>
        <v>0</v>
      </c>
      <c r="CJ695" s="5">
        <f t="shared" si="4714"/>
        <v>0</v>
      </c>
      <c r="CK695" s="5">
        <f t="shared" si="4715"/>
        <v>0</v>
      </c>
      <c r="CL695" s="5">
        <f t="shared" si="4716"/>
        <v>0</v>
      </c>
      <c r="CM695" s="5">
        <f t="shared" si="4717"/>
        <v>0</v>
      </c>
      <c r="CN695" s="5">
        <f t="shared" si="4718"/>
        <v>0</v>
      </c>
      <c r="CO695" s="5">
        <f t="shared" si="4719"/>
        <v>0</v>
      </c>
      <c r="CP695" s="5">
        <f t="shared" si="4720"/>
        <v>0</v>
      </c>
      <c r="CQ695" s="5">
        <f t="shared" si="4721"/>
        <v>0</v>
      </c>
      <c r="CR695" s="5">
        <f t="shared" si="4722"/>
        <v>0</v>
      </c>
      <c r="CS695" s="5">
        <f t="shared" si="4723"/>
        <v>0</v>
      </c>
      <c r="CT695" s="11">
        <f t="shared" si="4724"/>
        <v>0</v>
      </c>
      <c r="CU695" s="5">
        <f t="shared" si="4725"/>
        <v>0</v>
      </c>
      <c r="CV695" s="5">
        <f t="shared" si="4726"/>
        <v>0</v>
      </c>
      <c r="CW695" s="5">
        <f t="shared" si="4727"/>
        <v>0</v>
      </c>
      <c r="CX695" s="41">
        <f t="shared" si="4728"/>
        <v>0</v>
      </c>
      <c r="CY695" s="41">
        <f t="shared" si="4729"/>
        <v>0</v>
      </c>
      <c r="CZ695" s="41">
        <f t="shared" si="4730"/>
        <v>0</v>
      </c>
      <c r="DA695" s="41">
        <f t="shared" si="4731"/>
        <v>0</v>
      </c>
      <c r="DB695" s="28"/>
    </row>
    <row r="696" spans="1:106" s="16" customFormat="1" ht="29.25" customHeight="1" thickTop="1" thickBot="1" x14ac:dyDescent="0.35">
      <c r="A696" s="73">
        <v>44910</v>
      </c>
      <c r="B696" s="4" t="s">
        <v>22</v>
      </c>
      <c r="C696" s="4" t="s">
        <v>26</v>
      </c>
      <c r="D696" s="8" t="s">
        <v>10</v>
      </c>
      <c r="E696" s="4" t="s">
        <v>102</v>
      </c>
      <c r="F696" s="4" t="s">
        <v>104</v>
      </c>
      <c r="G696" s="18" t="s">
        <v>812</v>
      </c>
      <c r="H696" s="25">
        <v>50.25</v>
      </c>
      <c r="I696" s="33">
        <v>50.25</v>
      </c>
      <c r="J696" s="11">
        <v>48.5</v>
      </c>
      <c r="K696" s="76">
        <f t="shared" si="4140"/>
        <v>694.35000000000014</v>
      </c>
      <c r="L696" s="11"/>
      <c r="M696" s="11"/>
      <c r="N696" s="33"/>
      <c r="O696" s="11"/>
      <c r="P696" s="11"/>
      <c r="Q696" s="11"/>
      <c r="R696" s="11"/>
      <c r="S696" s="11"/>
      <c r="T696" s="11"/>
      <c r="U696" s="11"/>
      <c r="V696" s="11"/>
      <c r="W696" s="11"/>
      <c r="X696" s="47">
        <v>48.5</v>
      </c>
      <c r="Y696" s="11"/>
      <c r="Z696" s="11"/>
      <c r="AA696" s="11"/>
      <c r="AB696" s="11"/>
      <c r="AC696" s="37"/>
      <c r="AD696" s="37"/>
      <c r="AE696" s="71" t="str">
        <f t="shared" si="4658"/>
        <v>US 500</v>
      </c>
      <c r="AF696" s="11">
        <f t="shared" si="4659"/>
        <v>0</v>
      </c>
      <c r="AG696" s="5">
        <f t="shared" si="4660"/>
        <v>0</v>
      </c>
      <c r="AH696" s="47">
        <f t="shared" si="4661"/>
        <v>48.5</v>
      </c>
      <c r="AI696" s="11">
        <f t="shared" si="4662"/>
        <v>0</v>
      </c>
      <c r="AJ696" s="13">
        <f t="shared" si="4663"/>
        <v>48.5</v>
      </c>
      <c r="AK696" s="13"/>
      <c r="AL696" s="5">
        <f t="shared" si="4664"/>
        <v>0</v>
      </c>
      <c r="AM696" s="5">
        <f t="shared" si="4665"/>
        <v>0</v>
      </c>
      <c r="AN696" s="11">
        <f t="shared" si="4666"/>
        <v>0</v>
      </c>
      <c r="AO696" s="11">
        <f t="shared" si="4667"/>
        <v>0</v>
      </c>
      <c r="AP696" s="5">
        <f t="shared" si="4668"/>
        <v>0</v>
      </c>
      <c r="AQ696" s="5">
        <f t="shared" si="4669"/>
        <v>0</v>
      </c>
      <c r="AR696" s="5">
        <f t="shared" si="4670"/>
        <v>0</v>
      </c>
      <c r="AS696" s="5">
        <f t="shared" si="4671"/>
        <v>0</v>
      </c>
      <c r="AT696" s="5">
        <f t="shared" si="4672"/>
        <v>0</v>
      </c>
      <c r="AU696" s="5">
        <f t="shared" si="4673"/>
        <v>0</v>
      </c>
      <c r="AV696" s="5">
        <f t="shared" si="4674"/>
        <v>0</v>
      </c>
      <c r="AW696" s="5">
        <f t="shared" si="4675"/>
        <v>0</v>
      </c>
      <c r="AX696" s="5">
        <f t="shared" si="4676"/>
        <v>0</v>
      </c>
      <c r="AY696" s="5">
        <f t="shared" si="4677"/>
        <v>0</v>
      </c>
      <c r="AZ696" s="5">
        <f t="shared" si="4678"/>
        <v>0</v>
      </c>
      <c r="BA696" s="5">
        <f t="shared" si="4679"/>
        <v>0</v>
      </c>
      <c r="BB696" s="5">
        <f t="shared" si="4680"/>
        <v>0</v>
      </c>
      <c r="BC696" s="5">
        <f t="shared" si="4681"/>
        <v>0</v>
      </c>
      <c r="BD696" s="5">
        <f t="shared" si="4682"/>
        <v>0</v>
      </c>
      <c r="BE696" s="5">
        <f t="shared" si="4683"/>
        <v>0</v>
      </c>
      <c r="BF696" s="5">
        <f t="shared" si="4684"/>
        <v>0</v>
      </c>
      <c r="BG696" s="5">
        <f t="shared" si="4685"/>
        <v>0</v>
      </c>
      <c r="BH696" s="5">
        <f t="shared" si="4686"/>
        <v>0</v>
      </c>
      <c r="BI696" s="11">
        <f t="shared" si="4687"/>
        <v>0</v>
      </c>
      <c r="BJ696" s="5">
        <f t="shared" si="4688"/>
        <v>0</v>
      </c>
      <c r="BK696" s="5">
        <f t="shared" si="4689"/>
        <v>0</v>
      </c>
      <c r="BL696" s="5">
        <f t="shared" si="4690"/>
        <v>0</v>
      </c>
      <c r="BM696" s="5">
        <f t="shared" si="4691"/>
        <v>0</v>
      </c>
      <c r="BN696" s="5">
        <f t="shared" si="4692"/>
        <v>0</v>
      </c>
      <c r="BO696" s="5">
        <f t="shared" si="4693"/>
        <v>0</v>
      </c>
      <c r="BP696" s="5">
        <f t="shared" si="4694"/>
        <v>0</v>
      </c>
      <c r="BQ696" s="5">
        <f t="shared" si="4695"/>
        <v>0</v>
      </c>
      <c r="BR696" s="5">
        <f t="shared" si="4696"/>
        <v>0</v>
      </c>
      <c r="BS696" s="5">
        <f t="shared" si="4697"/>
        <v>0</v>
      </c>
      <c r="BT696" s="11">
        <f t="shared" si="4698"/>
        <v>0</v>
      </c>
      <c r="BU696" s="11">
        <f t="shared" si="4699"/>
        <v>0</v>
      </c>
      <c r="BV696" s="5">
        <f t="shared" si="4700"/>
        <v>0</v>
      </c>
      <c r="BW696" s="5">
        <f t="shared" si="4701"/>
        <v>0</v>
      </c>
      <c r="BX696" s="5">
        <f t="shared" si="4702"/>
        <v>0</v>
      </c>
      <c r="BY696" s="5">
        <f t="shared" si="4703"/>
        <v>0</v>
      </c>
      <c r="BZ696" s="5">
        <f t="shared" si="4704"/>
        <v>0</v>
      </c>
      <c r="CA696" s="5">
        <f t="shared" si="4705"/>
        <v>0</v>
      </c>
      <c r="CB696" s="5">
        <f t="shared" si="4706"/>
        <v>0</v>
      </c>
      <c r="CC696" s="5">
        <f t="shared" si="4707"/>
        <v>0</v>
      </c>
      <c r="CD696" s="5">
        <f t="shared" si="4708"/>
        <v>0</v>
      </c>
      <c r="CE696" s="5">
        <f t="shared" si="4709"/>
        <v>0</v>
      </c>
      <c r="CF696" s="5">
        <f t="shared" si="4710"/>
        <v>0</v>
      </c>
      <c r="CG696" s="5">
        <f t="shared" si="4711"/>
        <v>0</v>
      </c>
      <c r="CH696" s="5">
        <f t="shared" si="4712"/>
        <v>0</v>
      </c>
      <c r="CI696" s="5">
        <f t="shared" si="4713"/>
        <v>0</v>
      </c>
      <c r="CJ696" s="48">
        <f t="shared" si="4714"/>
        <v>48.5</v>
      </c>
      <c r="CK696" s="5">
        <f t="shared" si="4715"/>
        <v>0</v>
      </c>
      <c r="CL696" s="5">
        <f t="shared" si="4716"/>
        <v>0</v>
      </c>
      <c r="CM696" s="5">
        <f t="shared" si="4717"/>
        <v>0</v>
      </c>
      <c r="CN696" s="5">
        <f t="shared" si="4718"/>
        <v>0</v>
      </c>
      <c r="CO696" s="5">
        <f t="shared" si="4719"/>
        <v>0</v>
      </c>
      <c r="CP696" s="5">
        <f t="shared" si="4720"/>
        <v>0</v>
      </c>
      <c r="CQ696" s="5">
        <f t="shared" si="4721"/>
        <v>0</v>
      </c>
      <c r="CR696" s="5">
        <f t="shared" si="4722"/>
        <v>0</v>
      </c>
      <c r="CS696" s="5">
        <f t="shared" si="4723"/>
        <v>0</v>
      </c>
      <c r="CT696" s="11">
        <f t="shared" si="4724"/>
        <v>0</v>
      </c>
      <c r="CU696" s="5">
        <f t="shared" si="4725"/>
        <v>0</v>
      </c>
      <c r="CV696" s="5">
        <f t="shared" si="4726"/>
        <v>0</v>
      </c>
      <c r="CW696" s="5">
        <f t="shared" si="4727"/>
        <v>0</v>
      </c>
      <c r="CX696" s="41">
        <f t="shared" si="4728"/>
        <v>0</v>
      </c>
      <c r="CY696" s="41">
        <f t="shared" si="4729"/>
        <v>0</v>
      </c>
      <c r="CZ696" s="41">
        <f t="shared" si="4730"/>
        <v>0</v>
      </c>
      <c r="DA696" s="41">
        <f t="shared" si="4731"/>
        <v>0</v>
      </c>
      <c r="DB696" s="28"/>
    </row>
    <row r="697" spans="1:106" s="16" customFormat="1" ht="29.25" customHeight="1" thickTop="1" thickBot="1" x14ac:dyDescent="0.35">
      <c r="A697" s="73">
        <v>44910</v>
      </c>
      <c r="B697" s="4" t="s">
        <v>85</v>
      </c>
      <c r="C697" s="4" t="s">
        <v>26</v>
      </c>
      <c r="D697" s="8" t="s">
        <v>10</v>
      </c>
      <c r="E697" s="4" t="s">
        <v>102</v>
      </c>
      <c r="F697" s="4" t="s">
        <v>104</v>
      </c>
      <c r="G697" s="18" t="s">
        <v>813</v>
      </c>
      <c r="H697" s="25">
        <v>48.25</v>
      </c>
      <c r="I697" s="33">
        <v>48.25</v>
      </c>
      <c r="J697" s="11">
        <v>46.25</v>
      </c>
      <c r="K697" s="76">
        <f t="shared" si="4140"/>
        <v>740.60000000000014</v>
      </c>
      <c r="L697" s="11"/>
      <c r="M697" s="11"/>
      <c r="N697" s="33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47">
        <v>46.25</v>
      </c>
      <c r="AA697" s="11"/>
      <c r="AB697" s="11"/>
      <c r="AC697" s="37"/>
      <c r="AD697" s="37"/>
      <c r="AE697" s="71" t="str">
        <f t="shared" si="4658"/>
        <v>SMALLCAP 2000</v>
      </c>
      <c r="AF697" s="11">
        <f t="shared" si="4659"/>
        <v>0</v>
      </c>
      <c r="AG697" s="5">
        <f t="shared" si="4660"/>
        <v>0</v>
      </c>
      <c r="AH697" s="47">
        <f t="shared" si="4661"/>
        <v>46.25</v>
      </c>
      <c r="AI697" s="11">
        <f t="shared" si="4662"/>
        <v>0</v>
      </c>
      <c r="AJ697" s="13">
        <f t="shared" si="4663"/>
        <v>46.25</v>
      </c>
      <c r="AK697" s="13"/>
      <c r="AL697" s="5">
        <f t="shared" si="4664"/>
        <v>0</v>
      </c>
      <c r="AM697" s="5">
        <f t="shared" si="4665"/>
        <v>0</v>
      </c>
      <c r="AN697" s="11">
        <f t="shared" si="4666"/>
        <v>0</v>
      </c>
      <c r="AO697" s="11">
        <f t="shared" si="4667"/>
        <v>0</v>
      </c>
      <c r="AP697" s="5">
        <f t="shared" si="4668"/>
        <v>0</v>
      </c>
      <c r="AQ697" s="5">
        <f t="shared" si="4669"/>
        <v>0</v>
      </c>
      <c r="AR697" s="5">
        <f t="shared" si="4670"/>
        <v>0</v>
      </c>
      <c r="AS697" s="5">
        <f t="shared" si="4671"/>
        <v>0</v>
      </c>
      <c r="AT697" s="5">
        <f t="shared" si="4672"/>
        <v>0</v>
      </c>
      <c r="AU697" s="5">
        <f t="shared" si="4673"/>
        <v>0</v>
      </c>
      <c r="AV697" s="5">
        <f t="shared" si="4674"/>
        <v>0</v>
      </c>
      <c r="AW697" s="5">
        <f t="shared" si="4675"/>
        <v>0</v>
      </c>
      <c r="AX697" s="5">
        <f t="shared" si="4676"/>
        <v>0</v>
      </c>
      <c r="AY697" s="5">
        <f t="shared" si="4677"/>
        <v>0</v>
      </c>
      <c r="AZ697" s="5">
        <f t="shared" si="4678"/>
        <v>0</v>
      </c>
      <c r="BA697" s="5">
        <f t="shared" si="4679"/>
        <v>0</v>
      </c>
      <c r="BB697" s="5">
        <f t="shared" si="4680"/>
        <v>0</v>
      </c>
      <c r="BC697" s="5">
        <f t="shared" si="4681"/>
        <v>0</v>
      </c>
      <c r="BD697" s="5">
        <f t="shared" si="4682"/>
        <v>0</v>
      </c>
      <c r="BE697" s="5">
        <f t="shared" si="4683"/>
        <v>0</v>
      </c>
      <c r="BF697" s="5">
        <f t="shared" si="4684"/>
        <v>0</v>
      </c>
      <c r="BG697" s="5">
        <f t="shared" si="4685"/>
        <v>0</v>
      </c>
      <c r="BH697" s="5">
        <f t="shared" si="4686"/>
        <v>0</v>
      </c>
      <c r="BI697" s="11">
        <f t="shared" si="4687"/>
        <v>0</v>
      </c>
      <c r="BJ697" s="5">
        <f t="shared" si="4688"/>
        <v>0</v>
      </c>
      <c r="BK697" s="5">
        <f t="shared" si="4689"/>
        <v>0</v>
      </c>
      <c r="BL697" s="5">
        <f t="shared" si="4690"/>
        <v>0</v>
      </c>
      <c r="BM697" s="5">
        <f t="shared" si="4691"/>
        <v>0</v>
      </c>
      <c r="BN697" s="5">
        <f t="shared" si="4692"/>
        <v>0</v>
      </c>
      <c r="BO697" s="5">
        <f t="shared" si="4693"/>
        <v>0</v>
      </c>
      <c r="BP697" s="5">
        <f t="shared" si="4694"/>
        <v>0</v>
      </c>
      <c r="BQ697" s="5">
        <f t="shared" si="4695"/>
        <v>0</v>
      </c>
      <c r="BR697" s="5">
        <f t="shared" si="4696"/>
        <v>0</v>
      </c>
      <c r="BS697" s="5">
        <f t="shared" si="4697"/>
        <v>0</v>
      </c>
      <c r="BT697" s="11">
        <f t="shared" si="4698"/>
        <v>0</v>
      </c>
      <c r="BU697" s="11">
        <f t="shared" si="4699"/>
        <v>0</v>
      </c>
      <c r="BV697" s="5">
        <f t="shared" si="4700"/>
        <v>0</v>
      </c>
      <c r="BW697" s="5">
        <f t="shared" si="4701"/>
        <v>0</v>
      </c>
      <c r="BX697" s="5">
        <f t="shared" si="4702"/>
        <v>0</v>
      </c>
      <c r="BY697" s="5">
        <f t="shared" si="4703"/>
        <v>0</v>
      </c>
      <c r="BZ697" s="5">
        <f t="shared" si="4704"/>
        <v>0</v>
      </c>
      <c r="CA697" s="5">
        <f t="shared" si="4705"/>
        <v>0</v>
      </c>
      <c r="CB697" s="5">
        <f t="shared" si="4706"/>
        <v>0</v>
      </c>
      <c r="CC697" s="5">
        <f t="shared" si="4707"/>
        <v>0</v>
      </c>
      <c r="CD697" s="5">
        <f t="shared" si="4708"/>
        <v>0</v>
      </c>
      <c r="CE697" s="5">
        <f t="shared" si="4709"/>
        <v>0</v>
      </c>
      <c r="CF697" s="5">
        <f t="shared" si="4710"/>
        <v>0</v>
      </c>
      <c r="CG697" s="5">
        <f t="shared" si="4711"/>
        <v>0</v>
      </c>
      <c r="CH697" s="5">
        <f t="shared" si="4712"/>
        <v>0</v>
      </c>
      <c r="CI697" s="5">
        <f t="shared" si="4713"/>
        <v>0</v>
      </c>
      <c r="CJ697" s="5">
        <f t="shared" si="4714"/>
        <v>0</v>
      </c>
      <c r="CK697" s="5">
        <f t="shared" si="4715"/>
        <v>0</v>
      </c>
      <c r="CL697" s="5">
        <f t="shared" si="4716"/>
        <v>0</v>
      </c>
      <c r="CM697" s="5">
        <f t="shared" si="4717"/>
        <v>0</v>
      </c>
      <c r="CN697" s="5">
        <f t="shared" si="4718"/>
        <v>0</v>
      </c>
      <c r="CO697" s="5">
        <f t="shared" si="4719"/>
        <v>0</v>
      </c>
      <c r="CP697" s="5">
        <f t="shared" si="4720"/>
        <v>0</v>
      </c>
      <c r="CQ697" s="5">
        <f t="shared" si="4721"/>
        <v>0</v>
      </c>
      <c r="CR697" s="48">
        <f t="shared" si="4722"/>
        <v>46.25</v>
      </c>
      <c r="CS697" s="5">
        <f t="shared" si="4723"/>
        <v>0</v>
      </c>
      <c r="CT697" s="11">
        <f t="shared" si="4724"/>
        <v>0</v>
      </c>
      <c r="CU697" s="5">
        <f t="shared" si="4725"/>
        <v>0</v>
      </c>
      <c r="CV697" s="5">
        <f t="shared" si="4726"/>
        <v>0</v>
      </c>
      <c r="CW697" s="5">
        <f t="shared" si="4727"/>
        <v>0</v>
      </c>
      <c r="CX697" s="41">
        <f t="shared" si="4728"/>
        <v>0</v>
      </c>
      <c r="CY697" s="41">
        <f t="shared" si="4729"/>
        <v>0</v>
      </c>
      <c r="CZ697" s="41">
        <f t="shared" si="4730"/>
        <v>0</v>
      </c>
      <c r="DA697" s="41">
        <f t="shared" si="4731"/>
        <v>0</v>
      </c>
      <c r="DB697" s="28"/>
    </row>
    <row r="698" spans="1:106" s="16" customFormat="1" ht="29.25" customHeight="1" thickTop="1" thickBot="1" x14ac:dyDescent="0.35">
      <c r="A698" s="73">
        <v>44910</v>
      </c>
      <c r="B698" s="4" t="s">
        <v>92</v>
      </c>
      <c r="C698" s="4" t="s">
        <v>26</v>
      </c>
      <c r="D698" s="8" t="s">
        <v>10</v>
      </c>
      <c r="E698" s="4" t="s">
        <v>102</v>
      </c>
      <c r="F698" s="4" t="s">
        <v>104</v>
      </c>
      <c r="G698" s="18" t="s">
        <v>814</v>
      </c>
      <c r="H698" s="25">
        <v>51.25</v>
      </c>
      <c r="I698" s="33">
        <v>51.25</v>
      </c>
      <c r="J698" s="11">
        <v>49.25</v>
      </c>
      <c r="K698" s="76">
        <f t="shared" si="4140"/>
        <v>789.85000000000014</v>
      </c>
      <c r="L698" s="11"/>
      <c r="M698" s="11"/>
      <c r="N698" s="33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47">
        <v>49.25</v>
      </c>
      <c r="AC698" s="37"/>
      <c r="AD698" s="37"/>
      <c r="AE698" s="71" t="str">
        <f t="shared" si="4658"/>
        <v>WALL ST 30</v>
      </c>
      <c r="AF698" s="11">
        <f t="shared" si="4659"/>
        <v>0</v>
      </c>
      <c r="AG698" s="5">
        <f t="shared" si="4660"/>
        <v>0</v>
      </c>
      <c r="AH698" s="47">
        <f t="shared" si="4661"/>
        <v>49.25</v>
      </c>
      <c r="AI698" s="11">
        <f t="shared" si="4662"/>
        <v>0</v>
      </c>
      <c r="AJ698" s="13">
        <f t="shared" si="4663"/>
        <v>49.25</v>
      </c>
      <c r="AK698" s="13"/>
      <c r="AL698" s="5">
        <f t="shared" si="4664"/>
        <v>0</v>
      </c>
      <c r="AM698" s="5">
        <f t="shared" si="4665"/>
        <v>0</v>
      </c>
      <c r="AN698" s="11">
        <f t="shared" si="4666"/>
        <v>0</v>
      </c>
      <c r="AO698" s="11">
        <f t="shared" si="4667"/>
        <v>0</v>
      </c>
      <c r="AP698" s="5">
        <f t="shared" si="4668"/>
        <v>0</v>
      </c>
      <c r="AQ698" s="5">
        <f t="shared" si="4669"/>
        <v>0</v>
      </c>
      <c r="AR698" s="5">
        <f t="shared" si="4670"/>
        <v>0</v>
      </c>
      <c r="AS698" s="5">
        <f t="shared" si="4671"/>
        <v>0</v>
      </c>
      <c r="AT698" s="5">
        <f t="shared" si="4672"/>
        <v>0</v>
      </c>
      <c r="AU698" s="5">
        <f t="shared" si="4673"/>
        <v>0</v>
      </c>
      <c r="AV698" s="5">
        <f t="shared" si="4674"/>
        <v>0</v>
      </c>
      <c r="AW698" s="5">
        <f t="shared" si="4675"/>
        <v>0</v>
      </c>
      <c r="AX698" s="5">
        <f t="shared" si="4676"/>
        <v>0</v>
      </c>
      <c r="AY698" s="5">
        <f t="shared" si="4677"/>
        <v>0</v>
      </c>
      <c r="AZ698" s="5">
        <f t="shared" si="4678"/>
        <v>0</v>
      </c>
      <c r="BA698" s="5">
        <f t="shared" si="4679"/>
        <v>0</v>
      </c>
      <c r="BB698" s="5">
        <f t="shared" si="4680"/>
        <v>0</v>
      </c>
      <c r="BC698" s="5">
        <f t="shared" si="4681"/>
        <v>0</v>
      </c>
      <c r="BD698" s="5">
        <f t="shared" si="4682"/>
        <v>0</v>
      </c>
      <c r="BE698" s="5">
        <f t="shared" si="4683"/>
        <v>0</v>
      </c>
      <c r="BF698" s="5">
        <f t="shared" si="4684"/>
        <v>0</v>
      </c>
      <c r="BG698" s="5">
        <f t="shared" si="4685"/>
        <v>0</v>
      </c>
      <c r="BH698" s="5">
        <f t="shared" si="4686"/>
        <v>0</v>
      </c>
      <c r="BI698" s="11">
        <f t="shared" si="4687"/>
        <v>0</v>
      </c>
      <c r="BJ698" s="5">
        <f t="shared" si="4688"/>
        <v>0</v>
      </c>
      <c r="BK698" s="5">
        <f t="shared" si="4689"/>
        <v>0</v>
      </c>
      <c r="BL698" s="5">
        <f t="shared" si="4690"/>
        <v>0</v>
      </c>
      <c r="BM698" s="5">
        <f t="shared" si="4691"/>
        <v>0</v>
      </c>
      <c r="BN698" s="5">
        <f t="shared" si="4692"/>
        <v>0</v>
      </c>
      <c r="BO698" s="5">
        <f t="shared" si="4693"/>
        <v>0</v>
      </c>
      <c r="BP698" s="5">
        <f t="shared" si="4694"/>
        <v>0</v>
      </c>
      <c r="BQ698" s="5">
        <f t="shared" si="4695"/>
        <v>0</v>
      </c>
      <c r="BR698" s="5">
        <f t="shared" si="4696"/>
        <v>0</v>
      </c>
      <c r="BS698" s="5">
        <f t="shared" si="4697"/>
        <v>0</v>
      </c>
      <c r="BT698" s="11">
        <f t="shared" si="4698"/>
        <v>0</v>
      </c>
      <c r="BU698" s="11">
        <f t="shared" si="4699"/>
        <v>0</v>
      </c>
      <c r="BV698" s="5">
        <f t="shared" si="4700"/>
        <v>0</v>
      </c>
      <c r="BW698" s="5">
        <f t="shared" si="4701"/>
        <v>0</v>
      </c>
      <c r="BX698" s="5">
        <f t="shared" si="4702"/>
        <v>0</v>
      </c>
      <c r="BY698" s="5">
        <f t="shared" si="4703"/>
        <v>0</v>
      </c>
      <c r="BZ698" s="5">
        <f t="shared" si="4704"/>
        <v>0</v>
      </c>
      <c r="CA698" s="5">
        <f t="shared" si="4705"/>
        <v>0</v>
      </c>
      <c r="CB698" s="5">
        <f t="shared" si="4706"/>
        <v>0</v>
      </c>
      <c r="CC698" s="5">
        <f t="shared" si="4707"/>
        <v>0</v>
      </c>
      <c r="CD698" s="5">
        <f t="shared" si="4708"/>
        <v>0</v>
      </c>
      <c r="CE698" s="5">
        <f t="shared" si="4709"/>
        <v>0</v>
      </c>
      <c r="CF698" s="5">
        <f t="shared" si="4710"/>
        <v>0</v>
      </c>
      <c r="CG698" s="5">
        <f t="shared" si="4711"/>
        <v>0</v>
      </c>
      <c r="CH698" s="5">
        <f t="shared" si="4712"/>
        <v>0</v>
      </c>
      <c r="CI698" s="5">
        <f t="shared" si="4713"/>
        <v>0</v>
      </c>
      <c r="CJ698" s="5">
        <f t="shared" si="4714"/>
        <v>0</v>
      </c>
      <c r="CK698" s="5">
        <f t="shared" si="4715"/>
        <v>0</v>
      </c>
      <c r="CL698" s="5">
        <f t="shared" si="4716"/>
        <v>0</v>
      </c>
      <c r="CM698" s="5">
        <f t="shared" si="4717"/>
        <v>0</v>
      </c>
      <c r="CN698" s="5">
        <f t="shared" si="4718"/>
        <v>0</v>
      </c>
      <c r="CO698" s="5">
        <f t="shared" si="4719"/>
        <v>0</v>
      </c>
      <c r="CP698" s="5">
        <f t="shared" si="4720"/>
        <v>0</v>
      </c>
      <c r="CQ698" s="5">
        <f t="shared" si="4721"/>
        <v>0</v>
      </c>
      <c r="CR698" s="5">
        <f t="shared" si="4722"/>
        <v>0</v>
      </c>
      <c r="CS698" s="5">
        <f t="shared" si="4723"/>
        <v>0</v>
      </c>
      <c r="CT698" s="11">
        <f t="shared" si="4724"/>
        <v>0</v>
      </c>
      <c r="CU698" s="5">
        <f t="shared" si="4725"/>
        <v>0</v>
      </c>
      <c r="CV698" s="5">
        <f t="shared" si="4726"/>
        <v>0</v>
      </c>
      <c r="CW698" s="5">
        <f t="shared" si="4727"/>
        <v>0</v>
      </c>
      <c r="CX698" s="41">
        <f t="shared" si="4728"/>
        <v>0</v>
      </c>
      <c r="CY698" s="41">
        <f t="shared" si="4729"/>
        <v>0</v>
      </c>
      <c r="CZ698" s="49">
        <f t="shared" si="4730"/>
        <v>49.25</v>
      </c>
      <c r="DA698" s="41">
        <f t="shared" si="4731"/>
        <v>0</v>
      </c>
      <c r="DB698" s="28"/>
    </row>
    <row r="699" spans="1:106" s="16" customFormat="1" ht="29.25" customHeight="1" thickTop="1" thickBot="1" x14ac:dyDescent="0.35">
      <c r="A699" s="73">
        <v>44910</v>
      </c>
      <c r="B699" s="4" t="s">
        <v>4</v>
      </c>
      <c r="C699" s="4" t="s">
        <v>23</v>
      </c>
      <c r="D699" s="8" t="s">
        <v>10</v>
      </c>
      <c r="E699" s="4" t="s">
        <v>110</v>
      </c>
      <c r="F699" s="4" t="s">
        <v>24</v>
      </c>
      <c r="G699" s="18" t="s">
        <v>809</v>
      </c>
      <c r="H699" s="25">
        <v>54.25</v>
      </c>
      <c r="I699" s="44">
        <v>-54.25</v>
      </c>
      <c r="J699" s="45">
        <v>-55.25</v>
      </c>
      <c r="K699" s="76">
        <f t="shared" si="4140"/>
        <v>734.60000000000014</v>
      </c>
      <c r="L699" s="11"/>
      <c r="M699" s="11"/>
      <c r="N699" s="33"/>
      <c r="O699" s="45">
        <v>-55.25</v>
      </c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37"/>
      <c r="AD699" s="37"/>
      <c r="AE699" s="71" t="str">
        <f t="shared" ref="AE699:AE703" si="4732">IF(B699&gt;0,B699)</f>
        <v>EUR/JPY</v>
      </c>
      <c r="AF699" s="45">
        <f t="shared" ref="AF699:AF703" si="4733">IF(C699="HF",J699,0)</f>
        <v>-55.25</v>
      </c>
      <c r="AG699" s="5">
        <f t="shared" ref="AG699:AG703" si="4734">IF(C699="HF2",J699,0)</f>
        <v>0</v>
      </c>
      <c r="AH699" s="11">
        <f t="shared" ref="AH699:AH703" si="4735">IF(C699="HF3",J699,0)</f>
        <v>0</v>
      </c>
      <c r="AI699" s="11">
        <f t="shared" ref="AI699:AI703" si="4736">IF(C699="DP",J699,0)</f>
        <v>0</v>
      </c>
      <c r="AJ699" s="13">
        <f t="shared" ref="AJ699:AJ703" si="4737">+SUM(AF699+AG699+AH699+AI699)</f>
        <v>-55.25</v>
      </c>
      <c r="AK699" s="13"/>
      <c r="AL699" s="5">
        <f t="shared" ref="AL699:AL703" si="4738">IF(B699="AUD/JPY",AF699,0)</f>
        <v>0</v>
      </c>
      <c r="AM699" s="5">
        <f t="shared" ref="AM699:AM703" si="4739">IF(B699="AUD/JPY",AG699,0)</f>
        <v>0</v>
      </c>
      <c r="AN699" s="11">
        <f t="shared" ref="AN699:AN703" si="4740">IF(B699="AUD/JPY",AH699,0)</f>
        <v>0</v>
      </c>
      <c r="AO699" s="11">
        <f t="shared" ref="AO699:AO703" si="4741">IF(B699="AUD/JPY",AI699,0)</f>
        <v>0</v>
      </c>
      <c r="AP699" s="5">
        <f t="shared" ref="AP699:AP703" si="4742">IF(B699="AUD/USD",AF699,0)</f>
        <v>0</v>
      </c>
      <c r="AQ699" s="5">
        <f t="shared" ref="AQ699:AQ703" si="4743">IF(B699="AUD/USD",AG699,0)</f>
        <v>0</v>
      </c>
      <c r="AR699" s="5">
        <f t="shared" ref="AR699:AR703" si="4744">IF(B699="AUD/USD",AH699,0)</f>
        <v>0</v>
      </c>
      <c r="AS699" s="5">
        <f t="shared" ref="AS699:AS703" si="4745">IF(B699="AUD/USD",AI699,0)</f>
        <v>0</v>
      </c>
      <c r="AT699" s="5">
        <f t="shared" ref="AT699:AT703" si="4746">IF(B699="EUR/GBP",AF699,0)</f>
        <v>0</v>
      </c>
      <c r="AU699" s="5">
        <f t="shared" ref="AU699:AU703" si="4747">IF(B699="EUR/GBP",AG699,0)</f>
        <v>0</v>
      </c>
      <c r="AV699" s="5">
        <f t="shared" ref="AV699:AV703" si="4748">IF(B699="EUR/GBP",AH699,0)</f>
        <v>0</v>
      </c>
      <c r="AW699" s="5">
        <f t="shared" ref="AW699:AW703" si="4749">IF(B699="EUR/GBP",AI699,0)</f>
        <v>0</v>
      </c>
      <c r="AX699" s="46">
        <f t="shared" ref="AX699:AX703" si="4750">IF(B699="EUR/JPY",AF699,0)</f>
        <v>-55.25</v>
      </c>
      <c r="AY699" s="5">
        <f t="shared" ref="AY699:AY703" si="4751">IF(B699="EUR/JPY",AG699,0)</f>
        <v>0</v>
      </c>
      <c r="AZ699" s="5">
        <f t="shared" ref="AZ699:AZ703" si="4752">IF(B699="EUR/JPY",AH699,0)</f>
        <v>0</v>
      </c>
      <c r="BA699" s="5">
        <f t="shared" ref="BA699:BA703" si="4753">IF(B699="EUR/JPY",AI699,0)</f>
        <v>0</v>
      </c>
      <c r="BB699" s="5">
        <f t="shared" ref="BB699:BB703" si="4754">IF(B699="EUR/USD",AF699,0)</f>
        <v>0</v>
      </c>
      <c r="BC699" s="5">
        <f t="shared" ref="BC699:BC703" si="4755">IF(B699="EUR/USD",AG699,0)</f>
        <v>0</v>
      </c>
      <c r="BD699" s="5">
        <f t="shared" ref="BD699:BD703" si="4756">IF(B699="EUR/USD",AH699,0)</f>
        <v>0</v>
      </c>
      <c r="BE699" s="5">
        <f t="shared" ref="BE699:BE703" si="4757">IF(B699="EUR/USD",AI699,0)</f>
        <v>0</v>
      </c>
      <c r="BF699" s="5">
        <f t="shared" ref="BF699:BF703" si="4758">IF(B699="GBP/JPY",AF699,0)</f>
        <v>0</v>
      </c>
      <c r="BG699" s="5">
        <f t="shared" ref="BG699:BG703" si="4759">IF(B699="GBP/JPY",AG699,0)</f>
        <v>0</v>
      </c>
      <c r="BH699" s="5">
        <f t="shared" ref="BH699:BH703" si="4760">IF(B699="GBP/JPY",AH699,0)</f>
        <v>0</v>
      </c>
      <c r="BI699" s="11">
        <f t="shared" ref="BI699:BI703" si="4761">IF(B699="GBP/JPY",AI699,0)</f>
        <v>0</v>
      </c>
      <c r="BJ699" s="5">
        <f t="shared" ref="BJ699:BJ703" si="4762">IF(B699="GBP/USD",AF699,0)</f>
        <v>0</v>
      </c>
      <c r="BK699" s="5">
        <f t="shared" ref="BK699:BK703" si="4763">IF(B699="GBP/USD",AG699,0)</f>
        <v>0</v>
      </c>
      <c r="BL699" s="5">
        <f t="shared" ref="BL699:BL703" si="4764">IF(B699="GBP/USD",AH699,0)</f>
        <v>0</v>
      </c>
      <c r="BM699" s="5">
        <f t="shared" ref="BM699:BM703" si="4765">IF(B699="GBP/USD",AI699,0)</f>
        <v>0</v>
      </c>
      <c r="BN699" s="5">
        <f t="shared" ref="BN699:BN703" si="4766">IF(B699="USD/CAD",AF699,0)</f>
        <v>0</v>
      </c>
      <c r="BO699" s="5">
        <f t="shared" ref="BO699:BO703" si="4767">IF(B699="USD/CAD",AG699,0)</f>
        <v>0</v>
      </c>
      <c r="BP699" s="5">
        <f t="shared" ref="BP699:BP703" si="4768">IF(B699="USD/CAD",AH699,0)</f>
        <v>0</v>
      </c>
      <c r="BQ699" s="5">
        <f t="shared" ref="BQ699:BQ703" si="4769">IF(B699="USD/CAD",AI699,0)</f>
        <v>0</v>
      </c>
      <c r="BR699" s="5">
        <f t="shared" ref="BR699:BR703" si="4770">IF(B699="USD/CHF",AF699,0)</f>
        <v>0</v>
      </c>
      <c r="BS699" s="5">
        <f t="shared" ref="BS699:BS703" si="4771">IF(B699="USD/CHF",AG699,0)</f>
        <v>0</v>
      </c>
      <c r="BT699" s="11">
        <f t="shared" ref="BT699:BT703" si="4772">IF(B699="USD/CHF",AH699,0)</f>
        <v>0</v>
      </c>
      <c r="BU699" s="11">
        <f t="shared" ref="BU699:BU703" si="4773">IF(B699="USD/CHF",AI699,0)</f>
        <v>0</v>
      </c>
      <c r="BV699" s="5">
        <f t="shared" ref="BV699:BV703" si="4774">IF(B699="USD/JPY",AF699,0)</f>
        <v>0</v>
      </c>
      <c r="BW699" s="5">
        <f t="shared" ref="BW699:BW703" si="4775">IF(B699="USD/JPY",AG699,0)</f>
        <v>0</v>
      </c>
      <c r="BX699" s="5">
        <f t="shared" ref="BX699:BX703" si="4776">IF(B699="USD/JPY",AH699,0)</f>
        <v>0</v>
      </c>
      <c r="BY699" s="5">
        <f t="shared" ref="BY699:BY703" si="4777">IF(B699="USD/JPY",AI699,0)</f>
        <v>0</v>
      </c>
      <c r="BZ699" s="5">
        <f t="shared" ref="BZ699:BZ703" si="4778">IF(B699="CRUDE",AF699,0)</f>
        <v>0</v>
      </c>
      <c r="CA699" s="5">
        <f t="shared" ref="CA699:CA703" si="4779">IF(B699="CRUDE",AG699,0)</f>
        <v>0</v>
      </c>
      <c r="CB699" s="5">
        <f t="shared" ref="CB699:CB703" si="4780">IF(B699="CRUDE",AH699,0)</f>
        <v>0</v>
      </c>
      <c r="CC699" s="5">
        <f t="shared" ref="CC699:CC703" si="4781">IF(B699="CRUDE",AI699,0)</f>
        <v>0</v>
      </c>
      <c r="CD699" s="5">
        <f t="shared" ref="CD699:CD703" si="4782">IF(B699="GOLD",AF699,0)</f>
        <v>0</v>
      </c>
      <c r="CE699" s="5">
        <f t="shared" ref="CE699:CE703" si="4783">IF(B699="GOLD",AG699,0)</f>
        <v>0</v>
      </c>
      <c r="CF699" s="5">
        <f t="shared" ref="CF699:CF703" si="4784">IF(B699="GOLD",AH699,0)</f>
        <v>0</v>
      </c>
      <c r="CG699" s="5">
        <f t="shared" ref="CG699:CG703" si="4785">IF(B699="GOLD",AI699,0)</f>
        <v>0</v>
      </c>
      <c r="CH699" s="5">
        <f t="shared" ref="CH699:CH703" si="4786">IF(B699="US 500",AF699,0)</f>
        <v>0</v>
      </c>
      <c r="CI699" s="5">
        <f t="shared" ref="CI699:CI703" si="4787">IF(B699="US 500",AG699,0)</f>
        <v>0</v>
      </c>
      <c r="CJ699" s="5">
        <f t="shared" ref="CJ699:CJ703" si="4788">IF(B699="US 500",AH699,0)</f>
        <v>0</v>
      </c>
      <c r="CK699" s="5">
        <f t="shared" ref="CK699:CK703" si="4789">IF(B699="US 500",AI699,0)</f>
        <v>0</v>
      </c>
      <c r="CL699" s="5">
        <f t="shared" ref="CL699:CL703" si="4790">IF(B699="N GAS",AF699,0)</f>
        <v>0</v>
      </c>
      <c r="CM699" s="5">
        <f t="shared" ref="CM699:CM703" si="4791">IF(B699="N GAS",AG699,0)</f>
        <v>0</v>
      </c>
      <c r="CN699" s="5">
        <f t="shared" ref="CN699:CN703" si="4792">IF(B699="N GAS",AH699,0)</f>
        <v>0</v>
      </c>
      <c r="CO699" s="5">
        <f t="shared" ref="CO699:CO703" si="4793">IF(B699="N GAS",AI699,0)</f>
        <v>0</v>
      </c>
      <c r="CP699" s="5">
        <f t="shared" ref="CP699:CP703" si="4794">IF(B699="SMALLCAP 2000",AF699,0)</f>
        <v>0</v>
      </c>
      <c r="CQ699" s="5">
        <f t="shared" ref="CQ699:CQ703" si="4795">IF(B699="SMALLCAP 2000",AG699,0)</f>
        <v>0</v>
      </c>
      <c r="CR699" s="5">
        <f t="shared" ref="CR699:CR703" si="4796">IF(B699="SMALLCAP 2000",AH699,0)</f>
        <v>0</v>
      </c>
      <c r="CS699" s="5">
        <f t="shared" ref="CS699:CS703" si="4797">IF(B699="SMALLCAP 2000",AI699,0)</f>
        <v>0</v>
      </c>
      <c r="CT699" s="11">
        <f t="shared" ref="CT699:CT703" si="4798">IF(B699="US TECH",AF699,0)</f>
        <v>0</v>
      </c>
      <c r="CU699" s="5">
        <f t="shared" ref="CU699:CU703" si="4799">IF(B699="US TECH",AG699,0)</f>
        <v>0</v>
      </c>
      <c r="CV699" s="5">
        <f t="shared" ref="CV699:CV703" si="4800">IF(B699="US TECH",AH699,0)</f>
        <v>0</v>
      </c>
      <c r="CW699" s="5">
        <f t="shared" ref="CW699:CW703" si="4801">IF(B699="US TECH",AI699,0)</f>
        <v>0</v>
      </c>
      <c r="CX699" s="41">
        <f t="shared" ref="CX699:CX703" si="4802">IF(B699="WALL ST 30",AF699,0)</f>
        <v>0</v>
      </c>
      <c r="CY699" s="41">
        <f t="shared" ref="CY699:CY703" si="4803">IF(B699="WALL ST 30",AG699,0)</f>
        <v>0</v>
      </c>
      <c r="CZ699" s="41">
        <f t="shared" ref="CZ699:CZ703" si="4804">IF(B699="WALL ST 30",AH699,0)</f>
        <v>0</v>
      </c>
      <c r="DA699" s="41">
        <f t="shared" ref="DA699:DA703" si="4805">IF(B699="WALL ST 30",AI699,0)</f>
        <v>0</v>
      </c>
      <c r="DB699" s="28"/>
    </row>
    <row r="700" spans="1:106" s="16" customFormat="1" ht="29.25" customHeight="1" thickTop="1" thickBot="1" x14ac:dyDescent="0.35">
      <c r="A700" s="73">
        <v>44910</v>
      </c>
      <c r="B700" s="4" t="s">
        <v>6</v>
      </c>
      <c r="C700" s="4" t="s">
        <v>23</v>
      </c>
      <c r="D700" s="8" t="s">
        <v>10</v>
      </c>
      <c r="E700" s="4" t="s">
        <v>110</v>
      </c>
      <c r="F700" s="4" t="s">
        <v>24</v>
      </c>
      <c r="G700" s="18" t="s">
        <v>810</v>
      </c>
      <c r="H700" s="25">
        <v>51.75</v>
      </c>
      <c r="I700" s="44">
        <v>-51.75</v>
      </c>
      <c r="J700" s="45">
        <v>-52.75</v>
      </c>
      <c r="K700" s="76">
        <f t="shared" si="4140"/>
        <v>681.85000000000014</v>
      </c>
      <c r="L700" s="11"/>
      <c r="M700" s="11"/>
      <c r="N700" s="33"/>
      <c r="O700" s="11"/>
      <c r="P700" s="11"/>
      <c r="Q700" s="45">
        <v>-52.75</v>
      </c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37"/>
      <c r="AD700" s="37"/>
      <c r="AE700" s="71" t="str">
        <f t="shared" si="4732"/>
        <v>GBP/JPY</v>
      </c>
      <c r="AF700" s="45">
        <f t="shared" si="4733"/>
        <v>-52.75</v>
      </c>
      <c r="AG700" s="5">
        <f t="shared" si="4734"/>
        <v>0</v>
      </c>
      <c r="AH700" s="11">
        <f t="shared" si="4735"/>
        <v>0</v>
      </c>
      <c r="AI700" s="11">
        <f t="shared" si="4736"/>
        <v>0</v>
      </c>
      <c r="AJ700" s="13">
        <f t="shared" si="4737"/>
        <v>-52.75</v>
      </c>
      <c r="AK700" s="13"/>
      <c r="AL700" s="5">
        <f t="shared" si="4738"/>
        <v>0</v>
      </c>
      <c r="AM700" s="5">
        <f t="shared" si="4739"/>
        <v>0</v>
      </c>
      <c r="AN700" s="11">
        <f t="shared" si="4740"/>
        <v>0</v>
      </c>
      <c r="AO700" s="11">
        <f t="shared" si="4741"/>
        <v>0</v>
      </c>
      <c r="AP700" s="5">
        <f t="shared" si="4742"/>
        <v>0</v>
      </c>
      <c r="AQ700" s="5">
        <f t="shared" si="4743"/>
        <v>0</v>
      </c>
      <c r="AR700" s="5">
        <f t="shared" si="4744"/>
        <v>0</v>
      </c>
      <c r="AS700" s="5">
        <f t="shared" si="4745"/>
        <v>0</v>
      </c>
      <c r="AT700" s="5">
        <f t="shared" si="4746"/>
        <v>0</v>
      </c>
      <c r="AU700" s="5">
        <f t="shared" si="4747"/>
        <v>0</v>
      </c>
      <c r="AV700" s="5">
        <f t="shared" si="4748"/>
        <v>0</v>
      </c>
      <c r="AW700" s="5">
        <f t="shared" si="4749"/>
        <v>0</v>
      </c>
      <c r="AX700" s="5">
        <f t="shared" si="4750"/>
        <v>0</v>
      </c>
      <c r="AY700" s="5">
        <f t="shared" si="4751"/>
        <v>0</v>
      </c>
      <c r="AZ700" s="5">
        <f t="shared" si="4752"/>
        <v>0</v>
      </c>
      <c r="BA700" s="5">
        <f t="shared" si="4753"/>
        <v>0</v>
      </c>
      <c r="BB700" s="5">
        <f t="shared" si="4754"/>
        <v>0</v>
      </c>
      <c r="BC700" s="5">
        <f t="shared" si="4755"/>
        <v>0</v>
      </c>
      <c r="BD700" s="5">
        <f t="shared" si="4756"/>
        <v>0</v>
      </c>
      <c r="BE700" s="5">
        <f t="shared" si="4757"/>
        <v>0</v>
      </c>
      <c r="BF700" s="46">
        <f t="shared" si="4758"/>
        <v>-52.75</v>
      </c>
      <c r="BG700" s="5">
        <f t="shared" si="4759"/>
        <v>0</v>
      </c>
      <c r="BH700" s="5">
        <f t="shared" si="4760"/>
        <v>0</v>
      </c>
      <c r="BI700" s="11">
        <f t="shared" si="4761"/>
        <v>0</v>
      </c>
      <c r="BJ700" s="5">
        <f t="shared" si="4762"/>
        <v>0</v>
      </c>
      <c r="BK700" s="5">
        <f t="shared" si="4763"/>
        <v>0</v>
      </c>
      <c r="BL700" s="5">
        <f t="shared" si="4764"/>
        <v>0</v>
      </c>
      <c r="BM700" s="5">
        <f t="shared" si="4765"/>
        <v>0</v>
      </c>
      <c r="BN700" s="5">
        <f t="shared" si="4766"/>
        <v>0</v>
      </c>
      <c r="BO700" s="5">
        <f t="shared" si="4767"/>
        <v>0</v>
      </c>
      <c r="BP700" s="5">
        <f t="shared" si="4768"/>
        <v>0</v>
      </c>
      <c r="BQ700" s="5">
        <f t="shared" si="4769"/>
        <v>0</v>
      </c>
      <c r="BR700" s="5">
        <f t="shared" si="4770"/>
        <v>0</v>
      </c>
      <c r="BS700" s="5">
        <f t="shared" si="4771"/>
        <v>0</v>
      </c>
      <c r="BT700" s="11">
        <f t="shared" si="4772"/>
        <v>0</v>
      </c>
      <c r="BU700" s="11">
        <f t="shared" si="4773"/>
        <v>0</v>
      </c>
      <c r="BV700" s="5">
        <f t="shared" si="4774"/>
        <v>0</v>
      </c>
      <c r="BW700" s="5">
        <f t="shared" si="4775"/>
        <v>0</v>
      </c>
      <c r="BX700" s="5">
        <f t="shared" si="4776"/>
        <v>0</v>
      </c>
      <c r="BY700" s="5">
        <f t="shared" si="4777"/>
        <v>0</v>
      </c>
      <c r="BZ700" s="5">
        <f t="shared" si="4778"/>
        <v>0</v>
      </c>
      <c r="CA700" s="5">
        <f t="shared" si="4779"/>
        <v>0</v>
      </c>
      <c r="CB700" s="5">
        <f t="shared" si="4780"/>
        <v>0</v>
      </c>
      <c r="CC700" s="5">
        <f t="shared" si="4781"/>
        <v>0</v>
      </c>
      <c r="CD700" s="5">
        <f t="shared" si="4782"/>
        <v>0</v>
      </c>
      <c r="CE700" s="5">
        <f t="shared" si="4783"/>
        <v>0</v>
      </c>
      <c r="CF700" s="5">
        <f t="shared" si="4784"/>
        <v>0</v>
      </c>
      <c r="CG700" s="5">
        <f t="shared" si="4785"/>
        <v>0</v>
      </c>
      <c r="CH700" s="5">
        <f t="shared" si="4786"/>
        <v>0</v>
      </c>
      <c r="CI700" s="5">
        <f t="shared" si="4787"/>
        <v>0</v>
      </c>
      <c r="CJ700" s="5">
        <f t="shared" si="4788"/>
        <v>0</v>
      </c>
      <c r="CK700" s="5">
        <f t="shared" si="4789"/>
        <v>0</v>
      </c>
      <c r="CL700" s="5">
        <f t="shared" si="4790"/>
        <v>0</v>
      </c>
      <c r="CM700" s="5">
        <f t="shared" si="4791"/>
        <v>0</v>
      </c>
      <c r="CN700" s="5">
        <f t="shared" si="4792"/>
        <v>0</v>
      </c>
      <c r="CO700" s="5">
        <f t="shared" si="4793"/>
        <v>0</v>
      </c>
      <c r="CP700" s="5">
        <f t="shared" si="4794"/>
        <v>0</v>
      </c>
      <c r="CQ700" s="5">
        <f t="shared" si="4795"/>
        <v>0</v>
      </c>
      <c r="CR700" s="5">
        <f t="shared" si="4796"/>
        <v>0</v>
      </c>
      <c r="CS700" s="5">
        <f t="shared" si="4797"/>
        <v>0</v>
      </c>
      <c r="CT700" s="11">
        <f t="shared" si="4798"/>
        <v>0</v>
      </c>
      <c r="CU700" s="5">
        <f t="shared" si="4799"/>
        <v>0</v>
      </c>
      <c r="CV700" s="5">
        <f t="shared" si="4800"/>
        <v>0</v>
      </c>
      <c r="CW700" s="5">
        <f t="shared" si="4801"/>
        <v>0</v>
      </c>
      <c r="CX700" s="41">
        <f t="shared" si="4802"/>
        <v>0</v>
      </c>
      <c r="CY700" s="41">
        <f t="shared" si="4803"/>
        <v>0</v>
      </c>
      <c r="CZ700" s="41">
        <f t="shared" si="4804"/>
        <v>0</v>
      </c>
      <c r="DA700" s="41">
        <f t="shared" si="4805"/>
        <v>0</v>
      </c>
      <c r="DB700" s="28"/>
    </row>
    <row r="701" spans="1:106" s="16" customFormat="1" ht="29.25" customHeight="1" thickTop="1" thickBot="1" x14ac:dyDescent="0.35">
      <c r="A701" s="73">
        <v>44910</v>
      </c>
      <c r="B701" s="4" t="s">
        <v>8</v>
      </c>
      <c r="C701" s="4" t="s">
        <v>25</v>
      </c>
      <c r="D701" s="8" t="s">
        <v>10</v>
      </c>
      <c r="E701" s="4" t="s">
        <v>110</v>
      </c>
      <c r="F701" s="4" t="s">
        <v>24</v>
      </c>
      <c r="G701" s="18" t="s">
        <v>815</v>
      </c>
      <c r="H701" s="25">
        <v>52.25</v>
      </c>
      <c r="I701" s="33">
        <v>47.75</v>
      </c>
      <c r="J701" s="11">
        <v>45.75</v>
      </c>
      <c r="K701" s="76">
        <f t="shared" si="4140"/>
        <v>727.60000000000014</v>
      </c>
      <c r="L701" s="11"/>
      <c r="M701" s="11"/>
      <c r="N701" s="33"/>
      <c r="O701" s="11"/>
      <c r="P701" s="11"/>
      <c r="Q701" s="11"/>
      <c r="R701" s="11"/>
      <c r="S701" s="47">
        <v>45.75</v>
      </c>
      <c r="T701" s="11"/>
      <c r="U701" s="11"/>
      <c r="V701" s="11"/>
      <c r="W701" s="11"/>
      <c r="X701" s="11"/>
      <c r="Y701" s="11"/>
      <c r="Z701" s="11"/>
      <c r="AA701" s="11"/>
      <c r="AB701" s="11"/>
      <c r="AC701" s="37"/>
      <c r="AD701" s="37"/>
      <c r="AE701" s="71" t="str">
        <f t="shared" si="4732"/>
        <v>USD/CAD</v>
      </c>
      <c r="AF701" s="11">
        <f t="shared" si="4733"/>
        <v>0</v>
      </c>
      <c r="AG701" s="48">
        <f t="shared" si="4734"/>
        <v>45.75</v>
      </c>
      <c r="AH701" s="11">
        <f t="shared" si="4735"/>
        <v>0</v>
      </c>
      <c r="AI701" s="11">
        <f t="shared" si="4736"/>
        <v>0</v>
      </c>
      <c r="AJ701" s="13">
        <f t="shared" si="4737"/>
        <v>45.75</v>
      </c>
      <c r="AK701" s="13"/>
      <c r="AL701" s="5">
        <f t="shared" si="4738"/>
        <v>0</v>
      </c>
      <c r="AM701" s="5">
        <f t="shared" si="4739"/>
        <v>0</v>
      </c>
      <c r="AN701" s="11">
        <f t="shared" si="4740"/>
        <v>0</v>
      </c>
      <c r="AO701" s="11">
        <f t="shared" si="4741"/>
        <v>0</v>
      </c>
      <c r="AP701" s="5">
        <f t="shared" si="4742"/>
        <v>0</v>
      </c>
      <c r="AQ701" s="5">
        <f t="shared" si="4743"/>
        <v>0</v>
      </c>
      <c r="AR701" s="5">
        <f t="shared" si="4744"/>
        <v>0</v>
      </c>
      <c r="AS701" s="5">
        <f t="shared" si="4745"/>
        <v>0</v>
      </c>
      <c r="AT701" s="5">
        <f t="shared" si="4746"/>
        <v>0</v>
      </c>
      <c r="AU701" s="5">
        <f t="shared" si="4747"/>
        <v>0</v>
      </c>
      <c r="AV701" s="5">
        <f t="shared" si="4748"/>
        <v>0</v>
      </c>
      <c r="AW701" s="5">
        <f t="shared" si="4749"/>
        <v>0</v>
      </c>
      <c r="AX701" s="5">
        <f t="shared" si="4750"/>
        <v>0</v>
      </c>
      <c r="AY701" s="5">
        <f t="shared" si="4751"/>
        <v>0</v>
      </c>
      <c r="AZ701" s="5">
        <f t="shared" si="4752"/>
        <v>0</v>
      </c>
      <c r="BA701" s="5">
        <f t="shared" si="4753"/>
        <v>0</v>
      </c>
      <c r="BB701" s="5">
        <f t="shared" si="4754"/>
        <v>0</v>
      </c>
      <c r="BC701" s="5">
        <f t="shared" si="4755"/>
        <v>0</v>
      </c>
      <c r="BD701" s="5">
        <f t="shared" si="4756"/>
        <v>0</v>
      </c>
      <c r="BE701" s="5">
        <f t="shared" si="4757"/>
        <v>0</v>
      </c>
      <c r="BF701" s="5">
        <f t="shared" si="4758"/>
        <v>0</v>
      </c>
      <c r="BG701" s="5">
        <f t="shared" si="4759"/>
        <v>0</v>
      </c>
      <c r="BH701" s="5">
        <f t="shared" si="4760"/>
        <v>0</v>
      </c>
      <c r="BI701" s="11">
        <f t="shared" si="4761"/>
        <v>0</v>
      </c>
      <c r="BJ701" s="5">
        <f t="shared" si="4762"/>
        <v>0</v>
      </c>
      <c r="BK701" s="5">
        <f t="shared" si="4763"/>
        <v>0</v>
      </c>
      <c r="BL701" s="5">
        <f t="shared" si="4764"/>
        <v>0</v>
      </c>
      <c r="BM701" s="5">
        <f t="shared" si="4765"/>
        <v>0</v>
      </c>
      <c r="BN701" s="5">
        <f t="shared" si="4766"/>
        <v>0</v>
      </c>
      <c r="BO701" s="48">
        <f t="shared" si="4767"/>
        <v>45.75</v>
      </c>
      <c r="BP701" s="5">
        <f t="shared" si="4768"/>
        <v>0</v>
      </c>
      <c r="BQ701" s="5">
        <f t="shared" si="4769"/>
        <v>0</v>
      </c>
      <c r="BR701" s="5">
        <f t="shared" si="4770"/>
        <v>0</v>
      </c>
      <c r="BS701" s="5">
        <f t="shared" si="4771"/>
        <v>0</v>
      </c>
      <c r="BT701" s="11">
        <f t="shared" si="4772"/>
        <v>0</v>
      </c>
      <c r="BU701" s="11">
        <f t="shared" si="4773"/>
        <v>0</v>
      </c>
      <c r="BV701" s="5">
        <f t="shared" si="4774"/>
        <v>0</v>
      </c>
      <c r="BW701" s="5">
        <f t="shared" si="4775"/>
        <v>0</v>
      </c>
      <c r="BX701" s="5">
        <f t="shared" si="4776"/>
        <v>0</v>
      </c>
      <c r="BY701" s="5">
        <f t="shared" si="4777"/>
        <v>0</v>
      </c>
      <c r="BZ701" s="5">
        <f t="shared" si="4778"/>
        <v>0</v>
      </c>
      <c r="CA701" s="5">
        <f t="shared" si="4779"/>
        <v>0</v>
      </c>
      <c r="CB701" s="5">
        <f t="shared" si="4780"/>
        <v>0</v>
      </c>
      <c r="CC701" s="5">
        <f t="shared" si="4781"/>
        <v>0</v>
      </c>
      <c r="CD701" s="5">
        <f t="shared" si="4782"/>
        <v>0</v>
      </c>
      <c r="CE701" s="5">
        <f t="shared" si="4783"/>
        <v>0</v>
      </c>
      <c r="CF701" s="5">
        <f t="shared" si="4784"/>
        <v>0</v>
      </c>
      <c r="CG701" s="5">
        <f t="shared" si="4785"/>
        <v>0</v>
      </c>
      <c r="CH701" s="5">
        <f t="shared" si="4786"/>
        <v>0</v>
      </c>
      <c r="CI701" s="5">
        <f t="shared" si="4787"/>
        <v>0</v>
      </c>
      <c r="CJ701" s="5">
        <f t="shared" si="4788"/>
        <v>0</v>
      </c>
      <c r="CK701" s="5">
        <f t="shared" si="4789"/>
        <v>0</v>
      </c>
      <c r="CL701" s="5">
        <f t="shared" si="4790"/>
        <v>0</v>
      </c>
      <c r="CM701" s="5">
        <f t="shared" si="4791"/>
        <v>0</v>
      </c>
      <c r="CN701" s="5">
        <f t="shared" si="4792"/>
        <v>0</v>
      </c>
      <c r="CO701" s="5">
        <f t="shared" si="4793"/>
        <v>0</v>
      </c>
      <c r="CP701" s="5">
        <f t="shared" si="4794"/>
        <v>0</v>
      </c>
      <c r="CQ701" s="5">
        <f t="shared" si="4795"/>
        <v>0</v>
      </c>
      <c r="CR701" s="5">
        <f t="shared" si="4796"/>
        <v>0</v>
      </c>
      <c r="CS701" s="5">
        <f t="shared" si="4797"/>
        <v>0</v>
      </c>
      <c r="CT701" s="11">
        <f t="shared" si="4798"/>
        <v>0</v>
      </c>
      <c r="CU701" s="5">
        <f t="shared" si="4799"/>
        <v>0</v>
      </c>
      <c r="CV701" s="5">
        <f t="shared" si="4800"/>
        <v>0</v>
      </c>
      <c r="CW701" s="5">
        <f t="shared" si="4801"/>
        <v>0</v>
      </c>
      <c r="CX701" s="41">
        <f t="shared" si="4802"/>
        <v>0</v>
      </c>
      <c r="CY701" s="41">
        <f t="shared" si="4803"/>
        <v>0</v>
      </c>
      <c r="CZ701" s="41">
        <f t="shared" si="4804"/>
        <v>0</v>
      </c>
      <c r="DA701" s="41">
        <f t="shared" si="4805"/>
        <v>0</v>
      </c>
      <c r="DB701" s="28"/>
    </row>
    <row r="702" spans="1:106" s="16" customFormat="1" ht="29.25" customHeight="1" thickTop="1" thickBot="1" x14ac:dyDescent="0.35">
      <c r="A702" s="73">
        <v>44910</v>
      </c>
      <c r="B702" s="4" t="s">
        <v>0</v>
      </c>
      <c r="C702" s="4" t="s">
        <v>25</v>
      </c>
      <c r="D702" s="8" t="s">
        <v>10</v>
      </c>
      <c r="E702" s="4" t="s">
        <v>110</v>
      </c>
      <c r="F702" s="4" t="s">
        <v>24</v>
      </c>
      <c r="G702" s="18" t="s">
        <v>816</v>
      </c>
      <c r="H702" s="25">
        <v>52.75</v>
      </c>
      <c r="I702" s="44">
        <v>-52.75</v>
      </c>
      <c r="J702" s="45">
        <v>-53.75</v>
      </c>
      <c r="K702" s="76">
        <f t="shared" si="4140"/>
        <v>673.85000000000014</v>
      </c>
      <c r="L702" s="11"/>
      <c r="M702" s="11"/>
      <c r="N702" s="33"/>
      <c r="O702" s="11"/>
      <c r="P702" s="11"/>
      <c r="Q702" s="11"/>
      <c r="R702" s="11"/>
      <c r="S702" s="11"/>
      <c r="T702" s="11"/>
      <c r="U702" s="45">
        <v>-53.75</v>
      </c>
      <c r="V702" s="11"/>
      <c r="W702" s="11"/>
      <c r="X702" s="11"/>
      <c r="Y702" s="11"/>
      <c r="Z702" s="11"/>
      <c r="AA702" s="11"/>
      <c r="AB702" s="11"/>
      <c r="AC702" s="37"/>
      <c r="AD702" s="37"/>
      <c r="AE702" s="71" t="str">
        <f t="shared" si="4732"/>
        <v>USD/JPY</v>
      </c>
      <c r="AF702" s="11">
        <f t="shared" si="4733"/>
        <v>0</v>
      </c>
      <c r="AG702" s="46">
        <f t="shared" si="4734"/>
        <v>-53.75</v>
      </c>
      <c r="AH702" s="11">
        <f t="shared" si="4735"/>
        <v>0</v>
      </c>
      <c r="AI702" s="11">
        <f t="shared" si="4736"/>
        <v>0</v>
      </c>
      <c r="AJ702" s="13">
        <f t="shared" si="4737"/>
        <v>-53.75</v>
      </c>
      <c r="AK702" s="13"/>
      <c r="AL702" s="5">
        <f t="shared" si="4738"/>
        <v>0</v>
      </c>
      <c r="AM702" s="5">
        <f t="shared" si="4739"/>
        <v>0</v>
      </c>
      <c r="AN702" s="11">
        <f t="shared" si="4740"/>
        <v>0</v>
      </c>
      <c r="AO702" s="11">
        <f t="shared" si="4741"/>
        <v>0</v>
      </c>
      <c r="AP702" s="5">
        <f t="shared" si="4742"/>
        <v>0</v>
      </c>
      <c r="AQ702" s="5">
        <f t="shared" si="4743"/>
        <v>0</v>
      </c>
      <c r="AR702" s="5">
        <f t="shared" si="4744"/>
        <v>0</v>
      </c>
      <c r="AS702" s="5">
        <f t="shared" si="4745"/>
        <v>0</v>
      </c>
      <c r="AT702" s="5">
        <f t="shared" si="4746"/>
        <v>0</v>
      </c>
      <c r="AU702" s="5">
        <f t="shared" si="4747"/>
        <v>0</v>
      </c>
      <c r="AV702" s="5">
        <f t="shared" si="4748"/>
        <v>0</v>
      </c>
      <c r="AW702" s="5">
        <f t="shared" si="4749"/>
        <v>0</v>
      </c>
      <c r="AX702" s="5">
        <f t="shared" si="4750"/>
        <v>0</v>
      </c>
      <c r="AY702" s="5">
        <f t="shared" si="4751"/>
        <v>0</v>
      </c>
      <c r="AZ702" s="5">
        <f t="shared" si="4752"/>
        <v>0</v>
      </c>
      <c r="BA702" s="5">
        <f t="shared" si="4753"/>
        <v>0</v>
      </c>
      <c r="BB702" s="5">
        <f t="shared" si="4754"/>
        <v>0</v>
      </c>
      <c r="BC702" s="5">
        <f t="shared" si="4755"/>
        <v>0</v>
      </c>
      <c r="BD702" s="5">
        <f t="shared" si="4756"/>
        <v>0</v>
      </c>
      <c r="BE702" s="5">
        <f t="shared" si="4757"/>
        <v>0</v>
      </c>
      <c r="BF702" s="5">
        <f t="shared" si="4758"/>
        <v>0</v>
      </c>
      <c r="BG702" s="5">
        <f t="shared" si="4759"/>
        <v>0</v>
      </c>
      <c r="BH702" s="5">
        <f t="shared" si="4760"/>
        <v>0</v>
      </c>
      <c r="BI702" s="11">
        <f t="shared" si="4761"/>
        <v>0</v>
      </c>
      <c r="BJ702" s="5">
        <f t="shared" si="4762"/>
        <v>0</v>
      </c>
      <c r="BK702" s="5">
        <f t="shared" si="4763"/>
        <v>0</v>
      </c>
      <c r="BL702" s="5">
        <f t="shared" si="4764"/>
        <v>0</v>
      </c>
      <c r="BM702" s="5">
        <f t="shared" si="4765"/>
        <v>0</v>
      </c>
      <c r="BN702" s="5">
        <f t="shared" si="4766"/>
        <v>0</v>
      </c>
      <c r="BO702" s="5">
        <f t="shared" si="4767"/>
        <v>0</v>
      </c>
      <c r="BP702" s="5">
        <f t="shared" si="4768"/>
        <v>0</v>
      </c>
      <c r="BQ702" s="5">
        <f t="shared" si="4769"/>
        <v>0</v>
      </c>
      <c r="BR702" s="5">
        <f t="shared" si="4770"/>
        <v>0</v>
      </c>
      <c r="BS702" s="5">
        <f t="shared" si="4771"/>
        <v>0</v>
      </c>
      <c r="BT702" s="11">
        <f t="shared" si="4772"/>
        <v>0</v>
      </c>
      <c r="BU702" s="11">
        <f t="shared" si="4773"/>
        <v>0</v>
      </c>
      <c r="BV702" s="5">
        <f t="shared" si="4774"/>
        <v>0</v>
      </c>
      <c r="BW702" s="46">
        <f t="shared" si="4775"/>
        <v>-53.75</v>
      </c>
      <c r="BX702" s="5">
        <f t="shared" si="4776"/>
        <v>0</v>
      </c>
      <c r="BY702" s="5">
        <f t="shared" si="4777"/>
        <v>0</v>
      </c>
      <c r="BZ702" s="5">
        <f t="shared" si="4778"/>
        <v>0</v>
      </c>
      <c r="CA702" s="5">
        <f t="shared" si="4779"/>
        <v>0</v>
      </c>
      <c r="CB702" s="5">
        <f t="shared" si="4780"/>
        <v>0</v>
      </c>
      <c r="CC702" s="5">
        <f t="shared" si="4781"/>
        <v>0</v>
      </c>
      <c r="CD702" s="5">
        <f t="shared" si="4782"/>
        <v>0</v>
      </c>
      <c r="CE702" s="5">
        <f t="shared" si="4783"/>
        <v>0</v>
      </c>
      <c r="CF702" s="5">
        <f t="shared" si="4784"/>
        <v>0</v>
      </c>
      <c r="CG702" s="5">
        <f t="shared" si="4785"/>
        <v>0</v>
      </c>
      <c r="CH702" s="5">
        <f t="shared" si="4786"/>
        <v>0</v>
      </c>
      <c r="CI702" s="5">
        <f t="shared" si="4787"/>
        <v>0</v>
      </c>
      <c r="CJ702" s="5">
        <f t="shared" si="4788"/>
        <v>0</v>
      </c>
      <c r="CK702" s="5">
        <f t="shared" si="4789"/>
        <v>0</v>
      </c>
      <c r="CL702" s="5">
        <f t="shared" si="4790"/>
        <v>0</v>
      </c>
      <c r="CM702" s="5">
        <f t="shared" si="4791"/>
        <v>0</v>
      </c>
      <c r="CN702" s="5">
        <f t="shared" si="4792"/>
        <v>0</v>
      </c>
      <c r="CO702" s="5">
        <f t="shared" si="4793"/>
        <v>0</v>
      </c>
      <c r="CP702" s="5">
        <f t="shared" si="4794"/>
        <v>0</v>
      </c>
      <c r="CQ702" s="5">
        <f t="shared" si="4795"/>
        <v>0</v>
      </c>
      <c r="CR702" s="5">
        <f t="shared" si="4796"/>
        <v>0</v>
      </c>
      <c r="CS702" s="5">
        <f t="shared" si="4797"/>
        <v>0</v>
      </c>
      <c r="CT702" s="11">
        <f t="shared" si="4798"/>
        <v>0</v>
      </c>
      <c r="CU702" s="5">
        <f t="shared" si="4799"/>
        <v>0</v>
      </c>
      <c r="CV702" s="5">
        <f t="shared" si="4800"/>
        <v>0</v>
      </c>
      <c r="CW702" s="5">
        <f t="shared" si="4801"/>
        <v>0</v>
      </c>
      <c r="CX702" s="41">
        <f t="shared" si="4802"/>
        <v>0</v>
      </c>
      <c r="CY702" s="41">
        <f t="shared" si="4803"/>
        <v>0</v>
      </c>
      <c r="CZ702" s="41">
        <f t="shared" si="4804"/>
        <v>0</v>
      </c>
      <c r="DA702" s="41">
        <f t="shared" si="4805"/>
        <v>0</v>
      </c>
      <c r="DB702" s="28"/>
    </row>
    <row r="703" spans="1:106" s="16" customFormat="1" ht="29.25" customHeight="1" thickTop="1" thickBot="1" x14ac:dyDescent="0.35">
      <c r="A703" s="73">
        <v>44913</v>
      </c>
      <c r="B703" s="4" t="s">
        <v>18</v>
      </c>
      <c r="C703" s="4" t="s">
        <v>26</v>
      </c>
      <c r="D703" s="8" t="s">
        <v>10</v>
      </c>
      <c r="E703" s="4" t="s">
        <v>103</v>
      </c>
      <c r="F703" s="4" t="s">
        <v>104</v>
      </c>
      <c r="G703" s="18" t="s">
        <v>818</v>
      </c>
      <c r="H703" s="25">
        <v>51</v>
      </c>
      <c r="I703" s="44">
        <v>-49</v>
      </c>
      <c r="J703" s="45">
        <v>-50</v>
      </c>
      <c r="K703" s="76">
        <f t="shared" si="4140"/>
        <v>623.85000000000014</v>
      </c>
      <c r="L703" s="11"/>
      <c r="M703" s="11"/>
      <c r="N703" s="33"/>
      <c r="O703" s="11"/>
      <c r="P703" s="11"/>
      <c r="Q703" s="11"/>
      <c r="R703" s="11"/>
      <c r="S703" s="11"/>
      <c r="T703" s="11"/>
      <c r="U703" s="11"/>
      <c r="V703" s="45">
        <v>-50</v>
      </c>
      <c r="W703" s="11"/>
      <c r="X703" s="11"/>
      <c r="Y703" s="11"/>
      <c r="Z703" s="11"/>
      <c r="AA703" s="11"/>
      <c r="AB703" s="11"/>
      <c r="AC703" s="37"/>
      <c r="AD703" s="37"/>
      <c r="AE703" s="71" t="str">
        <f t="shared" si="4732"/>
        <v>CRUDE</v>
      </c>
      <c r="AF703" s="11">
        <f t="shared" si="4733"/>
        <v>0</v>
      </c>
      <c r="AG703" s="5">
        <f t="shared" si="4734"/>
        <v>0</v>
      </c>
      <c r="AH703" s="45">
        <f t="shared" si="4735"/>
        <v>-50</v>
      </c>
      <c r="AI703" s="11">
        <f t="shared" si="4736"/>
        <v>0</v>
      </c>
      <c r="AJ703" s="13">
        <f t="shared" si="4737"/>
        <v>-50</v>
      </c>
      <c r="AK703" s="13"/>
      <c r="AL703" s="5">
        <f t="shared" si="4738"/>
        <v>0</v>
      </c>
      <c r="AM703" s="5">
        <f t="shared" si="4739"/>
        <v>0</v>
      </c>
      <c r="AN703" s="11">
        <f t="shared" si="4740"/>
        <v>0</v>
      </c>
      <c r="AO703" s="11">
        <f t="shared" si="4741"/>
        <v>0</v>
      </c>
      <c r="AP703" s="5">
        <f t="shared" si="4742"/>
        <v>0</v>
      </c>
      <c r="AQ703" s="5">
        <f t="shared" si="4743"/>
        <v>0</v>
      </c>
      <c r="AR703" s="5">
        <f t="shared" si="4744"/>
        <v>0</v>
      </c>
      <c r="AS703" s="5">
        <f t="shared" si="4745"/>
        <v>0</v>
      </c>
      <c r="AT703" s="5">
        <f t="shared" si="4746"/>
        <v>0</v>
      </c>
      <c r="AU703" s="5">
        <f t="shared" si="4747"/>
        <v>0</v>
      </c>
      <c r="AV703" s="5">
        <f t="shared" si="4748"/>
        <v>0</v>
      </c>
      <c r="AW703" s="5">
        <f t="shared" si="4749"/>
        <v>0</v>
      </c>
      <c r="AX703" s="5">
        <f t="shared" si="4750"/>
        <v>0</v>
      </c>
      <c r="AY703" s="5">
        <f t="shared" si="4751"/>
        <v>0</v>
      </c>
      <c r="AZ703" s="5">
        <f t="shared" si="4752"/>
        <v>0</v>
      </c>
      <c r="BA703" s="5">
        <f t="shared" si="4753"/>
        <v>0</v>
      </c>
      <c r="BB703" s="5">
        <f t="shared" si="4754"/>
        <v>0</v>
      </c>
      <c r="BC703" s="5">
        <f t="shared" si="4755"/>
        <v>0</v>
      </c>
      <c r="BD703" s="5">
        <f t="shared" si="4756"/>
        <v>0</v>
      </c>
      <c r="BE703" s="5">
        <f t="shared" si="4757"/>
        <v>0</v>
      </c>
      <c r="BF703" s="5">
        <f t="shared" si="4758"/>
        <v>0</v>
      </c>
      <c r="BG703" s="5">
        <f t="shared" si="4759"/>
        <v>0</v>
      </c>
      <c r="BH703" s="5">
        <f t="shared" si="4760"/>
        <v>0</v>
      </c>
      <c r="BI703" s="11">
        <f t="shared" si="4761"/>
        <v>0</v>
      </c>
      <c r="BJ703" s="5">
        <f t="shared" si="4762"/>
        <v>0</v>
      </c>
      <c r="BK703" s="5">
        <f t="shared" si="4763"/>
        <v>0</v>
      </c>
      <c r="BL703" s="5">
        <f t="shared" si="4764"/>
        <v>0</v>
      </c>
      <c r="BM703" s="5">
        <f t="shared" si="4765"/>
        <v>0</v>
      </c>
      <c r="BN703" s="5">
        <f t="shared" si="4766"/>
        <v>0</v>
      </c>
      <c r="BO703" s="5">
        <f t="shared" si="4767"/>
        <v>0</v>
      </c>
      <c r="BP703" s="5">
        <f t="shared" si="4768"/>
        <v>0</v>
      </c>
      <c r="BQ703" s="5">
        <f t="shared" si="4769"/>
        <v>0</v>
      </c>
      <c r="BR703" s="5">
        <f t="shared" si="4770"/>
        <v>0</v>
      </c>
      <c r="BS703" s="5">
        <f t="shared" si="4771"/>
        <v>0</v>
      </c>
      <c r="BT703" s="11">
        <f t="shared" si="4772"/>
        <v>0</v>
      </c>
      <c r="BU703" s="11">
        <f t="shared" si="4773"/>
        <v>0</v>
      </c>
      <c r="BV703" s="5">
        <f t="shared" si="4774"/>
        <v>0</v>
      </c>
      <c r="BW703" s="5">
        <f t="shared" si="4775"/>
        <v>0</v>
      </c>
      <c r="BX703" s="5">
        <f t="shared" si="4776"/>
        <v>0</v>
      </c>
      <c r="BY703" s="5">
        <f t="shared" si="4777"/>
        <v>0</v>
      </c>
      <c r="BZ703" s="5">
        <f t="shared" si="4778"/>
        <v>0</v>
      </c>
      <c r="CA703" s="5">
        <f t="shared" si="4779"/>
        <v>0</v>
      </c>
      <c r="CB703" s="46">
        <f t="shared" si="4780"/>
        <v>-50</v>
      </c>
      <c r="CC703" s="5">
        <f t="shared" si="4781"/>
        <v>0</v>
      </c>
      <c r="CD703" s="5">
        <f t="shared" si="4782"/>
        <v>0</v>
      </c>
      <c r="CE703" s="5">
        <f t="shared" si="4783"/>
        <v>0</v>
      </c>
      <c r="CF703" s="5">
        <f t="shared" si="4784"/>
        <v>0</v>
      </c>
      <c r="CG703" s="5">
        <f t="shared" si="4785"/>
        <v>0</v>
      </c>
      <c r="CH703" s="5">
        <f t="shared" si="4786"/>
        <v>0</v>
      </c>
      <c r="CI703" s="5">
        <f t="shared" si="4787"/>
        <v>0</v>
      </c>
      <c r="CJ703" s="5">
        <f t="shared" si="4788"/>
        <v>0</v>
      </c>
      <c r="CK703" s="5">
        <f t="shared" si="4789"/>
        <v>0</v>
      </c>
      <c r="CL703" s="5">
        <f t="shared" si="4790"/>
        <v>0</v>
      </c>
      <c r="CM703" s="5">
        <f t="shared" si="4791"/>
        <v>0</v>
      </c>
      <c r="CN703" s="5">
        <f t="shared" si="4792"/>
        <v>0</v>
      </c>
      <c r="CO703" s="5">
        <f t="shared" si="4793"/>
        <v>0</v>
      </c>
      <c r="CP703" s="5">
        <f t="shared" si="4794"/>
        <v>0</v>
      </c>
      <c r="CQ703" s="5">
        <f t="shared" si="4795"/>
        <v>0</v>
      </c>
      <c r="CR703" s="5">
        <f t="shared" si="4796"/>
        <v>0</v>
      </c>
      <c r="CS703" s="5">
        <f t="shared" si="4797"/>
        <v>0</v>
      </c>
      <c r="CT703" s="11">
        <f t="shared" si="4798"/>
        <v>0</v>
      </c>
      <c r="CU703" s="5">
        <f t="shared" si="4799"/>
        <v>0</v>
      </c>
      <c r="CV703" s="5">
        <f t="shared" si="4800"/>
        <v>0</v>
      </c>
      <c r="CW703" s="5">
        <f t="shared" si="4801"/>
        <v>0</v>
      </c>
      <c r="CX703" s="41">
        <f t="shared" si="4802"/>
        <v>0</v>
      </c>
      <c r="CY703" s="41">
        <f t="shared" si="4803"/>
        <v>0</v>
      </c>
      <c r="CZ703" s="41">
        <f t="shared" si="4804"/>
        <v>0</v>
      </c>
      <c r="DA703" s="41">
        <f t="shared" si="4805"/>
        <v>0</v>
      </c>
      <c r="DB703" s="28"/>
    </row>
    <row r="704" spans="1:106" s="16" customFormat="1" ht="29.25" customHeight="1" thickTop="1" thickBot="1" x14ac:dyDescent="0.35">
      <c r="A704" s="73">
        <v>44913</v>
      </c>
      <c r="B704" s="4" t="s">
        <v>6</v>
      </c>
      <c r="C704" s="4" t="s">
        <v>23</v>
      </c>
      <c r="D704" s="8" t="s">
        <v>10</v>
      </c>
      <c r="E704" s="4" t="s">
        <v>110</v>
      </c>
      <c r="F704" s="4" t="s">
        <v>104</v>
      </c>
      <c r="G704" s="18" t="s">
        <v>817</v>
      </c>
      <c r="H704" s="25">
        <v>44</v>
      </c>
      <c r="I704" s="44">
        <v>-56</v>
      </c>
      <c r="J704" s="45">
        <v>-57</v>
      </c>
      <c r="K704" s="76">
        <f t="shared" si="4140"/>
        <v>566.85000000000014</v>
      </c>
      <c r="L704" s="11"/>
      <c r="M704" s="11"/>
      <c r="N704" s="33"/>
      <c r="O704" s="11"/>
      <c r="P704" s="11"/>
      <c r="Q704" s="45">
        <v>-57</v>
      </c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37"/>
      <c r="AD704" s="37"/>
      <c r="AE704" s="71" t="str">
        <f t="shared" ref="AE704:AE710" si="4806">IF(B704&gt;0,B704)</f>
        <v>GBP/JPY</v>
      </c>
      <c r="AF704" s="45">
        <f t="shared" ref="AF704:AF710" si="4807">IF(C704="HF",J704,0)</f>
        <v>-57</v>
      </c>
      <c r="AG704" s="5">
        <f t="shared" ref="AG704:AG710" si="4808">IF(C704="HF2",J704,0)</f>
        <v>0</v>
      </c>
      <c r="AH704" s="11">
        <f t="shared" ref="AH704:AH710" si="4809">IF(C704="HF3",J704,0)</f>
        <v>0</v>
      </c>
      <c r="AI704" s="11">
        <f t="shared" ref="AI704:AI710" si="4810">IF(C704="DP",J704,0)</f>
        <v>0</v>
      </c>
      <c r="AJ704" s="13">
        <f t="shared" ref="AJ704:AJ710" si="4811">+SUM(AF704+AG704+AH704+AI704)</f>
        <v>-57</v>
      </c>
      <c r="AK704" s="13"/>
      <c r="AL704" s="5">
        <f t="shared" ref="AL704:AL710" si="4812">IF(B704="AUD/JPY",AF704,0)</f>
        <v>0</v>
      </c>
      <c r="AM704" s="5">
        <f t="shared" ref="AM704:AM710" si="4813">IF(B704="AUD/JPY",AG704,0)</f>
        <v>0</v>
      </c>
      <c r="AN704" s="11">
        <f t="shared" ref="AN704:AN710" si="4814">IF(B704="AUD/JPY",AH704,0)</f>
        <v>0</v>
      </c>
      <c r="AO704" s="11">
        <f t="shared" ref="AO704:AO710" si="4815">IF(B704="AUD/JPY",AI704,0)</f>
        <v>0</v>
      </c>
      <c r="AP704" s="5">
        <f t="shared" ref="AP704:AP710" si="4816">IF(B704="AUD/USD",AF704,0)</f>
        <v>0</v>
      </c>
      <c r="AQ704" s="5">
        <f t="shared" ref="AQ704:AQ710" si="4817">IF(B704="AUD/USD",AG704,0)</f>
        <v>0</v>
      </c>
      <c r="AR704" s="5">
        <f t="shared" ref="AR704:AR710" si="4818">IF(B704="AUD/USD",AH704,0)</f>
        <v>0</v>
      </c>
      <c r="AS704" s="5">
        <f t="shared" ref="AS704:AS710" si="4819">IF(B704="AUD/USD",AI704,0)</f>
        <v>0</v>
      </c>
      <c r="AT704" s="5">
        <f t="shared" ref="AT704:AT710" si="4820">IF(B704="EUR/GBP",AF704,0)</f>
        <v>0</v>
      </c>
      <c r="AU704" s="5">
        <f t="shared" ref="AU704:AU710" si="4821">IF(B704="EUR/GBP",AG704,0)</f>
        <v>0</v>
      </c>
      <c r="AV704" s="5">
        <f t="shared" ref="AV704:AV710" si="4822">IF(B704="EUR/GBP",AH704,0)</f>
        <v>0</v>
      </c>
      <c r="AW704" s="5">
        <f t="shared" ref="AW704:AW710" si="4823">IF(B704="EUR/GBP",AI704,0)</f>
        <v>0</v>
      </c>
      <c r="AX704" s="5">
        <f t="shared" ref="AX704:AX710" si="4824">IF(B704="EUR/JPY",AF704,0)</f>
        <v>0</v>
      </c>
      <c r="AY704" s="5">
        <f t="shared" ref="AY704:AY710" si="4825">IF(B704="EUR/JPY",AG704,0)</f>
        <v>0</v>
      </c>
      <c r="AZ704" s="5">
        <f t="shared" ref="AZ704:AZ710" si="4826">IF(B704="EUR/JPY",AH704,0)</f>
        <v>0</v>
      </c>
      <c r="BA704" s="5">
        <f t="shared" ref="BA704:BA710" si="4827">IF(B704="EUR/JPY",AI704,0)</f>
        <v>0</v>
      </c>
      <c r="BB704" s="5">
        <f t="shared" ref="BB704:BB710" si="4828">IF(B704="EUR/USD",AF704,0)</f>
        <v>0</v>
      </c>
      <c r="BC704" s="5">
        <f t="shared" ref="BC704:BC710" si="4829">IF(B704="EUR/USD",AG704,0)</f>
        <v>0</v>
      </c>
      <c r="BD704" s="5">
        <f t="shared" ref="BD704:BD710" si="4830">IF(B704="EUR/USD",AH704,0)</f>
        <v>0</v>
      </c>
      <c r="BE704" s="5">
        <f t="shared" ref="BE704:BE710" si="4831">IF(B704="EUR/USD",AI704,0)</f>
        <v>0</v>
      </c>
      <c r="BF704" s="46">
        <f t="shared" ref="BF704:BF710" si="4832">IF(B704="GBP/JPY",AF704,0)</f>
        <v>-57</v>
      </c>
      <c r="BG704" s="5">
        <f t="shared" ref="BG704:BG710" si="4833">IF(B704="GBP/JPY",AG704,0)</f>
        <v>0</v>
      </c>
      <c r="BH704" s="5">
        <f t="shared" ref="BH704:BH710" si="4834">IF(B704="GBP/JPY",AH704,0)</f>
        <v>0</v>
      </c>
      <c r="BI704" s="11">
        <f t="shared" ref="BI704:BI710" si="4835">IF(B704="GBP/JPY",AI704,0)</f>
        <v>0</v>
      </c>
      <c r="BJ704" s="5">
        <f t="shared" ref="BJ704:BJ710" si="4836">IF(B704="GBP/USD",AF704,0)</f>
        <v>0</v>
      </c>
      <c r="BK704" s="5">
        <f t="shared" ref="BK704:BK710" si="4837">IF(B704="GBP/USD",AG704,0)</f>
        <v>0</v>
      </c>
      <c r="BL704" s="5">
        <f t="shared" ref="BL704:BL710" si="4838">IF(B704="GBP/USD",AH704,0)</f>
        <v>0</v>
      </c>
      <c r="BM704" s="5">
        <f t="shared" ref="BM704:BM710" si="4839">IF(B704="GBP/USD",AI704,0)</f>
        <v>0</v>
      </c>
      <c r="BN704" s="5">
        <f t="shared" ref="BN704:BN710" si="4840">IF(B704="USD/CAD",AF704,0)</f>
        <v>0</v>
      </c>
      <c r="BO704" s="5">
        <f t="shared" ref="BO704:BO710" si="4841">IF(B704="USD/CAD",AG704,0)</f>
        <v>0</v>
      </c>
      <c r="BP704" s="5">
        <f t="shared" ref="BP704:BP710" si="4842">IF(B704="USD/CAD",AH704,0)</f>
        <v>0</v>
      </c>
      <c r="BQ704" s="5">
        <f t="shared" ref="BQ704:BQ710" si="4843">IF(B704="USD/CAD",AI704,0)</f>
        <v>0</v>
      </c>
      <c r="BR704" s="5">
        <f t="shared" ref="BR704:BR710" si="4844">IF(B704="USD/CHF",AF704,0)</f>
        <v>0</v>
      </c>
      <c r="BS704" s="5">
        <f t="shared" ref="BS704:BS710" si="4845">IF(B704="USD/CHF",AG704,0)</f>
        <v>0</v>
      </c>
      <c r="BT704" s="11">
        <f t="shared" ref="BT704:BT710" si="4846">IF(B704="USD/CHF",AH704,0)</f>
        <v>0</v>
      </c>
      <c r="BU704" s="11">
        <f t="shared" ref="BU704:BU710" si="4847">IF(B704="USD/CHF",AI704,0)</f>
        <v>0</v>
      </c>
      <c r="BV704" s="5">
        <f t="shared" ref="BV704:BV710" si="4848">IF(B704="USD/JPY",AF704,0)</f>
        <v>0</v>
      </c>
      <c r="BW704" s="5">
        <f t="shared" ref="BW704:BW710" si="4849">IF(B704="USD/JPY",AG704,0)</f>
        <v>0</v>
      </c>
      <c r="BX704" s="5">
        <f t="shared" ref="BX704:BX710" si="4850">IF(B704="USD/JPY",AH704,0)</f>
        <v>0</v>
      </c>
      <c r="BY704" s="5">
        <f t="shared" ref="BY704:BY710" si="4851">IF(B704="USD/JPY",AI704,0)</f>
        <v>0</v>
      </c>
      <c r="BZ704" s="5">
        <f t="shared" ref="BZ704:BZ710" si="4852">IF(B704="CRUDE",AF704,0)</f>
        <v>0</v>
      </c>
      <c r="CA704" s="5">
        <f t="shared" ref="CA704:CA710" si="4853">IF(B704="CRUDE",AG704,0)</f>
        <v>0</v>
      </c>
      <c r="CB704" s="5">
        <f t="shared" ref="CB704:CB710" si="4854">IF(B704="CRUDE",AH704,0)</f>
        <v>0</v>
      </c>
      <c r="CC704" s="5">
        <f t="shared" ref="CC704:CC710" si="4855">IF(B704="CRUDE",AI704,0)</f>
        <v>0</v>
      </c>
      <c r="CD704" s="5">
        <f t="shared" ref="CD704:CD710" si="4856">IF(B704="GOLD",AF704,0)</f>
        <v>0</v>
      </c>
      <c r="CE704" s="5">
        <f t="shared" ref="CE704:CE710" si="4857">IF(B704="GOLD",AG704,0)</f>
        <v>0</v>
      </c>
      <c r="CF704" s="5">
        <f t="shared" ref="CF704:CF710" si="4858">IF(B704="GOLD",AH704,0)</f>
        <v>0</v>
      </c>
      <c r="CG704" s="5">
        <f t="shared" ref="CG704:CG710" si="4859">IF(B704="GOLD",AI704,0)</f>
        <v>0</v>
      </c>
      <c r="CH704" s="5">
        <f t="shared" ref="CH704:CH710" si="4860">IF(B704="US 500",AF704,0)</f>
        <v>0</v>
      </c>
      <c r="CI704" s="5">
        <f t="shared" ref="CI704:CI710" si="4861">IF(B704="US 500",AG704,0)</f>
        <v>0</v>
      </c>
      <c r="CJ704" s="5">
        <f t="shared" ref="CJ704:CJ710" si="4862">IF(B704="US 500",AH704,0)</f>
        <v>0</v>
      </c>
      <c r="CK704" s="5">
        <f t="shared" ref="CK704:CK710" si="4863">IF(B704="US 500",AI704,0)</f>
        <v>0</v>
      </c>
      <c r="CL704" s="5">
        <f t="shared" ref="CL704:CL710" si="4864">IF(B704="N GAS",AF704,0)</f>
        <v>0</v>
      </c>
      <c r="CM704" s="5">
        <f t="shared" ref="CM704:CM710" si="4865">IF(B704="N GAS",AG704,0)</f>
        <v>0</v>
      </c>
      <c r="CN704" s="5">
        <f t="shared" ref="CN704:CN710" si="4866">IF(B704="N GAS",AH704,0)</f>
        <v>0</v>
      </c>
      <c r="CO704" s="5">
        <f t="shared" ref="CO704:CO710" si="4867">IF(B704="N GAS",AI704,0)</f>
        <v>0</v>
      </c>
      <c r="CP704" s="5">
        <f t="shared" ref="CP704:CP710" si="4868">IF(B704="SMALLCAP 2000",AF704,0)</f>
        <v>0</v>
      </c>
      <c r="CQ704" s="5">
        <f t="shared" ref="CQ704:CQ710" si="4869">IF(B704="SMALLCAP 2000",AG704,0)</f>
        <v>0</v>
      </c>
      <c r="CR704" s="5">
        <f t="shared" ref="CR704:CR710" si="4870">IF(B704="SMALLCAP 2000",AH704,0)</f>
        <v>0</v>
      </c>
      <c r="CS704" s="5">
        <f t="shared" ref="CS704:CS710" si="4871">IF(B704="SMALLCAP 2000",AI704,0)</f>
        <v>0</v>
      </c>
      <c r="CT704" s="11">
        <f t="shared" ref="CT704:CT710" si="4872">IF(B704="US TECH",AF704,0)</f>
        <v>0</v>
      </c>
      <c r="CU704" s="5">
        <f t="shared" ref="CU704:CU710" si="4873">IF(B704="US TECH",AG704,0)</f>
        <v>0</v>
      </c>
      <c r="CV704" s="5">
        <f t="shared" ref="CV704:CV710" si="4874">IF(B704="US TECH",AH704,0)</f>
        <v>0</v>
      </c>
      <c r="CW704" s="5">
        <f t="shared" ref="CW704:CW710" si="4875">IF(B704="US TECH",AI704,0)</f>
        <v>0</v>
      </c>
      <c r="CX704" s="41">
        <f t="shared" ref="CX704:CX710" si="4876">IF(B704="WALL ST 30",AF704,0)</f>
        <v>0</v>
      </c>
      <c r="CY704" s="41">
        <f t="shared" ref="CY704:CY710" si="4877">IF(B704="WALL ST 30",AG704,0)</f>
        <v>0</v>
      </c>
      <c r="CZ704" s="41">
        <f t="shared" ref="CZ704:CZ710" si="4878">IF(B704="WALL ST 30",AH704,0)</f>
        <v>0</v>
      </c>
      <c r="DA704" s="41">
        <f t="shared" ref="DA704:DA710" si="4879">IF(B704="WALL ST 30",AI704,0)</f>
        <v>0</v>
      </c>
      <c r="DB704" s="28"/>
    </row>
    <row r="705" spans="1:106" s="16" customFormat="1" ht="29.25" customHeight="1" thickTop="1" thickBot="1" x14ac:dyDescent="0.35">
      <c r="A705" s="73">
        <v>44914</v>
      </c>
      <c r="B705" s="4" t="s">
        <v>4</v>
      </c>
      <c r="C705" s="4" t="s">
        <v>25</v>
      </c>
      <c r="D705" s="8" t="s">
        <v>10</v>
      </c>
      <c r="E705" s="4" t="s">
        <v>110</v>
      </c>
      <c r="F705" s="4" t="s">
        <v>104</v>
      </c>
      <c r="G705" s="18" t="s">
        <v>819</v>
      </c>
      <c r="H705" s="25">
        <v>52</v>
      </c>
      <c r="I705" s="33">
        <v>52</v>
      </c>
      <c r="J705" s="11">
        <v>50</v>
      </c>
      <c r="K705" s="76">
        <f t="shared" si="4140"/>
        <v>616.85000000000014</v>
      </c>
      <c r="L705" s="11"/>
      <c r="M705" s="11"/>
      <c r="N705" s="33"/>
      <c r="O705" s="47">
        <v>50</v>
      </c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37"/>
      <c r="AD705" s="37"/>
      <c r="AE705" s="71" t="str">
        <f t="shared" si="4806"/>
        <v>EUR/JPY</v>
      </c>
      <c r="AF705" s="11">
        <f t="shared" si="4807"/>
        <v>0</v>
      </c>
      <c r="AG705" s="48">
        <f t="shared" si="4808"/>
        <v>50</v>
      </c>
      <c r="AH705" s="11">
        <f t="shared" si="4809"/>
        <v>0</v>
      </c>
      <c r="AI705" s="11">
        <f t="shared" si="4810"/>
        <v>0</v>
      </c>
      <c r="AJ705" s="13">
        <f t="shared" si="4811"/>
        <v>50</v>
      </c>
      <c r="AK705" s="13"/>
      <c r="AL705" s="5">
        <f t="shared" si="4812"/>
        <v>0</v>
      </c>
      <c r="AM705" s="5">
        <f t="shared" si="4813"/>
        <v>0</v>
      </c>
      <c r="AN705" s="11">
        <f t="shared" si="4814"/>
        <v>0</v>
      </c>
      <c r="AO705" s="11">
        <f t="shared" si="4815"/>
        <v>0</v>
      </c>
      <c r="AP705" s="5">
        <f t="shared" si="4816"/>
        <v>0</v>
      </c>
      <c r="AQ705" s="5">
        <f t="shared" si="4817"/>
        <v>0</v>
      </c>
      <c r="AR705" s="5">
        <f t="shared" si="4818"/>
        <v>0</v>
      </c>
      <c r="AS705" s="5">
        <f t="shared" si="4819"/>
        <v>0</v>
      </c>
      <c r="AT705" s="5">
        <f t="shared" si="4820"/>
        <v>0</v>
      </c>
      <c r="AU705" s="5">
        <f t="shared" si="4821"/>
        <v>0</v>
      </c>
      <c r="AV705" s="5">
        <f t="shared" si="4822"/>
        <v>0</v>
      </c>
      <c r="AW705" s="5">
        <f t="shared" si="4823"/>
        <v>0</v>
      </c>
      <c r="AX705" s="5">
        <f t="shared" si="4824"/>
        <v>0</v>
      </c>
      <c r="AY705" s="48">
        <f t="shared" si="4825"/>
        <v>50</v>
      </c>
      <c r="AZ705" s="5">
        <f t="shared" si="4826"/>
        <v>0</v>
      </c>
      <c r="BA705" s="5">
        <f t="shared" si="4827"/>
        <v>0</v>
      </c>
      <c r="BB705" s="5">
        <f t="shared" si="4828"/>
        <v>0</v>
      </c>
      <c r="BC705" s="5">
        <f t="shared" si="4829"/>
        <v>0</v>
      </c>
      <c r="BD705" s="5">
        <f t="shared" si="4830"/>
        <v>0</v>
      </c>
      <c r="BE705" s="5">
        <f t="shared" si="4831"/>
        <v>0</v>
      </c>
      <c r="BF705" s="5">
        <f t="shared" si="4832"/>
        <v>0</v>
      </c>
      <c r="BG705" s="5">
        <f t="shared" si="4833"/>
        <v>0</v>
      </c>
      <c r="BH705" s="5">
        <f t="shared" si="4834"/>
        <v>0</v>
      </c>
      <c r="BI705" s="11">
        <f t="shared" si="4835"/>
        <v>0</v>
      </c>
      <c r="BJ705" s="5">
        <f t="shared" si="4836"/>
        <v>0</v>
      </c>
      <c r="BK705" s="5">
        <f t="shared" si="4837"/>
        <v>0</v>
      </c>
      <c r="BL705" s="5">
        <f t="shared" si="4838"/>
        <v>0</v>
      </c>
      <c r="BM705" s="5">
        <f t="shared" si="4839"/>
        <v>0</v>
      </c>
      <c r="BN705" s="5">
        <f t="shared" si="4840"/>
        <v>0</v>
      </c>
      <c r="BO705" s="5">
        <f t="shared" si="4841"/>
        <v>0</v>
      </c>
      <c r="BP705" s="5">
        <f t="shared" si="4842"/>
        <v>0</v>
      </c>
      <c r="BQ705" s="5">
        <f t="shared" si="4843"/>
        <v>0</v>
      </c>
      <c r="BR705" s="5">
        <f t="shared" si="4844"/>
        <v>0</v>
      </c>
      <c r="BS705" s="5">
        <f t="shared" si="4845"/>
        <v>0</v>
      </c>
      <c r="BT705" s="11">
        <f t="shared" si="4846"/>
        <v>0</v>
      </c>
      <c r="BU705" s="11">
        <f t="shared" si="4847"/>
        <v>0</v>
      </c>
      <c r="BV705" s="5">
        <f t="shared" si="4848"/>
        <v>0</v>
      </c>
      <c r="BW705" s="5">
        <f t="shared" si="4849"/>
        <v>0</v>
      </c>
      <c r="BX705" s="5">
        <f t="shared" si="4850"/>
        <v>0</v>
      </c>
      <c r="BY705" s="5">
        <f t="shared" si="4851"/>
        <v>0</v>
      </c>
      <c r="BZ705" s="5">
        <f t="shared" si="4852"/>
        <v>0</v>
      </c>
      <c r="CA705" s="5">
        <f t="shared" si="4853"/>
        <v>0</v>
      </c>
      <c r="CB705" s="5">
        <f t="shared" si="4854"/>
        <v>0</v>
      </c>
      <c r="CC705" s="5">
        <f t="shared" si="4855"/>
        <v>0</v>
      </c>
      <c r="CD705" s="5">
        <f t="shared" si="4856"/>
        <v>0</v>
      </c>
      <c r="CE705" s="5">
        <f t="shared" si="4857"/>
        <v>0</v>
      </c>
      <c r="CF705" s="5">
        <f t="shared" si="4858"/>
        <v>0</v>
      </c>
      <c r="CG705" s="5">
        <f t="shared" si="4859"/>
        <v>0</v>
      </c>
      <c r="CH705" s="5">
        <f t="shared" si="4860"/>
        <v>0</v>
      </c>
      <c r="CI705" s="5">
        <f t="shared" si="4861"/>
        <v>0</v>
      </c>
      <c r="CJ705" s="5">
        <f t="shared" si="4862"/>
        <v>0</v>
      </c>
      <c r="CK705" s="5">
        <f t="shared" si="4863"/>
        <v>0</v>
      </c>
      <c r="CL705" s="5">
        <f t="shared" si="4864"/>
        <v>0</v>
      </c>
      <c r="CM705" s="5">
        <f t="shared" si="4865"/>
        <v>0</v>
      </c>
      <c r="CN705" s="5">
        <f t="shared" si="4866"/>
        <v>0</v>
      </c>
      <c r="CO705" s="5">
        <f t="shared" si="4867"/>
        <v>0</v>
      </c>
      <c r="CP705" s="5">
        <f t="shared" si="4868"/>
        <v>0</v>
      </c>
      <c r="CQ705" s="5">
        <f t="shared" si="4869"/>
        <v>0</v>
      </c>
      <c r="CR705" s="5">
        <f t="shared" si="4870"/>
        <v>0</v>
      </c>
      <c r="CS705" s="5">
        <f t="shared" si="4871"/>
        <v>0</v>
      </c>
      <c r="CT705" s="11">
        <f t="shared" si="4872"/>
        <v>0</v>
      </c>
      <c r="CU705" s="5">
        <f t="shared" si="4873"/>
        <v>0</v>
      </c>
      <c r="CV705" s="5">
        <f t="shared" si="4874"/>
        <v>0</v>
      </c>
      <c r="CW705" s="5">
        <f t="shared" si="4875"/>
        <v>0</v>
      </c>
      <c r="CX705" s="41">
        <f t="shared" si="4876"/>
        <v>0</v>
      </c>
      <c r="CY705" s="41">
        <f t="shared" si="4877"/>
        <v>0</v>
      </c>
      <c r="CZ705" s="41">
        <f t="shared" si="4878"/>
        <v>0</v>
      </c>
      <c r="DA705" s="41">
        <f t="shared" si="4879"/>
        <v>0</v>
      </c>
      <c r="DB705" s="28"/>
    </row>
    <row r="706" spans="1:106" s="16" customFormat="1" ht="29.25" customHeight="1" thickTop="1" thickBot="1" x14ac:dyDescent="0.35">
      <c r="A706" s="73">
        <v>44914</v>
      </c>
      <c r="B706" s="4" t="s">
        <v>0</v>
      </c>
      <c r="C706" s="4" t="s">
        <v>25</v>
      </c>
      <c r="D706" s="8" t="s">
        <v>10</v>
      </c>
      <c r="E706" s="4" t="s">
        <v>110</v>
      </c>
      <c r="F706" s="4" t="s">
        <v>104</v>
      </c>
      <c r="G706" s="18" t="s">
        <v>820</v>
      </c>
      <c r="H706" s="25">
        <v>50.75</v>
      </c>
      <c r="I706" s="33">
        <v>50.75</v>
      </c>
      <c r="J706" s="11">
        <v>48.75</v>
      </c>
      <c r="K706" s="76">
        <f t="shared" si="4140"/>
        <v>665.60000000000014</v>
      </c>
      <c r="L706" s="11"/>
      <c r="M706" s="11"/>
      <c r="N706" s="33"/>
      <c r="O706" s="11"/>
      <c r="P706" s="11"/>
      <c r="Q706" s="11"/>
      <c r="R706" s="11"/>
      <c r="S706" s="11"/>
      <c r="T706" s="11"/>
      <c r="U706" s="47">
        <v>48.75</v>
      </c>
      <c r="V706" s="11"/>
      <c r="W706" s="11"/>
      <c r="X706" s="11"/>
      <c r="Y706" s="11"/>
      <c r="Z706" s="11"/>
      <c r="AA706" s="11"/>
      <c r="AB706" s="11"/>
      <c r="AC706" s="37"/>
      <c r="AD706" s="37"/>
      <c r="AE706" s="71" t="str">
        <f t="shared" si="4806"/>
        <v>USD/JPY</v>
      </c>
      <c r="AF706" s="11">
        <f t="shared" si="4807"/>
        <v>0</v>
      </c>
      <c r="AG706" s="48">
        <f t="shared" si="4808"/>
        <v>48.75</v>
      </c>
      <c r="AH706" s="11">
        <f t="shared" si="4809"/>
        <v>0</v>
      </c>
      <c r="AI706" s="11">
        <f t="shared" si="4810"/>
        <v>0</v>
      </c>
      <c r="AJ706" s="13">
        <f t="shared" si="4811"/>
        <v>48.75</v>
      </c>
      <c r="AK706" s="13"/>
      <c r="AL706" s="5">
        <f t="shared" si="4812"/>
        <v>0</v>
      </c>
      <c r="AM706" s="5">
        <f t="shared" si="4813"/>
        <v>0</v>
      </c>
      <c r="AN706" s="11">
        <f t="shared" si="4814"/>
        <v>0</v>
      </c>
      <c r="AO706" s="11">
        <f t="shared" si="4815"/>
        <v>0</v>
      </c>
      <c r="AP706" s="5">
        <f t="shared" si="4816"/>
        <v>0</v>
      </c>
      <c r="AQ706" s="5">
        <f t="shared" si="4817"/>
        <v>0</v>
      </c>
      <c r="AR706" s="5">
        <f t="shared" si="4818"/>
        <v>0</v>
      </c>
      <c r="AS706" s="5">
        <f t="shared" si="4819"/>
        <v>0</v>
      </c>
      <c r="AT706" s="5">
        <f t="shared" si="4820"/>
        <v>0</v>
      </c>
      <c r="AU706" s="5">
        <f t="shared" si="4821"/>
        <v>0</v>
      </c>
      <c r="AV706" s="5">
        <f t="shared" si="4822"/>
        <v>0</v>
      </c>
      <c r="AW706" s="5">
        <f t="shared" si="4823"/>
        <v>0</v>
      </c>
      <c r="AX706" s="5">
        <f t="shared" si="4824"/>
        <v>0</v>
      </c>
      <c r="AY706" s="5">
        <f t="shared" si="4825"/>
        <v>0</v>
      </c>
      <c r="AZ706" s="5">
        <f t="shared" si="4826"/>
        <v>0</v>
      </c>
      <c r="BA706" s="5">
        <f t="shared" si="4827"/>
        <v>0</v>
      </c>
      <c r="BB706" s="5">
        <f t="shared" si="4828"/>
        <v>0</v>
      </c>
      <c r="BC706" s="5">
        <f t="shared" si="4829"/>
        <v>0</v>
      </c>
      <c r="BD706" s="5">
        <f t="shared" si="4830"/>
        <v>0</v>
      </c>
      <c r="BE706" s="5">
        <f t="shared" si="4831"/>
        <v>0</v>
      </c>
      <c r="BF706" s="5">
        <f t="shared" si="4832"/>
        <v>0</v>
      </c>
      <c r="BG706" s="5">
        <f t="shared" si="4833"/>
        <v>0</v>
      </c>
      <c r="BH706" s="5">
        <f t="shared" si="4834"/>
        <v>0</v>
      </c>
      <c r="BI706" s="11">
        <f t="shared" si="4835"/>
        <v>0</v>
      </c>
      <c r="BJ706" s="5">
        <f t="shared" si="4836"/>
        <v>0</v>
      </c>
      <c r="BK706" s="5">
        <f t="shared" si="4837"/>
        <v>0</v>
      </c>
      <c r="BL706" s="5">
        <f t="shared" si="4838"/>
        <v>0</v>
      </c>
      <c r="BM706" s="5">
        <f t="shared" si="4839"/>
        <v>0</v>
      </c>
      <c r="BN706" s="5">
        <f t="shared" si="4840"/>
        <v>0</v>
      </c>
      <c r="BO706" s="5">
        <f t="shared" si="4841"/>
        <v>0</v>
      </c>
      <c r="BP706" s="5">
        <f t="shared" si="4842"/>
        <v>0</v>
      </c>
      <c r="BQ706" s="5">
        <f t="shared" si="4843"/>
        <v>0</v>
      </c>
      <c r="BR706" s="5">
        <f t="shared" si="4844"/>
        <v>0</v>
      </c>
      <c r="BS706" s="5">
        <f t="shared" si="4845"/>
        <v>0</v>
      </c>
      <c r="BT706" s="11">
        <f t="shared" si="4846"/>
        <v>0</v>
      </c>
      <c r="BU706" s="11">
        <f t="shared" si="4847"/>
        <v>0</v>
      </c>
      <c r="BV706" s="5">
        <f t="shared" si="4848"/>
        <v>0</v>
      </c>
      <c r="BW706" s="48">
        <f t="shared" si="4849"/>
        <v>48.75</v>
      </c>
      <c r="BX706" s="5">
        <f t="shared" si="4850"/>
        <v>0</v>
      </c>
      <c r="BY706" s="5">
        <f t="shared" si="4851"/>
        <v>0</v>
      </c>
      <c r="BZ706" s="5">
        <f t="shared" si="4852"/>
        <v>0</v>
      </c>
      <c r="CA706" s="5">
        <f t="shared" si="4853"/>
        <v>0</v>
      </c>
      <c r="CB706" s="5">
        <f t="shared" si="4854"/>
        <v>0</v>
      </c>
      <c r="CC706" s="5">
        <f t="shared" si="4855"/>
        <v>0</v>
      </c>
      <c r="CD706" s="5">
        <f t="shared" si="4856"/>
        <v>0</v>
      </c>
      <c r="CE706" s="5">
        <f t="shared" si="4857"/>
        <v>0</v>
      </c>
      <c r="CF706" s="5">
        <f t="shared" si="4858"/>
        <v>0</v>
      </c>
      <c r="CG706" s="5">
        <f t="shared" si="4859"/>
        <v>0</v>
      </c>
      <c r="CH706" s="5">
        <f t="shared" si="4860"/>
        <v>0</v>
      </c>
      <c r="CI706" s="5">
        <f t="shared" si="4861"/>
        <v>0</v>
      </c>
      <c r="CJ706" s="5">
        <f t="shared" si="4862"/>
        <v>0</v>
      </c>
      <c r="CK706" s="5">
        <f t="shared" si="4863"/>
        <v>0</v>
      </c>
      <c r="CL706" s="5">
        <f t="shared" si="4864"/>
        <v>0</v>
      </c>
      <c r="CM706" s="5">
        <f t="shared" si="4865"/>
        <v>0</v>
      </c>
      <c r="CN706" s="5">
        <f t="shared" si="4866"/>
        <v>0</v>
      </c>
      <c r="CO706" s="5">
        <f t="shared" si="4867"/>
        <v>0</v>
      </c>
      <c r="CP706" s="5">
        <f t="shared" si="4868"/>
        <v>0</v>
      </c>
      <c r="CQ706" s="5">
        <f t="shared" si="4869"/>
        <v>0</v>
      </c>
      <c r="CR706" s="5">
        <f t="shared" si="4870"/>
        <v>0</v>
      </c>
      <c r="CS706" s="5">
        <f t="shared" si="4871"/>
        <v>0</v>
      </c>
      <c r="CT706" s="11">
        <f t="shared" si="4872"/>
        <v>0</v>
      </c>
      <c r="CU706" s="5">
        <f t="shared" si="4873"/>
        <v>0</v>
      </c>
      <c r="CV706" s="5">
        <f t="shared" si="4874"/>
        <v>0</v>
      </c>
      <c r="CW706" s="5">
        <f t="shared" si="4875"/>
        <v>0</v>
      </c>
      <c r="CX706" s="41">
        <f t="shared" si="4876"/>
        <v>0</v>
      </c>
      <c r="CY706" s="41">
        <f t="shared" si="4877"/>
        <v>0</v>
      </c>
      <c r="CZ706" s="41">
        <f t="shared" si="4878"/>
        <v>0</v>
      </c>
      <c r="DA706" s="41">
        <f t="shared" si="4879"/>
        <v>0</v>
      </c>
      <c r="DB706" s="28"/>
    </row>
    <row r="707" spans="1:106" s="16" customFormat="1" ht="29.25" customHeight="1" thickTop="1" thickBot="1" x14ac:dyDescent="0.35">
      <c r="A707" s="73">
        <v>44915</v>
      </c>
      <c r="B707" s="4" t="s">
        <v>18</v>
      </c>
      <c r="C707" s="4" t="s">
        <v>25</v>
      </c>
      <c r="D707" s="8" t="s">
        <v>10</v>
      </c>
      <c r="E707" s="4" t="s">
        <v>110</v>
      </c>
      <c r="F707" s="4" t="s">
        <v>24</v>
      </c>
      <c r="G707" s="18" t="s">
        <v>821</v>
      </c>
      <c r="H707" s="25">
        <v>56</v>
      </c>
      <c r="I707" s="33">
        <v>44</v>
      </c>
      <c r="J707" s="11">
        <v>42</v>
      </c>
      <c r="K707" s="76">
        <f t="shared" ref="K707:K729" si="4880">+SUM(K706+J707)</f>
        <v>707.60000000000014</v>
      </c>
      <c r="L707" s="11"/>
      <c r="M707" s="11"/>
      <c r="N707" s="33"/>
      <c r="O707" s="11"/>
      <c r="P707" s="11"/>
      <c r="Q707" s="11"/>
      <c r="R707" s="11"/>
      <c r="S707" s="11"/>
      <c r="T707" s="11"/>
      <c r="U707" s="11"/>
      <c r="V707" s="47">
        <v>42</v>
      </c>
      <c r="W707" s="11"/>
      <c r="X707" s="11"/>
      <c r="Y707" s="11"/>
      <c r="Z707" s="11"/>
      <c r="AA707" s="11"/>
      <c r="AB707" s="11"/>
      <c r="AC707" s="37"/>
      <c r="AD707" s="37"/>
      <c r="AE707" s="71" t="str">
        <f t="shared" si="4806"/>
        <v>CRUDE</v>
      </c>
      <c r="AF707" s="11">
        <f t="shared" si="4807"/>
        <v>0</v>
      </c>
      <c r="AG707" s="48">
        <f t="shared" si="4808"/>
        <v>42</v>
      </c>
      <c r="AH707" s="11">
        <f t="shared" si="4809"/>
        <v>0</v>
      </c>
      <c r="AI707" s="11">
        <f t="shared" si="4810"/>
        <v>0</v>
      </c>
      <c r="AJ707" s="13">
        <f t="shared" si="4811"/>
        <v>42</v>
      </c>
      <c r="AK707" s="13"/>
      <c r="AL707" s="5">
        <f t="shared" si="4812"/>
        <v>0</v>
      </c>
      <c r="AM707" s="5">
        <f t="shared" si="4813"/>
        <v>0</v>
      </c>
      <c r="AN707" s="11">
        <f t="shared" si="4814"/>
        <v>0</v>
      </c>
      <c r="AO707" s="11">
        <f t="shared" si="4815"/>
        <v>0</v>
      </c>
      <c r="AP707" s="5">
        <f t="shared" si="4816"/>
        <v>0</v>
      </c>
      <c r="AQ707" s="5">
        <f t="shared" si="4817"/>
        <v>0</v>
      </c>
      <c r="AR707" s="5">
        <f t="shared" si="4818"/>
        <v>0</v>
      </c>
      <c r="AS707" s="5">
        <f t="shared" si="4819"/>
        <v>0</v>
      </c>
      <c r="AT707" s="5">
        <f t="shared" si="4820"/>
        <v>0</v>
      </c>
      <c r="AU707" s="5">
        <f t="shared" si="4821"/>
        <v>0</v>
      </c>
      <c r="AV707" s="5">
        <f t="shared" si="4822"/>
        <v>0</v>
      </c>
      <c r="AW707" s="5">
        <f t="shared" si="4823"/>
        <v>0</v>
      </c>
      <c r="AX707" s="5">
        <f t="shared" si="4824"/>
        <v>0</v>
      </c>
      <c r="AY707" s="5">
        <f t="shared" si="4825"/>
        <v>0</v>
      </c>
      <c r="AZ707" s="5">
        <f t="shared" si="4826"/>
        <v>0</v>
      </c>
      <c r="BA707" s="5">
        <f t="shared" si="4827"/>
        <v>0</v>
      </c>
      <c r="BB707" s="5">
        <f t="shared" si="4828"/>
        <v>0</v>
      </c>
      <c r="BC707" s="5">
        <f t="shared" si="4829"/>
        <v>0</v>
      </c>
      <c r="BD707" s="5">
        <f t="shared" si="4830"/>
        <v>0</v>
      </c>
      <c r="BE707" s="5">
        <f t="shared" si="4831"/>
        <v>0</v>
      </c>
      <c r="BF707" s="5">
        <f t="shared" si="4832"/>
        <v>0</v>
      </c>
      <c r="BG707" s="5">
        <f t="shared" si="4833"/>
        <v>0</v>
      </c>
      <c r="BH707" s="5">
        <f t="shared" si="4834"/>
        <v>0</v>
      </c>
      <c r="BI707" s="11">
        <f t="shared" si="4835"/>
        <v>0</v>
      </c>
      <c r="BJ707" s="5">
        <f t="shared" si="4836"/>
        <v>0</v>
      </c>
      <c r="BK707" s="5">
        <f t="shared" si="4837"/>
        <v>0</v>
      </c>
      <c r="BL707" s="5">
        <f t="shared" si="4838"/>
        <v>0</v>
      </c>
      <c r="BM707" s="5">
        <f t="shared" si="4839"/>
        <v>0</v>
      </c>
      <c r="BN707" s="5">
        <f t="shared" si="4840"/>
        <v>0</v>
      </c>
      <c r="BO707" s="5">
        <f t="shared" si="4841"/>
        <v>0</v>
      </c>
      <c r="BP707" s="5">
        <f t="shared" si="4842"/>
        <v>0</v>
      </c>
      <c r="BQ707" s="5">
        <f t="shared" si="4843"/>
        <v>0</v>
      </c>
      <c r="BR707" s="5">
        <f t="shared" si="4844"/>
        <v>0</v>
      </c>
      <c r="BS707" s="5">
        <f t="shared" si="4845"/>
        <v>0</v>
      </c>
      <c r="BT707" s="11">
        <f t="shared" si="4846"/>
        <v>0</v>
      </c>
      <c r="BU707" s="11">
        <f t="shared" si="4847"/>
        <v>0</v>
      </c>
      <c r="BV707" s="5">
        <f t="shared" si="4848"/>
        <v>0</v>
      </c>
      <c r="BW707" s="5">
        <f t="shared" si="4849"/>
        <v>0</v>
      </c>
      <c r="BX707" s="5">
        <f t="shared" si="4850"/>
        <v>0</v>
      </c>
      <c r="BY707" s="5">
        <f t="shared" si="4851"/>
        <v>0</v>
      </c>
      <c r="BZ707" s="5">
        <f t="shared" si="4852"/>
        <v>0</v>
      </c>
      <c r="CA707" s="48">
        <f t="shared" si="4853"/>
        <v>42</v>
      </c>
      <c r="CB707" s="5">
        <f t="shared" si="4854"/>
        <v>0</v>
      </c>
      <c r="CC707" s="5">
        <f t="shared" si="4855"/>
        <v>0</v>
      </c>
      <c r="CD707" s="5">
        <f t="shared" si="4856"/>
        <v>0</v>
      </c>
      <c r="CE707" s="5">
        <f t="shared" si="4857"/>
        <v>0</v>
      </c>
      <c r="CF707" s="5">
        <f t="shared" si="4858"/>
        <v>0</v>
      </c>
      <c r="CG707" s="5">
        <f t="shared" si="4859"/>
        <v>0</v>
      </c>
      <c r="CH707" s="5">
        <f t="shared" si="4860"/>
        <v>0</v>
      </c>
      <c r="CI707" s="5">
        <f t="shared" si="4861"/>
        <v>0</v>
      </c>
      <c r="CJ707" s="5">
        <f t="shared" si="4862"/>
        <v>0</v>
      </c>
      <c r="CK707" s="5">
        <f t="shared" si="4863"/>
        <v>0</v>
      </c>
      <c r="CL707" s="5">
        <f t="shared" si="4864"/>
        <v>0</v>
      </c>
      <c r="CM707" s="5">
        <f t="shared" si="4865"/>
        <v>0</v>
      </c>
      <c r="CN707" s="5">
        <f t="shared" si="4866"/>
        <v>0</v>
      </c>
      <c r="CO707" s="5">
        <f t="shared" si="4867"/>
        <v>0</v>
      </c>
      <c r="CP707" s="5">
        <f t="shared" si="4868"/>
        <v>0</v>
      </c>
      <c r="CQ707" s="5">
        <f t="shared" si="4869"/>
        <v>0</v>
      </c>
      <c r="CR707" s="5">
        <f t="shared" si="4870"/>
        <v>0</v>
      </c>
      <c r="CS707" s="5">
        <f t="shared" si="4871"/>
        <v>0</v>
      </c>
      <c r="CT707" s="11">
        <f t="shared" si="4872"/>
        <v>0</v>
      </c>
      <c r="CU707" s="5">
        <f t="shared" si="4873"/>
        <v>0</v>
      </c>
      <c r="CV707" s="5">
        <f t="shared" si="4874"/>
        <v>0</v>
      </c>
      <c r="CW707" s="5">
        <f t="shared" si="4875"/>
        <v>0</v>
      </c>
      <c r="CX707" s="41">
        <f t="shared" si="4876"/>
        <v>0</v>
      </c>
      <c r="CY707" s="41">
        <f t="shared" si="4877"/>
        <v>0</v>
      </c>
      <c r="CZ707" s="41">
        <f t="shared" si="4878"/>
        <v>0</v>
      </c>
      <c r="DA707" s="41">
        <f t="shared" si="4879"/>
        <v>0</v>
      </c>
      <c r="DB707" s="28"/>
    </row>
    <row r="708" spans="1:106" s="16" customFormat="1" ht="29.25" customHeight="1" thickTop="1" thickBot="1" x14ac:dyDescent="0.35">
      <c r="A708" s="73">
        <v>44915</v>
      </c>
      <c r="B708" s="4" t="s">
        <v>20</v>
      </c>
      <c r="C708" s="4" t="s">
        <v>26</v>
      </c>
      <c r="D708" s="8" t="s">
        <v>10</v>
      </c>
      <c r="E708" s="4" t="s">
        <v>109</v>
      </c>
      <c r="F708" s="4" t="s">
        <v>24</v>
      </c>
      <c r="G708" s="18" t="s">
        <v>822</v>
      </c>
      <c r="H708" s="25">
        <v>53</v>
      </c>
      <c r="I708" s="44">
        <v>-53</v>
      </c>
      <c r="J708" s="45">
        <v>-54</v>
      </c>
      <c r="K708" s="76">
        <f t="shared" si="4880"/>
        <v>653.60000000000014</v>
      </c>
      <c r="L708" s="11"/>
      <c r="M708" s="11"/>
      <c r="N708" s="33"/>
      <c r="O708" s="11"/>
      <c r="P708" s="11"/>
      <c r="Q708" s="11"/>
      <c r="R708" s="11"/>
      <c r="S708" s="11"/>
      <c r="T708" s="11"/>
      <c r="U708" s="11"/>
      <c r="V708" s="11"/>
      <c r="W708" s="45">
        <v>-54</v>
      </c>
      <c r="X708" s="11"/>
      <c r="Y708" s="11"/>
      <c r="Z708" s="11"/>
      <c r="AA708" s="11"/>
      <c r="AB708" s="11"/>
      <c r="AC708" s="37"/>
      <c r="AD708" s="37"/>
      <c r="AE708" s="71" t="str">
        <f t="shared" si="4806"/>
        <v>GOLD</v>
      </c>
      <c r="AF708" s="11">
        <f t="shared" si="4807"/>
        <v>0</v>
      </c>
      <c r="AG708" s="5">
        <f t="shared" si="4808"/>
        <v>0</v>
      </c>
      <c r="AH708" s="45">
        <f t="shared" si="4809"/>
        <v>-54</v>
      </c>
      <c r="AI708" s="11">
        <f t="shared" si="4810"/>
        <v>0</v>
      </c>
      <c r="AJ708" s="13">
        <f t="shared" si="4811"/>
        <v>-54</v>
      </c>
      <c r="AK708" s="13"/>
      <c r="AL708" s="5">
        <f t="shared" si="4812"/>
        <v>0</v>
      </c>
      <c r="AM708" s="5">
        <f t="shared" si="4813"/>
        <v>0</v>
      </c>
      <c r="AN708" s="11">
        <f t="shared" si="4814"/>
        <v>0</v>
      </c>
      <c r="AO708" s="11">
        <f t="shared" si="4815"/>
        <v>0</v>
      </c>
      <c r="AP708" s="5">
        <f t="shared" si="4816"/>
        <v>0</v>
      </c>
      <c r="AQ708" s="5">
        <f t="shared" si="4817"/>
        <v>0</v>
      </c>
      <c r="AR708" s="5">
        <f t="shared" si="4818"/>
        <v>0</v>
      </c>
      <c r="AS708" s="5">
        <f t="shared" si="4819"/>
        <v>0</v>
      </c>
      <c r="AT708" s="5">
        <f t="shared" si="4820"/>
        <v>0</v>
      </c>
      <c r="AU708" s="5">
        <f t="shared" si="4821"/>
        <v>0</v>
      </c>
      <c r="AV708" s="5">
        <f t="shared" si="4822"/>
        <v>0</v>
      </c>
      <c r="AW708" s="5">
        <f t="shared" si="4823"/>
        <v>0</v>
      </c>
      <c r="AX708" s="5">
        <f t="shared" si="4824"/>
        <v>0</v>
      </c>
      <c r="AY708" s="5">
        <f t="shared" si="4825"/>
        <v>0</v>
      </c>
      <c r="AZ708" s="5">
        <f t="shared" si="4826"/>
        <v>0</v>
      </c>
      <c r="BA708" s="5">
        <f t="shared" si="4827"/>
        <v>0</v>
      </c>
      <c r="BB708" s="5">
        <f t="shared" si="4828"/>
        <v>0</v>
      </c>
      <c r="BC708" s="5">
        <f t="shared" si="4829"/>
        <v>0</v>
      </c>
      <c r="BD708" s="5">
        <f t="shared" si="4830"/>
        <v>0</v>
      </c>
      <c r="BE708" s="5">
        <f t="shared" si="4831"/>
        <v>0</v>
      </c>
      <c r="BF708" s="5">
        <f t="shared" si="4832"/>
        <v>0</v>
      </c>
      <c r="BG708" s="5">
        <f t="shared" si="4833"/>
        <v>0</v>
      </c>
      <c r="BH708" s="5">
        <f t="shared" si="4834"/>
        <v>0</v>
      </c>
      <c r="BI708" s="11">
        <f t="shared" si="4835"/>
        <v>0</v>
      </c>
      <c r="BJ708" s="5">
        <f t="shared" si="4836"/>
        <v>0</v>
      </c>
      <c r="BK708" s="5">
        <f t="shared" si="4837"/>
        <v>0</v>
      </c>
      <c r="BL708" s="5">
        <f t="shared" si="4838"/>
        <v>0</v>
      </c>
      <c r="BM708" s="5">
        <f t="shared" si="4839"/>
        <v>0</v>
      </c>
      <c r="BN708" s="5">
        <f t="shared" si="4840"/>
        <v>0</v>
      </c>
      <c r="BO708" s="5">
        <f t="shared" si="4841"/>
        <v>0</v>
      </c>
      <c r="BP708" s="5">
        <f t="shared" si="4842"/>
        <v>0</v>
      </c>
      <c r="BQ708" s="5">
        <f t="shared" si="4843"/>
        <v>0</v>
      </c>
      <c r="BR708" s="5">
        <f t="shared" si="4844"/>
        <v>0</v>
      </c>
      <c r="BS708" s="5">
        <f t="shared" si="4845"/>
        <v>0</v>
      </c>
      <c r="BT708" s="11">
        <f t="shared" si="4846"/>
        <v>0</v>
      </c>
      <c r="BU708" s="11">
        <f t="shared" si="4847"/>
        <v>0</v>
      </c>
      <c r="BV708" s="5">
        <f t="shared" si="4848"/>
        <v>0</v>
      </c>
      <c r="BW708" s="5">
        <f t="shared" si="4849"/>
        <v>0</v>
      </c>
      <c r="BX708" s="5">
        <f t="shared" si="4850"/>
        <v>0</v>
      </c>
      <c r="BY708" s="5">
        <f t="shared" si="4851"/>
        <v>0</v>
      </c>
      <c r="BZ708" s="5">
        <f t="shared" si="4852"/>
        <v>0</v>
      </c>
      <c r="CA708" s="5">
        <f t="shared" si="4853"/>
        <v>0</v>
      </c>
      <c r="CB708" s="5">
        <f t="shared" si="4854"/>
        <v>0</v>
      </c>
      <c r="CC708" s="5">
        <f t="shared" si="4855"/>
        <v>0</v>
      </c>
      <c r="CD708" s="5">
        <f t="shared" si="4856"/>
        <v>0</v>
      </c>
      <c r="CE708" s="5">
        <f t="shared" si="4857"/>
        <v>0</v>
      </c>
      <c r="CF708" s="46">
        <f t="shared" si="4858"/>
        <v>-54</v>
      </c>
      <c r="CG708" s="5">
        <f t="shared" si="4859"/>
        <v>0</v>
      </c>
      <c r="CH708" s="5">
        <f t="shared" si="4860"/>
        <v>0</v>
      </c>
      <c r="CI708" s="5">
        <f t="shared" si="4861"/>
        <v>0</v>
      </c>
      <c r="CJ708" s="5">
        <f t="shared" si="4862"/>
        <v>0</v>
      </c>
      <c r="CK708" s="5">
        <f t="shared" si="4863"/>
        <v>0</v>
      </c>
      <c r="CL708" s="5">
        <f t="shared" si="4864"/>
        <v>0</v>
      </c>
      <c r="CM708" s="5">
        <f t="shared" si="4865"/>
        <v>0</v>
      </c>
      <c r="CN708" s="5">
        <f t="shared" si="4866"/>
        <v>0</v>
      </c>
      <c r="CO708" s="5">
        <f t="shared" si="4867"/>
        <v>0</v>
      </c>
      <c r="CP708" s="5">
        <f t="shared" si="4868"/>
        <v>0</v>
      </c>
      <c r="CQ708" s="5">
        <f t="shared" si="4869"/>
        <v>0</v>
      </c>
      <c r="CR708" s="5">
        <f t="shared" si="4870"/>
        <v>0</v>
      </c>
      <c r="CS708" s="5">
        <f t="shared" si="4871"/>
        <v>0</v>
      </c>
      <c r="CT708" s="11">
        <f t="shared" si="4872"/>
        <v>0</v>
      </c>
      <c r="CU708" s="5">
        <f t="shared" si="4873"/>
        <v>0</v>
      </c>
      <c r="CV708" s="5">
        <f t="shared" si="4874"/>
        <v>0</v>
      </c>
      <c r="CW708" s="5">
        <f t="shared" si="4875"/>
        <v>0</v>
      </c>
      <c r="CX708" s="41">
        <f t="shared" si="4876"/>
        <v>0</v>
      </c>
      <c r="CY708" s="41">
        <f t="shared" si="4877"/>
        <v>0</v>
      </c>
      <c r="CZ708" s="41">
        <f t="shared" si="4878"/>
        <v>0</v>
      </c>
      <c r="DA708" s="41">
        <f t="shared" si="4879"/>
        <v>0</v>
      </c>
      <c r="DB708" s="28"/>
    </row>
    <row r="709" spans="1:106" s="16" customFormat="1" ht="29.25" customHeight="1" thickTop="1" thickBot="1" x14ac:dyDescent="0.35">
      <c r="A709" s="73">
        <v>44915</v>
      </c>
      <c r="B709" s="4" t="s">
        <v>5</v>
      </c>
      <c r="C709" s="4" t="s">
        <v>25</v>
      </c>
      <c r="D709" s="8" t="s">
        <v>10</v>
      </c>
      <c r="E709" s="4" t="s">
        <v>110</v>
      </c>
      <c r="F709" s="4" t="s">
        <v>24</v>
      </c>
      <c r="G709" s="18" t="s">
        <v>823</v>
      </c>
      <c r="H709" s="25">
        <v>56</v>
      </c>
      <c r="I709" s="44">
        <v>-56</v>
      </c>
      <c r="J709" s="45">
        <v>-57</v>
      </c>
      <c r="K709" s="76">
        <f t="shared" si="4880"/>
        <v>596.60000000000014</v>
      </c>
      <c r="L709" s="11"/>
      <c r="M709" s="11"/>
      <c r="N709" s="33"/>
      <c r="O709" s="11"/>
      <c r="P709" s="45">
        <v>-57</v>
      </c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37"/>
      <c r="AD709" s="37"/>
      <c r="AE709" s="71" t="str">
        <f t="shared" si="4806"/>
        <v>EUR/USD</v>
      </c>
      <c r="AF709" s="11">
        <f t="shared" si="4807"/>
        <v>0</v>
      </c>
      <c r="AG709" s="46">
        <f t="shared" si="4808"/>
        <v>-57</v>
      </c>
      <c r="AH709" s="11">
        <f t="shared" si="4809"/>
        <v>0</v>
      </c>
      <c r="AI709" s="11">
        <f t="shared" si="4810"/>
        <v>0</v>
      </c>
      <c r="AJ709" s="13">
        <f t="shared" si="4811"/>
        <v>-57</v>
      </c>
      <c r="AK709" s="13"/>
      <c r="AL709" s="5">
        <f t="shared" si="4812"/>
        <v>0</v>
      </c>
      <c r="AM709" s="5">
        <f t="shared" si="4813"/>
        <v>0</v>
      </c>
      <c r="AN709" s="11">
        <f t="shared" si="4814"/>
        <v>0</v>
      </c>
      <c r="AO709" s="11">
        <f t="shared" si="4815"/>
        <v>0</v>
      </c>
      <c r="AP709" s="5">
        <f t="shared" si="4816"/>
        <v>0</v>
      </c>
      <c r="AQ709" s="5">
        <f t="shared" si="4817"/>
        <v>0</v>
      </c>
      <c r="AR709" s="5">
        <f t="shared" si="4818"/>
        <v>0</v>
      </c>
      <c r="AS709" s="5">
        <f t="shared" si="4819"/>
        <v>0</v>
      </c>
      <c r="AT709" s="5">
        <f t="shared" si="4820"/>
        <v>0</v>
      </c>
      <c r="AU709" s="5">
        <f t="shared" si="4821"/>
        <v>0</v>
      </c>
      <c r="AV709" s="5">
        <f t="shared" si="4822"/>
        <v>0</v>
      </c>
      <c r="AW709" s="5">
        <f t="shared" si="4823"/>
        <v>0</v>
      </c>
      <c r="AX709" s="5">
        <f t="shared" si="4824"/>
        <v>0</v>
      </c>
      <c r="AY709" s="5">
        <f t="shared" si="4825"/>
        <v>0</v>
      </c>
      <c r="AZ709" s="5">
        <f t="shared" si="4826"/>
        <v>0</v>
      </c>
      <c r="BA709" s="5">
        <f t="shared" si="4827"/>
        <v>0</v>
      </c>
      <c r="BB709" s="5">
        <f t="shared" si="4828"/>
        <v>0</v>
      </c>
      <c r="BC709" s="46">
        <f t="shared" si="4829"/>
        <v>-57</v>
      </c>
      <c r="BD709" s="5">
        <f t="shared" si="4830"/>
        <v>0</v>
      </c>
      <c r="BE709" s="5">
        <f t="shared" si="4831"/>
        <v>0</v>
      </c>
      <c r="BF709" s="5">
        <f t="shared" si="4832"/>
        <v>0</v>
      </c>
      <c r="BG709" s="5">
        <f t="shared" si="4833"/>
        <v>0</v>
      </c>
      <c r="BH709" s="5">
        <f t="shared" si="4834"/>
        <v>0</v>
      </c>
      <c r="BI709" s="11">
        <f t="shared" si="4835"/>
        <v>0</v>
      </c>
      <c r="BJ709" s="5">
        <f t="shared" si="4836"/>
        <v>0</v>
      </c>
      <c r="BK709" s="5">
        <f t="shared" si="4837"/>
        <v>0</v>
      </c>
      <c r="BL709" s="5">
        <f t="shared" si="4838"/>
        <v>0</v>
      </c>
      <c r="BM709" s="5">
        <f t="shared" si="4839"/>
        <v>0</v>
      </c>
      <c r="BN709" s="5">
        <f t="shared" si="4840"/>
        <v>0</v>
      </c>
      <c r="BO709" s="5">
        <f t="shared" si="4841"/>
        <v>0</v>
      </c>
      <c r="BP709" s="5">
        <f t="shared" si="4842"/>
        <v>0</v>
      </c>
      <c r="BQ709" s="5">
        <f t="shared" si="4843"/>
        <v>0</v>
      </c>
      <c r="BR709" s="5">
        <f t="shared" si="4844"/>
        <v>0</v>
      </c>
      <c r="BS709" s="5">
        <f t="shared" si="4845"/>
        <v>0</v>
      </c>
      <c r="BT709" s="11">
        <f t="shared" si="4846"/>
        <v>0</v>
      </c>
      <c r="BU709" s="11">
        <f t="shared" si="4847"/>
        <v>0</v>
      </c>
      <c r="BV709" s="5">
        <f t="shared" si="4848"/>
        <v>0</v>
      </c>
      <c r="BW709" s="5">
        <f t="shared" si="4849"/>
        <v>0</v>
      </c>
      <c r="BX709" s="5">
        <f t="shared" si="4850"/>
        <v>0</v>
      </c>
      <c r="BY709" s="5">
        <f t="shared" si="4851"/>
        <v>0</v>
      </c>
      <c r="BZ709" s="5">
        <f t="shared" si="4852"/>
        <v>0</v>
      </c>
      <c r="CA709" s="5">
        <f t="shared" si="4853"/>
        <v>0</v>
      </c>
      <c r="CB709" s="5">
        <f t="shared" si="4854"/>
        <v>0</v>
      </c>
      <c r="CC709" s="5">
        <f t="shared" si="4855"/>
        <v>0</v>
      </c>
      <c r="CD709" s="5">
        <f t="shared" si="4856"/>
        <v>0</v>
      </c>
      <c r="CE709" s="5">
        <f t="shared" si="4857"/>
        <v>0</v>
      </c>
      <c r="CF709" s="5">
        <f t="shared" si="4858"/>
        <v>0</v>
      </c>
      <c r="CG709" s="5">
        <f t="shared" si="4859"/>
        <v>0</v>
      </c>
      <c r="CH709" s="5">
        <f t="shared" si="4860"/>
        <v>0</v>
      </c>
      <c r="CI709" s="5">
        <f t="shared" si="4861"/>
        <v>0</v>
      </c>
      <c r="CJ709" s="5">
        <f t="shared" si="4862"/>
        <v>0</v>
      </c>
      <c r="CK709" s="5">
        <f t="shared" si="4863"/>
        <v>0</v>
      </c>
      <c r="CL709" s="5">
        <f t="shared" si="4864"/>
        <v>0</v>
      </c>
      <c r="CM709" s="5">
        <f t="shared" si="4865"/>
        <v>0</v>
      </c>
      <c r="CN709" s="5">
        <f t="shared" si="4866"/>
        <v>0</v>
      </c>
      <c r="CO709" s="5">
        <f t="shared" si="4867"/>
        <v>0</v>
      </c>
      <c r="CP709" s="5">
        <f t="shared" si="4868"/>
        <v>0</v>
      </c>
      <c r="CQ709" s="5">
        <f t="shared" si="4869"/>
        <v>0</v>
      </c>
      <c r="CR709" s="5">
        <f t="shared" si="4870"/>
        <v>0</v>
      </c>
      <c r="CS709" s="5">
        <f t="shared" si="4871"/>
        <v>0</v>
      </c>
      <c r="CT709" s="11">
        <f t="shared" si="4872"/>
        <v>0</v>
      </c>
      <c r="CU709" s="5">
        <f t="shared" si="4873"/>
        <v>0</v>
      </c>
      <c r="CV709" s="5">
        <f t="shared" si="4874"/>
        <v>0</v>
      </c>
      <c r="CW709" s="5">
        <f t="shared" si="4875"/>
        <v>0</v>
      </c>
      <c r="CX709" s="41">
        <f t="shared" si="4876"/>
        <v>0</v>
      </c>
      <c r="CY709" s="41">
        <f t="shared" si="4877"/>
        <v>0</v>
      </c>
      <c r="CZ709" s="41">
        <f t="shared" si="4878"/>
        <v>0</v>
      </c>
      <c r="DA709" s="41">
        <f t="shared" si="4879"/>
        <v>0</v>
      </c>
      <c r="DB709" s="28"/>
    </row>
    <row r="710" spans="1:106" s="16" customFormat="1" ht="29.25" customHeight="1" thickTop="1" thickBot="1" x14ac:dyDescent="0.35">
      <c r="A710" s="73">
        <v>44915</v>
      </c>
      <c r="B710" s="4" t="s">
        <v>8</v>
      </c>
      <c r="C710" s="4" t="s">
        <v>26</v>
      </c>
      <c r="D710" s="8" t="s">
        <v>10</v>
      </c>
      <c r="E710" s="4" t="s">
        <v>110</v>
      </c>
      <c r="F710" s="4" t="s">
        <v>104</v>
      </c>
      <c r="G710" s="18" t="s">
        <v>824</v>
      </c>
      <c r="H710" s="25">
        <v>51</v>
      </c>
      <c r="I710" s="44">
        <v>-49</v>
      </c>
      <c r="J710" s="45">
        <v>-50</v>
      </c>
      <c r="K710" s="76">
        <f t="shared" si="4880"/>
        <v>546.60000000000014</v>
      </c>
      <c r="L710" s="11"/>
      <c r="M710" s="11"/>
      <c r="N710" s="33"/>
      <c r="O710" s="11"/>
      <c r="P710" s="11"/>
      <c r="Q710" s="11"/>
      <c r="R710" s="11"/>
      <c r="S710" s="45">
        <v>-50</v>
      </c>
      <c r="T710" s="11"/>
      <c r="U710" s="11"/>
      <c r="V710" s="11"/>
      <c r="W710" s="11"/>
      <c r="X710" s="11"/>
      <c r="Y710" s="11"/>
      <c r="Z710" s="11"/>
      <c r="AA710" s="11"/>
      <c r="AB710" s="11"/>
      <c r="AC710" s="37"/>
      <c r="AD710" s="37"/>
      <c r="AE710" s="71" t="str">
        <f t="shared" si="4806"/>
        <v>USD/CAD</v>
      </c>
      <c r="AF710" s="11">
        <f t="shared" si="4807"/>
        <v>0</v>
      </c>
      <c r="AG710" s="5">
        <f t="shared" si="4808"/>
        <v>0</v>
      </c>
      <c r="AH710" s="45">
        <f t="shared" si="4809"/>
        <v>-50</v>
      </c>
      <c r="AI710" s="11">
        <f t="shared" si="4810"/>
        <v>0</v>
      </c>
      <c r="AJ710" s="13">
        <f t="shared" si="4811"/>
        <v>-50</v>
      </c>
      <c r="AK710" s="13"/>
      <c r="AL710" s="5">
        <f t="shared" si="4812"/>
        <v>0</v>
      </c>
      <c r="AM710" s="5">
        <f t="shared" si="4813"/>
        <v>0</v>
      </c>
      <c r="AN710" s="11">
        <f t="shared" si="4814"/>
        <v>0</v>
      </c>
      <c r="AO710" s="11">
        <f t="shared" si="4815"/>
        <v>0</v>
      </c>
      <c r="AP710" s="5">
        <f t="shared" si="4816"/>
        <v>0</v>
      </c>
      <c r="AQ710" s="5">
        <f t="shared" si="4817"/>
        <v>0</v>
      </c>
      <c r="AR710" s="5">
        <f t="shared" si="4818"/>
        <v>0</v>
      </c>
      <c r="AS710" s="5">
        <f t="shared" si="4819"/>
        <v>0</v>
      </c>
      <c r="AT710" s="5">
        <f t="shared" si="4820"/>
        <v>0</v>
      </c>
      <c r="AU710" s="5">
        <f t="shared" si="4821"/>
        <v>0</v>
      </c>
      <c r="AV710" s="5">
        <f t="shared" si="4822"/>
        <v>0</v>
      </c>
      <c r="AW710" s="5">
        <f t="shared" si="4823"/>
        <v>0</v>
      </c>
      <c r="AX710" s="5">
        <f t="shared" si="4824"/>
        <v>0</v>
      </c>
      <c r="AY710" s="5">
        <f t="shared" si="4825"/>
        <v>0</v>
      </c>
      <c r="AZ710" s="5">
        <f t="shared" si="4826"/>
        <v>0</v>
      </c>
      <c r="BA710" s="5">
        <f t="shared" si="4827"/>
        <v>0</v>
      </c>
      <c r="BB710" s="5">
        <f t="shared" si="4828"/>
        <v>0</v>
      </c>
      <c r="BC710" s="5">
        <f t="shared" si="4829"/>
        <v>0</v>
      </c>
      <c r="BD710" s="5">
        <f t="shared" si="4830"/>
        <v>0</v>
      </c>
      <c r="BE710" s="5">
        <f t="shared" si="4831"/>
        <v>0</v>
      </c>
      <c r="BF710" s="5">
        <f t="shared" si="4832"/>
        <v>0</v>
      </c>
      <c r="BG710" s="5">
        <f t="shared" si="4833"/>
        <v>0</v>
      </c>
      <c r="BH710" s="5">
        <f t="shared" si="4834"/>
        <v>0</v>
      </c>
      <c r="BI710" s="11">
        <f t="shared" si="4835"/>
        <v>0</v>
      </c>
      <c r="BJ710" s="5">
        <f t="shared" si="4836"/>
        <v>0</v>
      </c>
      <c r="BK710" s="5">
        <f t="shared" si="4837"/>
        <v>0</v>
      </c>
      <c r="BL710" s="5">
        <f t="shared" si="4838"/>
        <v>0</v>
      </c>
      <c r="BM710" s="5">
        <f t="shared" si="4839"/>
        <v>0</v>
      </c>
      <c r="BN710" s="5">
        <f t="shared" si="4840"/>
        <v>0</v>
      </c>
      <c r="BO710" s="5">
        <f t="shared" si="4841"/>
        <v>0</v>
      </c>
      <c r="BP710" s="46">
        <f t="shared" si="4842"/>
        <v>-50</v>
      </c>
      <c r="BQ710" s="5">
        <f t="shared" si="4843"/>
        <v>0</v>
      </c>
      <c r="BR710" s="5">
        <f t="shared" si="4844"/>
        <v>0</v>
      </c>
      <c r="BS710" s="5">
        <f t="shared" si="4845"/>
        <v>0</v>
      </c>
      <c r="BT710" s="11">
        <f t="shared" si="4846"/>
        <v>0</v>
      </c>
      <c r="BU710" s="11">
        <f t="shared" si="4847"/>
        <v>0</v>
      </c>
      <c r="BV710" s="5">
        <f t="shared" si="4848"/>
        <v>0</v>
      </c>
      <c r="BW710" s="5">
        <f t="shared" si="4849"/>
        <v>0</v>
      </c>
      <c r="BX710" s="5">
        <f t="shared" si="4850"/>
        <v>0</v>
      </c>
      <c r="BY710" s="5">
        <f t="shared" si="4851"/>
        <v>0</v>
      </c>
      <c r="BZ710" s="5">
        <f t="shared" si="4852"/>
        <v>0</v>
      </c>
      <c r="CA710" s="5">
        <f t="shared" si="4853"/>
        <v>0</v>
      </c>
      <c r="CB710" s="5">
        <f t="shared" si="4854"/>
        <v>0</v>
      </c>
      <c r="CC710" s="5">
        <f t="shared" si="4855"/>
        <v>0</v>
      </c>
      <c r="CD710" s="5">
        <f t="shared" si="4856"/>
        <v>0</v>
      </c>
      <c r="CE710" s="5">
        <f t="shared" si="4857"/>
        <v>0</v>
      </c>
      <c r="CF710" s="5">
        <f t="shared" si="4858"/>
        <v>0</v>
      </c>
      <c r="CG710" s="5">
        <f t="shared" si="4859"/>
        <v>0</v>
      </c>
      <c r="CH710" s="5">
        <f t="shared" si="4860"/>
        <v>0</v>
      </c>
      <c r="CI710" s="5">
        <f t="shared" si="4861"/>
        <v>0</v>
      </c>
      <c r="CJ710" s="5">
        <f t="shared" si="4862"/>
        <v>0</v>
      </c>
      <c r="CK710" s="5">
        <f t="shared" si="4863"/>
        <v>0</v>
      </c>
      <c r="CL710" s="5">
        <f t="shared" si="4864"/>
        <v>0</v>
      </c>
      <c r="CM710" s="5">
        <f t="shared" si="4865"/>
        <v>0</v>
      </c>
      <c r="CN710" s="5">
        <f t="shared" si="4866"/>
        <v>0</v>
      </c>
      <c r="CO710" s="5">
        <f t="shared" si="4867"/>
        <v>0</v>
      </c>
      <c r="CP710" s="5">
        <f t="shared" si="4868"/>
        <v>0</v>
      </c>
      <c r="CQ710" s="5">
        <f t="shared" si="4869"/>
        <v>0</v>
      </c>
      <c r="CR710" s="5">
        <f t="shared" si="4870"/>
        <v>0</v>
      </c>
      <c r="CS710" s="5">
        <f t="shared" si="4871"/>
        <v>0</v>
      </c>
      <c r="CT710" s="11">
        <f t="shared" si="4872"/>
        <v>0</v>
      </c>
      <c r="CU710" s="5">
        <f t="shared" si="4873"/>
        <v>0</v>
      </c>
      <c r="CV710" s="5">
        <f t="shared" si="4874"/>
        <v>0</v>
      </c>
      <c r="CW710" s="5">
        <f t="shared" si="4875"/>
        <v>0</v>
      </c>
      <c r="CX710" s="41">
        <f t="shared" si="4876"/>
        <v>0</v>
      </c>
      <c r="CY710" s="41">
        <f t="shared" si="4877"/>
        <v>0</v>
      </c>
      <c r="CZ710" s="41">
        <f t="shared" si="4878"/>
        <v>0</v>
      </c>
      <c r="DA710" s="41">
        <f t="shared" si="4879"/>
        <v>0</v>
      </c>
      <c r="DB710" s="28"/>
    </row>
    <row r="711" spans="1:106" s="16" customFormat="1" ht="29.25" customHeight="1" thickTop="1" thickBot="1" x14ac:dyDescent="0.35">
      <c r="A711" s="73">
        <v>44915</v>
      </c>
      <c r="B711" s="4" t="s">
        <v>9</v>
      </c>
      <c r="C711" s="4" t="s">
        <v>25</v>
      </c>
      <c r="D711" s="8" t="s">
        <v>10</v>
      </c>
      <c r="E711" s="4" t="s">
        <v>110</v>
      </c>
      <c r="F711" s="4" t="s">
        <v>104</v>
      </c>
      <c r="G711" s="18" t="s">
        <v>825</v>
      </c>
      <c r="H711" s="25">
        <v>48.75</v>
      </c>
      <c r="I711" s="44">
        <v>-51.25</v>
      </c>
      <c r="J711" s="45">
        <v>-52.25</v>
      </c>
      <c r="K711" s="76">
        <f t="shared" si="4880"/>
        <v>494.35000000000014</v>
      </c>
      <c r="L711" s="11"/>
      <c r="M711" s="11"/>
      <c r="N711" s="33"/>
      <c r="O711" s="11"/>
      <c r="P711" s="11"/>
      <c r="Q711" s="11"/>
      <c r="R711" s="11"/>
      <c r="S711" s="11"/>
      <c r="T711" s="45">
        <v>-52.25</v>
      </c>
      <c r="U711" s="11"/>
      <c r="V711" s="11"/>
      <c r="W711" s="11"/>
      <c r="X711" s="11"/>
      <c r="Y711" s="11"/>
      <c r="Z711" s="11"/>
      <c r="AA711" s="11"/>
      <c r="AB711" s="11"/>
      <c r="AC711" s="37"/>
      <c r="AD711" s="37"/>
      <c r="AE711" s="71" t="str">
        <f t="shared" ref="AE711:AE721" si="4881">IF(B711&gt;0,B711)</f>
        <v>USD/CHF</v>
      </c>
      <c r="AF711" s="11">
        <f t="shared" ref="AF711:AF721" si="4882">IF(C711="HF",J711,0)</f>
        <v>0</v>
      </c>
      <c r="AG711" s="46">
        <f t="shared" ref="AG711:AG721" si="4883">IF(C711="HF2",J711,0)</f>
        <v>-52.25</v>
      </c>
      <c r="AH711" s="11">
        <f t="shared" ref="AH711:AH721" si="4884">IF(C711="HF3",J711,0)</f>
        <v>0</v>
      </c>
      <c r="AI711" s="11">
        <f t="shared" ref="AI711:AI721" si="4885">IF(C711="DP",J711,0)</f>
        <v>0</v>
      </c>
      <c r="AJ711" s="13">
        <f t="shared" ref="AJ711" si="4886">+SUM(AF711+AG711+AH711+AI711)</f>
        <v>-52.25</v>
      </c>
      <c r="AK711" s="13"/>
      <c r="AL711" s="5">
        <f t="shared" ref="AL711" si="4887">IF(B711="AUD/JPY",AF711,0)</f>
        <v>0</v>
      </c>
      <c r="AM711" s="5">
        <f t="shared" ref="AM711" si="4888">IF(B711="AUD/JPY",AG711,0)</f>
        <v>0</v>
      </c>
      <c r="AN711" s="11">
        <f t="shared" ref="AN711" si="4889">IF(B711="AUD/JPY",AH711,0)</f>
        <v>0</v>
      </c>
      <c r="AO711" s="11">
        <f t="shared" ref="AO711" si="4890">IF(B711="AUD/JPY",AI711,0)</f>
        <v>0</v>
      </c>
      <c r="AP711" s="5">
        <f t="shared" ref="AP711" si="4891">IF(B711="AUD/USD",AF711,0)</f>
        <v>0</v>
      </c>
      <c r="AQ711" s="5">
        <f t="shared" ref="AQ711" si="4892">IF(B711="AUD/USD",AG711,0)</f>
        <v>0</v>
      </c>
      <c r="AR711" s="5">
        <f t="shared" ref="AR711" si="4893">IF(B711="AUD/USD",AH711,0)</f>
        <v>0</v>
      </c>
      <c r="AS711" s="5">
        <f t="shared" ref="AS711" si="4894">IF(B711="AUD/USD",AI711,0)</f>
        <v>0</v>
      </c>
      <c r="AT711" s="5">
        <f t="shared" ref="AT711" si="4895">IF(B711="EUR/GBP",AF711,0)</f>
        <v>0</v>
      </c>
      <c r="AU711" s="5">
        <f t="shared" ref="AU711" si="4896">IF(B711="EUR/GBP",AG711,0)</f>
        <v>0</v>
      </c>
      <c r="AV711" s="5">
        <f t="shared" ref="AV711" si="4897">IF(B711="EUR/GBP",AH711,0)</f>
        <v>0</v>
      </c>
      <c r="AW711" s="5">
        <f t="shared" ref="AW711" si="4898">IF(B711="EUR/GBP",AI711,0)</f>
        <v>0</v>
      </c>
      <c r="AX711" s="5">
        <f t="shared" ref="AX711" si="4899">IF(B711="EUR/JPY",AF711,0)</f>
        <v>0</v>
      </c>
      <c r="AY711" s="5">
        <f t="shared" ref="AY711" si="4900">IF(B711="EUR/JPY",AG711,0)</f>
        <v>0</v>
      </c>
      <c r="AZ711" s="5">
        <f t="shared" ref="AZ711" si="4901">IF(B711="EUR/JPY",AH711,0)</f>
        <v>0</v>
      </c>
      <c r="BA711" s="5">
        <f t="shared" ref="BA711" si="4902">IF(B711="EUR/JPY",AI711,0)</f>
        <v>0</v>
      </c>
      <c r="BB711" s="5">
        <f t="shared" ref="BB711" si="4903">IF(B711="EUR/USD",AF711,0)</f>
        <v>0</v>
      </c>
      <c r="BC711" s="5">
        <f t="shared" ref="BC711" si="4904">IF(B711="EUR/USD",AG711,0)</f>
        <v>0</v>
      </c>
      <c r="BD711" s="5">
        <f t="shared" ref="BD711" si="4905">IF(B711="EUR/USD",AH711,0)</f>
        <v>0</v>
      </c>
      <c r="BE711" s="5">
        <f t="shared" ref="BE711" si="4906">IF(B711="EUR/USD",AI711,0)</f>
        <v>0</v>
      </c>
      <c r="BF711" s="5">
        <f t="shared" ref="BF711" si="4907">IF(B711="GBP/JPY",AF711,0)</f>
        <v>0</v>
      </c>
      <c r="BG711" s="5">
        <f t="shared" ref="BG711" si="4908">IF(B711="GBP/JPY",AG711,0)</f>
        <v>0</v>
      </c>
      <c r="BH711" s="5">
        <f t="shared" ref="BH711" si="4909">IF(B711="GBP/JPY",AH711,0)</f>
        <v>0</v>
      </c>
      <c r="BI711" s="11">
        <f t="shared" ref="BI711" si="4910">IF(B711="GBP/JPY",AI711,0)</f>
        <v>0</v>
      </c>
      <c r="BJ711" s="5">
        <f t="shared" ref="BJ711" si="4911">IF(B711="GBP/USD",AF711,0)</f>
        <v>0</v>
      </c>
      <c r="BK711" s="5">
        <f t="shared" ref="BK711" si="4912">IF(B711="GBP/USD",AG711,0)</f>
        <v>0</v>
      </c>
      <c r="BL711" s="5">
        <f t="shared" ref="BL711" si="4913">IF(B711="GBP/USD",AH711,0)</f>
        <v>0</v>
      </c>
      <c r="BM711" s="5">
        <f t="shared" ref="BM711" si="4914">IF(B711="GBP/USD",AI711,0)</f>
        <v>0</v>
      </c>
      <c r="BN711" s="5">
        <f t="shared" ref="BN711" si="4915">IF(B711="USD/CAD",AF711,0)</f>
        <v>0</v>
      </c>
      <c r="BO711" s="5">
        <f t="shared" ref="BO711" si="4916">IF(B711="USD/CAD",AG711,0)</f>
        <v>0</v>
      </c>
      <c r="BP711" s="5">
        <f t="shared" ref="BP711" si="4917">IF(B711="USD/CAD",AH711,0)</f>
        <v>0</v>
      </c>
      <c r="BQ711" s="5">
        <f t="shared" ref="BQ711" si="4918">IF(B711="USD/CAD",AI711,0)</f>
        <v>0</v>
      </c>
      <c r="BR711" s="5">
        <f t="shared" ref="BR711" si="4919">IF(B711="USD/CHF",AF711,0)</f>
        <v>0</v>
      </c>
      <c r="BS711" s="46">
        <f t="shared" ref="BS711" si="4920">IF(B711="USD/CHF",AG711,0)</f>
        <v>-52.25</v>
      </c>
      <c r="BT711" s="11">
        <f t="shared" ref="BT711" si="4921">IF(B711="USD/CHF",AH711,0)</f>
        <v>0</v>
      </c>
      <c r="BU711" s="11">
        <f t="shared" ref="BU711" si="4922">IF(B711="USD/CHF",AI711,0)</f>
        <v>0</v>
      </c>
      <c r="BV711" s="5">
        <f t="shared" ref="BV711" si="4923">IF(B711="USD/JPY",AF711,0)</f>
        <v>0</v>
      </c>
      <c r="BW711" s="5">
        <f t="shared" ref="BW711" si="4924">IF(B711="USD/JPY",AG711,0)</f>
        <v>0</v>
      </c>
      <c r="BX711" s="5">
        <f t="shared" ref="BX711" si="4925">IF(B711="USD/JPY",AH711,0)</f>
        <v>0</v>
      </c>
      <c r="BY711" s="5">
        <f t="shared" ref="BY711" si="4926">IF(B711="USD/JPY",AI711,0)</f>
        <v>0</v>
      </c>
      <c r="BZ711" s="5">
        <f t="shared" ref="BZ711" si="4927">IF(B711="CRUDE",AF711,0)</f>
        <v>0</v>
      </c>
      <c r="CA711" s="5">
        <f t="shared" ref="CA711" si="4928">IF(B711="CRUDE",AG711,0)</f>
        <v>0</v>
      </c>
      <c r="CB711" s="5">
        <f t="shared" ref="CB711" si="4929">IF(B711="CRUDE",AH711,0)</f>
        <v>0</v>
      </c>
      <c r="CC711" s="5">
        <f t="shared" ref="CC711" si="4930">IF(B711="CRUDE",AI711,0)</f>
        <v>0</v>
      </c>
      <c r="CD711" s="5">
        <f t="shared" ref="CD711" si="4931">IF(B711="GOLD",AF711,0)</f>
        <v>0</v>
      </c>
      <c r="CE711" s="5">
        <f t="shared" ref="CE711" si="4932">IF(B711="GOLD",AG711,0)</f>
        <v>0</v>
      </c>
      <c r="CF711" s="5">
        <f t="shared" ref="CF711" si="4933">IF(B711="GOLD",AH711,0)</f>
        <v>0</v>
      </c>
      <c r="CG711" s="5">
        <f t="shared" ref="CG711" si="4934">IF(B711="GOLD",AI711,0)</f>
        <v>0</v>
      </c>
      <c r="CH711" s="5">
        <f t="shared" ref="CH711" si="4935">IF(B711="US 500",AF711,0)</f>
        <v>0</v>
      </c>
      <c r="CI711" s="5">
        <f t="shared" ref="CI711" si="4936">IF(B711="US 500",AG711,0)</f>
        <v>0</v>
      </c>
      <c r="CJ711" s="5">
        <f t="shared" ref="CJ711" si="4937">IF(B711="US 500",AH711,0)</f>
        <v>0</v>
      </c>
      <c r="CK711" s="5">
        <f t="shared" ref="CK711" si="4938">IF(B711="US 500",AI711,0)</f>
        <v>0</v>
      </c>
      <c r="CL711" s="5">
        <f t="shared" ref="CL711" si="4939">IF(B711="N GAS",AF711,0)</f>
        <v>0</v>
      </c>
      <c r="CM711" s="5">
        <f t="shared" ref="CM711" si="4940">IF(B711="N GAS",AG711,0)</f>
        <v>0</v>
      </c>
      <c r="CN711" s="5">
        <f t="shared" ref="CN711" si="4941">IF(B711="N GAS",AH711,0)</f>
        <v>0</v>
      </c>
      <c r="CO711" s="5">
        <f t="shared" ref="CO711" si="4942">IF(B711="N GAS",AI711,0)</f>
        <v>0</v>
      </c>
      <c r="CP711" s="5">
        <f t="shared" ref="CP711" si="4943">IF(B711="SMALLCAP 2000",AF711,0)</f>
        <v>0</v>
      </c>
      <c r="CQ711" s="5">
        <f t="shared" ref="CQ711" si="4944">IF(B711="SMALLCAP 2000",AG711,0)</f>
        <v>0</v>
      </c>
      <c r="CR711" s="5">
        <f t="shared" ref="CR711" si="4945">IF(B711="SMALLCAP 2000",AH711,0)</f>
        <v>0</v>
      </c>
      <c r="CS711" s="5">
        <f t="shared" ref="CS711" si="4946">IF(B711="SMALLCAP 2000",AI711,0)</f>
        <v>0</v>
      </c>
      <c r="CT711" s="11">
        <f t="shared" ref="CT711" si="4947">IF(B711="US TECH",AF711,0)</f>
        <v>0</v>
      </c>
      <c r="CU711" s="5">
        <f t="shared" ref="CU711" si="4948">IF(B711="US TECH",AG711,0)</f>
        <v>0</v>
      </c>
      <c r="CV711" s="5">
        <f t="shared" ref="CV711" si="4949">IF(B711="US TECH",AH711,0)</f>
        <v>0</v>
      </c>
      <c r="CW711" s="5">
        <f t="shared" ref="CW711" si="4950">IF(B711="US TECH",AI711,0)</f>
        <v>0</v>
      </c>
      <c r="CX711" s="41">
        <f t="shared" ref="CX711" si="4951">IF(B711="WALL ST 30",AF711,0)</f>
        <v>0</v>
      </c>
      <c r="CY711" s="41">
        <f t="shared" ref="CY711" si="4952">IF(B711="WALL ST 30",AG711,0)</f>
        <v>0</v>
      </c>
      <c r="CZ711" s="41">
        <f t="shared" ref="CZ711" si="4953">IF(B711="WALL ST 30",AH711,0)</f>
        <v>0</v>
      </c>
      <c r="DA711" s="41">
        <f t="shared" ref="DA711" si="4954">IF(B711="WALL ST 30",AI711,0)</f>
        <v>0</v>
      </c>
      <c r="DB711" s="28"/>
    </row>
    <row r="712" spans="1:106" s="16" customFormat="1" ht="29.25" customHeight="1" thickTop="1" thickBot="1" x14ac:dyDescent="0.35">
      <c r="A712" s="73">
        <v>44916</v>
      </c>
      <c r="B712" s="4" t="s">
        <v>5</v>
      </c>
      <c r="C712" s="4" t="s">
        <v>23</v>
      </c>
      <c r="D712" s="8" t="s">
        <v>10</v>
      </c>
      <c r="E712" s="4" t="s">
        <v>110</v>
      </c>
      <c r="F712" s="4" t="s">
        <v>104</v>
      </c>
      <c r="G712" s="18" t="s">
        <v>827</v>
      </c>
      <c r="H712" s="25">
        <v>47</v>
      </c>
      <c r="I712" s="33">
        <v>47</v>
      </c>
      <c r="J712" s="11">
        <v>45</v>
      </c>
      <c r="K712" s="76">
        <f t="shared" si="4880"/>
        <v>539.35000000000014</v>
      </c>
      <c r="L712" s="11"/>
      <c r="M712" s="11"/>
      <c r="N712" s="33"/>
      <c r="O712" s="11"/>
      <c r="P712" s="47">
        <v>45</v>
      </c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37"/>
      <c r="AD712" s="37"/>
      <c r="AE712" s="71" t="str">
        <f t="shared" si="4881"/>
        <v>EUR/USD</v>
      </c>
      <c r="AF712" s="47">
        <f t="shared" si="4882"/>
        <v>45</v>
      </c>
      <c r="AG712" s="5">
        <f t="shared" si="4883"/>
        <v>0</v>
      </c>
      <c r="AH712" s="11">
        <f t="shared" si="4884"/>
        <v>0</v>
      </c>
      <c r="AI712" s="11">
        <f t="shared" si="4885"/>
        <v>0</v>
      </c>
      <c r="AJ712" s="13">
        <f t="shared" ref="AJ712:AJ721" si="4955">+SUM(AF712+AG712+AH712+AI712)</f>
        <v>45</v>
      </c>
      <c r="AK712" s="13"/>
      <c r="AL712" s="5">
        <f t="shared" ref="AL712:AL721" si="4956">IF(B712="AUD/JPY",AF712,0)</f>
        <v>0</v>
      </c>
      <c r="AM712" s="5">
        <f t="shared" ref="AM712:AM721" si="4957">IF(B712="AUD/JPY",AG712,0)</f>
        <v>0</v>
      </c>
      <c r="AN712" s="11">
        <f t="shared" ref="AN712:AN721" si="4958">IF(B712="AUD/JPY",AH712,0)</f>
        <v>0</v>
      </c>
      <c r="AO712" s="11">
        <f t="shared" ref="AO712:AO721" si="4959">IF(B712="AUD/JPY",AI712,0)</f>
        <v>0</v>
      </c>
      <c r="AP712" s="5">
        <f t="shared" ref="AP712:AP721" si="4960">IF(B712="AUD/USD",AF712,0)</f>
        <v>0</v>
      </c>
      <c r="AQ712" s="5">
        <f t="shared" ref="AQ712:AQ721" si="4961">IF(B712="AUD/USD",AG712,0)</f>
        <v>0</v>
      </c>
      <c r="AR712" s="5">
        <f t="shared" ref="AR712:AR721" si="4962">IF(B712="AUD/USD",AH712,0)</f>
        <v>0</v>
      </c>
      <c r="AS712" s="5">
        <f t="shared" ref="AS712:AS721" si="4963">IF(B712="AUD/USD",AI712,0)</f>
        <v>0</v>
      </c>
      <c r="AT712" s="5">
        <f t="shared" ref="AT712:AT721" si="4964">IF(B712="EUR/GBP",AF712,0)</f>
        <v>0</v>
      </c>
      <c r="AU712" s="5">
        <f t="shared" ref="AU712:AU721" si="4965">IF(B712="EUR/GBP",AG712,0)</f>
        <v>0</v>
      </c>
      <c r="AV712" s="5">
        <f t="shared" ref="AV712:AV721" si="4966">IF(B712="EUR/GBP",AH712,0)</f>
        <v>0</v>
      </c>
      <c r="AW712" s="5">
        <f t="shared" ref="AW712:AW721" si="4967">IF(B712="EUR/GBP",AI712,0)</f>
        <v>0</v>
      </c>
      <c r="AX712" s="5">
        <f t="shared" ref="AX712:AX721" si="4968">IF(B712="EUR/JPY",AF712,0)</f>
        <v>0</v>
      </c>
      <c r="AY712" s="5">
        <f t="shared" ref="AY712:AY721" si="4969">IF(B712="EUR/JPY",AG712,0)</f>
        <v>0</v>
      </c>
      <c r="AZ712" s="5">
        <f t="shared" ref="AZ712:AZ721" si="4970">IF(B712="EUR/JPY",AH712,0)</f>
        <v>0</v>
      </c>
      <c r="BA712" s="5">
        <f t="shared" ref="BA712:BA721" si="4971">IF(B712="EUR/JPY",AI712,0)</f>
        <v>0</v>
      </c>
      <c r="BB712" s="48">
        <f t="shared" ref="BB712:BB721" si="4972">IF(B712="EUR/USD",AF712,0)</f>
        <v>45</v>
      </c>
      <c r="BC712" s="5">
        <f t="shared" ref="BC712:BC721" si="4973">IF(B712="EUR/USD",AG712,0)</f>
        <v>0</v>
      </c>
      <c r="BD712" s="5">
        <f t="shared" ref="BD712:BD721" si="4974">IF(B712="EUR/USD",AH712,0)</f>
        <v>0</v>
      </c>
      <c r="BE712" s="5">
        <f t="shared" ref="BE712:BE721" si="4975">IF(B712="EUR/USD",AI712,0)</f>
        <v>0</v>
      </c>
      <c r="BF712" s="5">
        <f t="shared" ref="BF712:BF721" si="4976">IF(B712="GBP/JPY",AF712,0)</f>
        <v>0</v>
      </c>
      <c r="BG712" s="5">
        <f t="shared" ref="BG712:BG721" si="4977">IF(B712="GBP/JPY",AG712,0)</f>
        <v>0</v>
      </c>
      <c r="BH712" s="5">
        <f t="shared" ref="BH712:BH721" si="4978">IF(B712="GBP/JPY",AH712,0)</f>
        <v>0</v>
      </c>
      <c r="BI712" s="11">
        <f t="shared" ref="BI712:BI721" si="4979">IF(B712="GBP/JPY",AI712,0)</f>
        <v>0</v>
      </c>
      <c r="BJ712" s="5">
        <f t="shared" ref="BJ712:BJ721" si="4980">IF(B712="GBP/USD",AF712,0)</f>
        <v>0</v>
      </c>
      <c r="BK712" s="5">
        <f t="shared" ref="BK712:BK721" si="4981">IF(B712="GBP/USD",AG712,0)</f>
        <v>0</v>
      </c>
      <c r="BL712" s="5">
        <f t="shared" ref="BL712:BL721" si="4982">IF(B712="GBP/USD",AH712,0)</f>
        <v>0</v>
      </c>
      <c r="BM712" s="5">
        <f t="shared" ref="BM712:BM721" si="4983">IF(B712="GBP/USD",AI712,0)</f>
        <v>0</v>
      </c>
      <c r="BN712" s="5">
        <f t="shared" ref="BN712:BN721" si="4984">IF(B712="USD/CAD",AF712,0)</f>
        <v>0</v>
      </c>
      <c r="BO712" s="5">
        <f t="shared" ref="BO712:BO721" si="4985">IF(B712="USD/CAD",AG712,0)</f>
        <v>0</v>
      </c>
      <c r="BP712" s="5">
        <f t="shared" ref="BP712:BP721" si="4986">IF(B712="USD/CAD",AH712,0)</f>
        <v>0</v>
      </c>
      <c r="BQ712" s="5">
        <f t="shared" ref="BQ712:BQ721" si="4987">IF(B712="USD/CAD",AI712,0)</f>
        <v>0</v>
      </c>
      <c r="BR712" s="5">
        <f t="shared" ref="BR712:BR721" si="4988">IF(B712="USD/CHF",AF712,0)</f>
        <v>0</v>
      </c>
      <c r="BS712" s="5">
        <f t="shared" ref="BS712:BS721" si="4989">IF(B712="USD/CHF",AG712,0)</f>
        <v>0</v>
      </c>
      <c r="BT712" s="11">
        <f t="shared" ref="BT712:BT721" si="4990">IF(B712="USD/CHF",AH712,0)</f>
        <v>0</v>
      </c>
      <c r="BU712" s="11">
        <f t="shared" ref="BU712:BU721" si="4991">IF(B712="USD/CHF",AI712,0)</f>
        <v>0</v>
      </c>
      <c r="BV712" s="5">
        <f t="shared" ref="BV712:BV721" si="4992">IF(B712="USD/JPY",AF712,0)</f>
        <v>0</v>
      </c>
      <c r="BW712" s="5">
        <f t="shared" ref="BW712:BW721" si="4993">IF(B712="USD/JPY",AG712,0)</f>
        <v>0</v>
      </c>
      <c r="BX712" s="5">
        <f t="shared" ref="BX712:BX721" si="4994">IF(B712="USD/JPY",AH712,0)</f>
        <v>0</v>
      </c>
      <c r="BY712" s="5">
        <f t="shared" ref="BY712:BY721" si="4995">IF(B712="USD/JPY",AI712,0)</f>
        <v>0</v>
      </c>
      <c r="BZ712" s="5">
        <f t="shared" ref="BZ712:BZ721" si="4996">IF(B712="CRUDE",AF712,0)</f>
        <v>0</v>
      </c>
      <c r="CA712" s="5">
        <f t="shared" ref="CA712:CA721" si="4997">IF(B712="CRUDE",AG712,0)</f>
        <v>0</v>
      </c>
      <c r="CB712" s="5">
        <f t="shared" ref="CB712:CB721" si="4998">IF(B712="CRUDE",AH712,0)</f>
        <v>0</v>
      </c>
      <c r="CC712" s="5">
        <f t="shared" ref="CC712:CC721" si="4999">IF(B712="CRUDE",AI712,0)</f>
        <v>0</v>
      </c>
      <c r="CD712" s="5">
        <f t="shared" ref="CD712:CD721" si="5000">IF(B712="GOLD",AF712,0)</f>
        <v>0</v>
      </c>
      <c r="CE712" s="5">
        <f t="shared" ref="CE712:CE721" si="5001">IF(B712="GOLD",AG712,0)</f>
        <v>0</v>
      </c>
      <c r="CF712" s="5">
        <f t="shared" ref="CF712:CF721" si="5002">IF(B712="GOLD",AH712,0)</f>
        <v>0</v>
      </c>
      <c r="CG712" s="5">
        <f t="shared" ref="CG712:CG721" si="5003">IF(B712="GOLD",AI712,0)</f>
        <v>0</v>
      </c>
      <c r="CH712" s="5">
        <f t="shared" ref="CH712:CH721" si="5004">IF(B712="US 500",AF712,0)</f>
        <v>0</v>
      </c>
      <c r="CI712" s="5">
        <f t="shared" ref="CI712:CI721" si="5005">IF(B712="US 500",AG712,0)</f>
        <v>0</v>
      </c>
      <c r="CJ712" s="5">
        <f t="shared" ref="CJ712:CJ721" si="5006">IF(B712="US 500",AH712,0)</f>
        <v>0</v>
      </c>
      <c r="CK712" s="5">
        <f t="shared" ref="CK712:CK721" si="5007">IF(B712="US 500",AI712,0)</f>
        <v>0</v>
      </c>
      <c r="CL712" s="5">
        <f t="shared" ref="CL712:CL721" si="5008">IF(B712="N GAS",AF712,0)</f>
        <v>0</v>
      </c>
      <c r="CM712" s="5">
        <f t="shared" ref="CM712:CM721" si="5009">IF(B712="N GAS",AG712,0)</f>
        <v>0</v>
      </c>
      <c r="CN712" s="5">
        <f t="shared" ref="CN712:CN721" si="5010">IF(B712="N GAS",AH712,0)</f>
        <v>0</v>
      </c>
      <c r="CO712" s="5">
        <f t="shared" ref="CO712:CO721" si="5011">IF(B712="N GAS",AI712,0)</f>
        <v>0</v>
      </c>
      <c r="CP712" s="5">
        <f t="shared" ref="CP712:CP721" si="5012">IF(B712="SMALLCAP 2000",AF712,0)</f>
        <v>0</v>
      </c>
      <c r="CQ712" s="5">
        <f t="shared" ref="CQ712:CQ721" si="5013">IF(B712="SMALLCAP 2000",AG712,0)</f>
        <v>0</v>
      </c>
      <c r="CR712" s="5">
        <f t="shared" ref="CR712:CR721" si="5014">IF(B712="SMALLCAP 2000",AH712,0)</f>
        <v>0</v>
      </c>
      <c r="CS712" s="5">
        <f t="shared" ref="CS712:CS721" si="5015">IF(B712="SMALLCAP 2000",AI712,0)</f>
        <v>0</v>
      </c>
      <c r="CT712" s="11">
        <f t="shared" ref="CT712:CT721" si="5016">IF(B712="US TECH",AF712,0)</f>
        <v>0</v>
      </c>
      <c r="CU712" s="5">
        <f t="shared" ref="CU712:CU721" si="5017">IF(B712="US TECH",AG712,0)</f>
        <v>0</v>
      </c>
      <c r="CV712" s="5">
        <f t="shared" ref="CV712:CV721" si="5018">IF(B712="US TECH",AH712,0)</f>
        <v>0</v>
      </c>
      <c r="CW712" s="5">
        <f t="shared" ref="CW712:CW721" si="5019">IF(B712="US TECH",AI712,0)</f>
        <v>0</v>
      </c>
      <c r="CX712" s="41">
        <f t="shared" ref="CX712:CX721" si="5020">IF(B712="WALL ST 30",AF712,0)</f>
        <v>0</v>
      </c>
      <c r="CY712" s="41">
        <f t="shared" ref="CY712:CY721" si="5021">IF(B712="WALL ST 30",AG712,0)</f>
        <v>0</v>
      </c>
      <c r="CZ712" s="41">
        <f t="shared" ref="CZ712:CZ721" si="5022">IF(B712="WALL ST 30",AH712,0)</f>
        <v>0</v>
      </c>
      <c r="DA712" s="41">
        <f t="shared" ref="DA712:DA721" si="5023">IF(B712="WALL ST 30",AI712,0)</f>
        <v>0</v>
      </c>
      <c r="DB712" s="28"/>
    </row>
    <row r="713" spans="1:106" s="16" customFormat="1" ht="29.25" customHeight="1" thickTop="1" thickBot="1" x14ac:dyDescent="0.35">
      <c r="A713" s="73">
        <v>44916</v>
      </c>
      <c r="B713" s="4" t="s">
        <v>90</v>
      </c>
      <c r="C713" s="4" t="s">
        <v>70</v>
      </c>
      <c r="D713" s="8" t="s">
        <v>10</v>
      </c>
      <c r="E713" s="4" t="s">
        <v>102</v>
      </c>
      <c r="F713" s="4" t="s">
        <v>104</v>
      </c>
      <c r="G713" s="18" t="s">
        <v>826</v>
      </c>
      <c r="H713" s="25">
        <v>48.75</v>
      </c>
      <c r="I713" s="33">
        <v>48.75</v>
      </c>
      <c r="J713" s="11">
        <v>46.75</v>
      </c>
      <c r="K713" s="76">
        <f t="shared" si="4880"/>
        <v>586.10000000000014</v>
      </c>
      <c r="L713" s="11"/>
      <c r="M713" s="11"/>
      <c r="N713" s="33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47">
        <v>46.75</v>
      </c>
      <c r="AB713" s="11"/>
      <c r="AC713" s="37"/>
      <c r="AD713" s="37"/>
      <c r="AE713" s="71" t="str">
        <f t="shared" si="4881"/>
        <v>US TECH</v>
      </c>
      <c r="AF713" s="11">
        <f t="shared" si="4882"/>
        <v>0</v>
      </c>
      <c r="AG713" s="5">
        <f t="shared" si="4883"/>
        <v>0</v>
      </c>
      <c r="AH713" s="11">
        <f t="shared" si="4884"/>
        <v>0</v>
      </c>
      <c r="AI713" s="47">
        <f t="shared" si="4885"/>
        <v>46.75</v>
      </c>
      <c r="AJ713" s="13">
        <f t="shared" si="4955"/>
        <v>46.75</v>
      </c>
      <c r="AK713" s="13"/>
      <c r="AL713" s="5">
        <f t="shared" si="4956"/>
        <v>0</v>
      </c>
      <c r="AM713" s="5">
        <f t="shared" si="4957"/>
        <v>0</v>
      </c>
      <c r="AN713" s="11">
        <f t="shared" si="4958"/>
        <v>0</v>
      </c>
      <c r="AO713" s="11">
        <f t="shared" si="4959"/>
        <v>0</v>
      </c>
      <c r="AP713" s="5">
        <f t="shared" si="4960"/>
        <v>0</v>
      </c>
      <c r="AQ713" s="5">
        <f t="shared" si="4961"/>
        <v>0</v>
      </c>
      <c r="AR713" s="5">
        <f t="shared" si="4962"/>
        <v>0</v>
      </c>
      <c r="AS713" s="5">
        <f t="shared" si="4963"/>
        <v>0</v>
      </c>
      <c r="AT713" s="5">
        <f t="shared" si="4964"/>
        <v>0</v>
      </c>
      <c r="AU713" s="5">
        <f t="shared" si="4965"/>
        <v>0</v>
      </c>
      <c r="AV713" s="5">
        <f t="shared" si="4966"/>
        <v>0</v>
      </c>
      <c r="AW713" s="5">
        <f t="shared" si="4967"/>
        <v>0</v>
      </c>
      <c r="AX713" s="5">
        <f t="shared" si="4968"/>
        <v>0</v>
      </c>
      <c r="AY713" s="5">
        <f t="shared" si="4969"/>
        <v>0</v>
      </c>
      <c r="AZ713" s="5">
        <f t="shared" si="4970"/>
        <v>0</v>
      </c>
      <c r="BA713" s="5">
        <f t="shared" si="4971"/>
        <v>0</v>
      </c>
      <c r="BB713" s="5">
        <f t="shared" si="4972"/>
        <v>0</v>
      </c>
      <c r="BC713" s="5">
        <f t="shared" si="4973"/>
        <v>0</v>
      </c>
      <c r="BD713" s="5">
        <f t="shared" si="4974"/>
        <v>0</v>
      </c>
      <c r="BE713" s="5">
        <f t="shared" si="4975"/>
        <v>0</v>
      </c>
      <c r="BF713" s="5">
        <f t="shared" si="4976"/>
        <v>0</v>
      </c>
      <c r="BG713" s="5">
        <f t="shared" si="4977"/>
        <v>0</v>
      </c>
      <c r="BH713" s="5">
        <f t="shared" si="4978"/>
        <v>0</v>
      </c>
      <c r="BI713" s="11">
        <f t="shared" si="4979"/>
        <v>0</v>
      </c>
      <c r="BJ713" s="5">
        <f t="shared" si="4980"/>
        <v>0</v>
      </c>
      <c r="BK713" s="5">
        <f t="shared" si="4981"/>
        <v>0</v>
      </c>
      <c r="BL713" s="5">
        <f t="shared" si="4982"/>
        <v>0</v>
      </c>
      <c r="BM713" s="5">
        <f t="shared" si="4983"/>
        <v>0</v>
      </c>
      <c r="BN713" s="5">
        <f t="shared" si="4984"/>
        <v>0</v>
      </c>
      <c r="BO713" s="5">
        <f t="shared" si="4985"/>
        <v>0</v>
      </c>
      <c r="BP713" s="5">
        <f t="shared" si="4986"/>
        <v>0</v>
      </c>
      <c r="BQ713" s="5">
        <f t="shared" si="4987"/>
        <v>0</v>
      </c>
      <c r="BR713" s="5">
        <f t="shared" si="4988"/>
        <v>0</v>
      </c>
      <c r="BS713" s="5">
        <f t="shared" si="4989"/>
        <v>0</v>
      </c>
      <c r="BT713" s="11">
        <f t="shared" si="4990"/>
        <v>0</v>
      </c>
      <c r="BU713" s="11">
        <f t="shared" si="4991"/>
        <v>0</v>
      </c>
      <c r="BV713" s="5">
        <f t="shared" si="4992"/>
        <v>0</v>
      </c>
      <c r="BW713" s="5">
        <f t="shared" si="4993"/>
        <v>0</v>
      </c>
      <c r="BX713" s="5">
        <f t="shared" si="4994"/>
        <v>0</v>
      </c>
      <c r="BY713" s="5">
        <f t="shared" si="4995"/>
        <v>0</v>
      </c>
      <c r="BZ713" s="5">
        <f t="shared" si="4996"/>
        <v>0</v>
      </c>
      <c r="CA713" s="5">
        <f t="shared" si="4997"/>
        <v>0</v>
      </c>
      <c r="CB713" s="5">
        <f t="shared" si="4998"/>
        <v>0</v>
      </c>
      <c r="CC713" s="5">
        <f t="shared" si="4999"/>
        <v>0</v>
      </c>
      <c r="CD713" s="5">
        <f t="shared" si="5000"/>
        <v>0</v>
      </c>
      <c r="CE713" s="5">
        <f t="shared" si="5001"/>
        <v>0</v>
      </c>
      <c r="CF713" s="5">
        <f t="shared" si="5002"/>
        <v>0</v>
      </c>
      <c r="CG713" s="5">
        <f t="shared" si="5003"/>
        <v>0</v>
      </c>
      <c r="CH713" s="5">
        <f t="shared" si="5004"/>
        <v>0</v>
      </c>
      <c r="CI713" s="5">
        <f t="shared" si="5005"/>
        <v>0</v>
      </c>
      <c r="CJ713" s="5">
        <f t="shared" si="5006"/>
        <v>0</v>
      </c>
      <c r="CK713" s="5">
        <f t="shared" si="5007"/>
        <v>0</v>
      </c>
      <c r="CL713" s="5">
        <f t="shared" si="5008"/>
        <v>0</v>
      </c>
      <c r="CM713" s="5">
        <f t="shared" si="5009"/>
        <v>0</v>
      </c>
      <c r="CN713" s="5">
        <f t="shared" si="5010"/>
        <v>0</v>
      </c>
      <c r="CO713" s="5">
        <f t="shared" si="5011"/>
        <v>0</v>
      </c>
      <c r="CP713" s="5">
        <f t="shared" si="5012"/>
        <v>0</v>
      </c>
      <c r="CQ713" s="5">
        <f t="shared" si="5013"/>
        <v>0</v>
      </c>
      <c r="CR713" s="5">
        <f t="shared" si="5014"/>
        <v>0</v>
      </c>
      <c r="CS713" s="5">
        <f t="shared" si="5015"/>
        <v>0</v>
      </c>
      <c r="CT713" s="11">
        <f t="shared" si="5016"/>
        <v>0</v>
      </c>
      <c r="CU713" s="5">
        <f t="shared" si="5017"/>
        <v>0</v>
      </c>
      <c r="CV713" s="5">
        <f t="shared" si="5018"/>
        <v>0</v>
      </c>
      <c r="CW713" s="48">
        <f t="shared" si="5019"/>
        <v>46.75</v>
      </c>
      <c r="CX713" s="41">
        <f t="shared" si="5020"/>
        <v>0</v>
      </c>
      <c r="CY713" s="41">
        <f t="shared" si="5021"/>
        <v>0</v>
      </c>
      <c r="CZ713" s="41">
        <f t="shared" si="5022"/>
        <v>0</v>
      </c>
      <c r="DA713" s="41">
        <f t="shared" si="5023"/>
        <v>0</v>
      </c>
      <c r="DB713" s="28"/>
    </row>
    <row r="714" spans="1:106" s="16" customFormat="1" ht="29.25" customHeight="1" thickTop="1" thickBot="1" x14ac:dyDescent="0.35">
      <c r="A714" s="73">
        <v>44917</v>
      </c>
      <c r="B714" s="4" t="s">
        <v>20</v>
      </c>
      <c r="C714" s="4" t="s">
        <v>25</v>
      </c>
      <c r="D714" s="8" t="s">
        <v>10</v>
      </c>
      <c r="E714" s="4" t="s">
        <v>109</v>
      </c>
      <c r="F714" s="4" t="s">
        <v>104</v>
      </c>
      <c r="G714" s="18" t="s">
        <v>831</v>
      </c>
      <c r="H714" s="25">
        <v>53.25</v>
      </c>
      <c r="I714" s="44">
        <v>-46.75</v>
      </c>
      <c r="J714" s="45">
        <v>-46.75</v>
      </c>
      <c r="K714" s="76">
        <f t="shared" si="4880"/>
        <v>539.35000000000014</v>
      </c>
      <c r="L714" s="11"/>
      <c r="M714" s="11"/>
      <c r="N714" s="33"/>
      <c r="O714" s="11"/>
      <c r="P714" s="11"/>
      <c r="Q714" s="11"/>
      <c r="R714" s="11"/>
      <c r="S714" s="11"/>
      <c r="T714" s="11"/>
      <c r="U714" s="11"/>
      <c r="V714" s="11"/>
      <c r="W714" s="45">
        <v>-46.75</v>
      </c>
      <c r="X714" s="11"/>
      <c r="Y714" s="11"/>
      <c r="Z714" s="11"/>
      <c r="AA714" s="11"/>
      <c r="AB714" s="11"/>
      <c r="AC714" s="37"/>
      <c r="AD714" s="37"/>
      <c r="AE714" s="71" t="str">
        <f t="shared" si="4881"/>
        <v>GOLD</v>
      </c>
      <c r="AF714" s="11">
        <f t="shared" si="4882"/>
        <v>0</v>
      </c>
      <c r="AG714" s="46">
        <f t="shared" si="4883"/>
        <v>-46.75</v>
      </c>
      <c r="AH714" s="11">
        <f t="shared" si="4884"/>
        <v>0</v>
      </c>
      <c r="AI714" s="11">
        <f t="shared" si="4885"/>
        <v>0</v>
      </c>
      <c r="AJ714" s="13">
        <f t="shared" si="4955"/>
        <v>-46.75</v>
      </c>
      <c r="AK714" s="13"/>
      <c r="AL714" s="5">
        <f t="shared" si="4956"/>
        <v>0</v>
      </c>
      <c r="AM714" s="5">
        <f t="shared" si="4957"/>
        <v>0</v>
      </c>
      <c r="AN714" s="11">
        <f t="shared" si="4958"/>
        <v>0</v>
      </c>
      <c r="AO714" s="11">
        <f t="shared" si="4959"/>
        <v>0</v>
      </c>
      <c r="AP714" s="5">
        <f t="shared" si="4960"/>
        <v>0</v>
      </c>
      <c r="AQ714" s="5">
        <f t="shared" si="4961"/>
        <v>0</v>
      </c>
      <c r="AR714" s="5">
        <f t="shared" si="4962"/>
        <v>0</v>
      </c>
      <c r="AS714" s="5">
        <f t="shared" si="4963"/>
        <v>0</v>
      </c>
      <c r="AT714" s="5">
        <f t="shared" si="4964"/>
        <v>0</v>
      </c>
      <c r="AU714" s="5">
        <f t="shared" si="4965"/>
        <v>0</v>
      </c>
      <c r="AV714" s="5">
        <f t="shared" si="4966"/>
        <v>0</v>
      </c>
      <c r="AW714" s="5">
        <f t="shared" si="4967"/>
        <v>0</v>
      </c>
      <c r="AX714" s="5">
        <f t="shared" si="4968"/>
        <v>0</v>
      </c>
      <c r="AY714" s="5">
        <f t="shared" si="4969"/>
        <v>0</v>
      </c>
      <c r="AZ714" s="5">
        <f t="shared" si="4970"/>
        <v>0</v>
      </c>
      <c r="BA714" s="5">
        <f t="shared" si="4971"/>
        <v>0</v>
      </c>
      <c r="BB714" s="5">
        <f t="shared" si="4972"/>
        <v>0</v>
      </c>
      <c r="BC714" s="5">
        <f t="shared" si="4973"/>
        <v>0</v>
      </c>
      <c r="BD714" s="5">
        <f t="shared" si="4974"/>
        <v>0</v>
      </c>
      <c r="BE714" s="5">
        <f t="shared" si="4975"/>
        <v>0</v>
      </c>
      <c r="BF714" s="5">
        <f t="shared" si="4976"/>
        <v>0</v>
      </c>
      <c r="BG714" s="5">
        <f t="shared" si="4977"/>
        <v>0</v>
      </c>
      <c r="BH714" s="5">
        <f t="shared" si="4978"/>
        <v>0</v>
      </c>
      <c r="BI714" s="11">
        <f t="shared" si="4979"/>
        <v>0</v>
      </c>
      <c r="BJ714" s="5">
        <f t="shared" si="4980"/>
        <v>0</v>
      </c>
      <c r="BK714" s="5">
        <f t="shared" si="4981"/>
        <v>0</v>
      </c>
      <c r="BL714" s="5">
        <f t="shared" si="4982"/>
        <v>0</v>
      </c>
      <c r="BM714" s="5">
        <f t="shared" si="4983"/>
        <v>0</v>
      </c>
      <c r="BN714" s="5">
        <f t="shared" si="4984"/>
        <v>0</v>
      </c>
      <c r="BO714" s="5">
        <f t="shared" si="4985"/>
        <v>0</v>
      </c>
      <c r="BP714" s="5">
        <f t="shared" si="4986"/>
        <v>0</v>
      </c>
      <c r="BQ714" s="5">
        <f t="shared" si="4987"/>
        <v>0</v>
      </c>
      <c r="BR714" s="5">
        <f t="shared" si="4988"/>
        <v>0</v>
      </c>
      <c r="BS714" s="5">
        <f t="shared" si="4989"/>
        <v>0</v>
      </c>
      <c r="BT714" s="11">
        <f t="shared" si="4990"/>
        <v>0</v>
      </c>
      <c r="BU714" s="11">
        <f t="shared" si="4991"/>
        <v>0</v>
      </c>
      <c r="BV714" s="5">
        <f t="shared" si="4992"/>
        <v>0</v>
      </c>
      <c r="BW714" s="5">
        <f t="shared" si="4993"/>
        <v>0</v>
      </c>
      <c r="BX714" s="5">
        <f t="shared" si="4994"/>
        <v>0</v>
      </c>
      <c r="BY714" s="5">
        <f t="shared" si="4995"/>
        <v>0</v>
      </c>
      <c r="BZ714" s="5">
        <f t="shared" si="4996"/>
        <v>0</v>
      </c>
      <c r="CA714" s="5">
        <f t="shared" si="4997"/>
        <v>0</v>
      </c>
      <c r="CB714" s="5">
        <f t="shared" si="4998"/>
        <v>0</v>
      </c>
      <c r="CC714" s="5">
        <f t="shared" si="4999"/>
        <v>0</v>
      </c>
      <c r="CD714" s="5">
        <f t="shared" si="5000"/>
        <v>0</v>
      </c>
      <c r="CE714" s="46">
        <f t="shared" si="5001"/>
        <v>-46.75</v>
      </c>
      <c r="CF714" s="5">
        <f t="shared" si="5002"/>
        <v>0</v>
      </c>
      <c r="CG714" s="5">
        <f t="shared" si="5003"/>
        <v>0</v>
      </c>
      <c r="CH714" s="5">
        <f t="shared" si="5004"/>
        <v>0</v>
      </c>
      <c r="CI714" s="5">
        <f t="shared" si="5005"/>
        <v>0</v>
      </c>
      <c r="CJ714" s="5">
        <f t="shared" si="5006"/>
        <v>0</v>
      </c>
      <c r="CK714" s="5">
        <f t="shared" si="5007"/>
        <v>0</v>
      </c>
      <c r="CL714" s="5">
        <f t="shared" si="5008"/>
        <v>0</v>
      </c>
      <c r="CM714" s="5">
        <f t="shared" si="5009"/>
        <v>0</v>
      </c>
      <c r="CN714" s="5">
        <f t="shared" si="5010"/>
        <v>0</v>
      </c>
      <c r="CO714" s="5">
        <f t="shared" si="5011"/>
        <v>0</v>
      </c>
      <c r="CP714" s="5">
        <f t="shared" si="5012"/>
        <v>0</v>
      </c>
      <c r="CQ714" s="5">
        <f t="shared" si="5013"/>
        <v>0</v>
      </c>
      <c r="CR714" s="5">
        <f t="shared" si="5014"/>
        <v>0</v>
      </c>
      <c r="CS714" s="5">
        <f t="shared" si="5015"/>
        <v>0</v>
      </c>
      <c r="CT714" s="11">
        <f t="shared" si="5016"/>
        <v>0</v>
      </c>
      <c r="CU714" s="5">
        <f t="shared" si="5017"/>
        <v>0</v>
      </c>
      <c r="CV714" s="5">
        <f t="shared" si="5018"/>
        <v>0</v>
      </c>
      <c r="CW714" s="5">
        <f t="shared" si="5019"/>
        <v>0</v>
      </c>
      <c r="CX714" s="41">
        <f t="shared" si="5020"/>
        <v>0</v>
      </c>
      <c r="CY714" s="41">
        <f t="shared" si="5021"/>
        <v>0</v>
      </c>
      <c r="CZ714" s="41">
        <f t="shared" si="5022"/>
        <v>0</v>
      </c>
      <c r="DA714" s="41">
        <f t="shared" si="5023"/>
        <v>0</v>
      </c>
      <c r="DB714" s="28"/>
    </row>
    <row r="715" spans="1:106" s="16" customFormat="1" ht="29.25" customHeight="1" thickTop="1" thickBot="1" x14ac:dyDescent="0.35">
      <c r="A715" s="73">
        <v>44917</v>
      </c>
      <c r="B715" s="4" t="s">
        <v>22</v>
      </c>
      <c r="C715" s="4" t="s">
        <v>23</v>
      </c>
      <c r="D715" s="8" t="s">
        <v>10</v>
      </c>
      <c r="E715" s="4" t="s">
        <v>102</v>
      </c>
      <c r="F715" s="4" t="s">
        <v>104</v>
      </c>
      <c r="G715" s="18" t="s">
        <v>828</v>
      </c>
      <c r="H715" s="25">
        <v>48.5</v>
      </c>
      <c r="I715" s="44">
        <v>-51.5</v>
      </c>
      <c r="J715" s="45">
        <v>-52.5</v>
      </c>
      <c r="K715" s="76">
        <f t="shared" si="4880"/>
        <v>486.85000000000014</v>
      </c>
      <c r="L715" s="11"/>
      <c r="M715" s="11"/>
      <c r="N715" s="33"/>
      <c r="O715" s="11"/>
      <c r="P715" s="11"/>
      <c r="Q715" s="11"/>
      <c r="R715" s="11"/>
      <c r="S715" s="11"/>
      <c r="T715" s="11"/>
      <c r="U715" s="11"/>
      <c r="V715" s="11"/>
      <c r="W715" s="11"/>
      <c r="X715" s="45">
        <v>-52.5</v>
      </c>
      <c r="Y715" s="11"/>
      <c r="Z715" s="11"/>
      <c r="AA715" s="11"/>
      <c r="AB715" s="11"/>
      <c r="AC715" s="37"/>
      <c r="AD715" s="37"/>
      <c r="AE715" s="71" t="str">
        <f t="shared" si="4881"/>
        <v>US 500</v>
      </c>
      <c r="AF715" s="45">
        <f t="shared" si="4882"/>
        <v>-52.5</v>
      </c>
      <c r="AG715" s="5">
        <f t="shared" si="4883"/>
        <v>0</v>
      </c>
      <c r="AH715" s="11">
        <f t="shared" si="4884"/>
        <v>0</v>
      </c>
      <c r="AI715" s="11">
        <f t="shared" si="4885"/>
        <v>0</v>
      </c>
      <c r="AJ715" s="13">
        <f t="shared" si="4955"/>
        <v>-52.5</v>
      </c>
      <c r="AK715" s="13"/>
      <c r="AL715" s="5">
        <f t="shared" si="4956"/>
        <v>0</v>
      </c>
      <c r="AM715" s="5">
        <f t="shared" si="4957"/>
        <v>0</v>
      </c>
      <c r="AN715" s="11">
        <f t="shared" si="4958"/>
        <v>0</v>
      </c>
      <c r="AO715" s="11">
        <f t="shared" si="4959"/>
        <v>0</v>
      </c>
      <c r="AP715" s="5">
        <f t="shared" si="4960"/>
        <v>0</v>
      </c>
      <c r="AQ715" s="5">
        <f t="shared" si="4961"/>
        <v>0</v>
      </c>
      <c r="AR715" s="5">
        <f t="shared" si="4962"/>
        <v>0</v>
      </c>
      <c r="AS715" s="5">
        <f t="shared" si="4963"/>
        <v>0</v>
      </c>
      <c r="AT715" s="5">
        <f t="shared" si="4964"/>
        <v>0</v>
      </c>
      <c r="AU715" s="5">
        <f t="shared" si="4965"/>
        <v>0</v>
      </c>
      <c r="AV715" s="5">
        <f t="shared" si="4966"/>
        <v>0</v>
      </c>
      <c r="AW715" s="5">
        <f t="shared" si="4967"/>
        <v>0</v>
      </c>
      <c r="AX715" s="5">
        <f t="shared" si="4968"/>
        <v>0</v>
      </c>
      <c r="AY715" s="5">
        <f t="shared" si="4969"/>
        <v>0</v>
      </c>
      <c r="AZ715" s="5">
        <f t="shared" si="4970"/>
        <v>0</v>
      </c>
      <c r="BA715" s="5">
        <f t="shared" si="4971"/>
        <v>0</v>
      </c>
      <c r="BB715" s="5">
        <f t="shared" si="4972"/>
        <v>0</v>
      </c>
      <c r="BC715" s="5">
        <f t="shared" si="4973"/>
        <v>0</v>
      </c>
      <c r="BD715" s="5">
        <f t="shared" si="4974"/>
        <v>0</v>
      </c>
      <c r="BE715" s="5">
        <f t="shared" si="4975"/>
        <v>0</v>
      </c>
      <c r="BF715" s="5">
        <f t="shared" si="4976"/>
        <v>0</v>
      </c>
      <c r="BG715" s="5">
        <f t="shared" si="4977"/>
        <v>0</v>
      </c>
      <c r="BH715" s="5">
        <f t="shared" si="4978"/>
        <v>0</v>
      </c>
      <c r="BI715" s="11">
        <f t="shared" si="4979"/>
        <v>0</v>
      </c>
      <c r="BJ715" s="5">
        <f t="shared" si="4980"/>
        <v>0</v>
      </c>
      <c r="BK715" s="5">
        <f t="shared" si="4981"/>
        <v>0</v>
      </c>
      <c r="BL715" s="5">
        <f t="shared" si="4982"/>
        <v>0</v>
      </c>
      <c r="BM715" s="5">
        <f t="shared" si="4983"/>
        <v>0</v>
      </c>
      <c r="BN715" s="5">
        <f t="shared" si="4984"/>
        <v>0</v>
      </c>
      <c r="BO715" s="5">
        <f t="shared" si="4985"/>
        <v>0</v>
      </c>
      <c r="BP715" s="5">
        <f t="shared" si="4986"/>
        <v>0</v>
      </c>
      <c r="BQ715" s="5">
        <f t="shared" si="4987"/>
        <v>0</v>
      </c>
      <c r="BR715" s="5">
        <f t="shared" si="4988"/>
        <v>0</v>
      </c>
      <c r="BS715" s="5">
        <f t="shared" si="4989"/>
        <v>0</v>
      </c>
      <c r="BT715" s="11">
        <f t="shared" si="4990"/>
        <v>0</v>
      </c>
      <c r="BU715" s="11">
        <f t="shared" si="4991"/>
        <v>0</v>
      </c>
      <c r="BV715" s="5">
        <f t="shared" si="4992"/>
        <v>0</v>
      </c>
      <c r="BW715" s="5">
        <f t="shared" si="4993"/>
        <v>0</v>
      </c>
      <c r="BX715" s="5">
        <f t="shared" si="4994"/>
        <v>0</v>
      </c>
      <c r="BY715" s="5">
        <f t="shared" si="4995"/>
        <v>0</v>
      </c>
      <c r="BZ715" s="5">
        <f t="shared" si="4996"/>
        <v>0</v>
      </c>
      <c r="CA715" s="5">
        <f t="shared" si="4997"/>
        <v>0</v>
      </c>
      <c r="CB715" s="5">
        <f t="shared" si="4998"/>
        <v>0</v>
      </c>
      <c r="CC715" s="5">
        <f t="shared" si="4999"/>
        <v>0</v>
      </c>
      <c r="CD715" s="5">
        <f t="shared" si="5000"/>
        <v>0</v>
      </c>
      <c r="CE715" s="5">
        <f t="shared" si="5001"/>
        <v>0</v>
      </c>
      <c r="CF715" s="5">
        <f t="shared" si="5002"/>
        <v>0</v>
      </c>
      <c r="CG715" s="5">
        <f t="shared" si="5003"/>
        <v>0</v>
      </c>
      <c r="CH715" s="46">
        <f t="shared" si="5004"/>
        <v>-52.5</v>
      </c>
      <c r="CI715" s="5">
        <f t="shared" si="5005"/>
        <v>0</v>
      </c>
      <c r="CJ715" s="5">
        <f t="shared" si="5006"/>
        <v>0</v>
      </c>
      <c r="CK715" s="5">
        <f t="shared" si="5007"/>
        <v>0</v>
      </c>
      <c r="CL715" s="5">
        <f t="shared" si="5008"/>
        <v>0</v>
      </c>
      <c r="CM715" s="5">
        <f t="shared" si="5009"/>
        <v>0</v>
      </c>
      <c r="CN715" s="5">
        <f t="shared" si="5010"/>
        <v>0</v>
      </c>
      <c r="CO715" s="5">
        <f t="shared" si="5011"/>
        <v>0</v>
      </c>
      <c r="CP715" s="5">
        <f t="shared" si="5012"/>
        <v>0</v>
      </c>
      <c r="CQ715" s="5">
        <f t="shared" si="5013"/>
        <v>0</v>
      </c>
      <c r="CR715" s="5">
        <f t="shared" si="5014"/>
        <v>0</v>
      </c>
      <c r="CS715" s="5">
        <f t="shared" si="5015"/>
        <v>0</v>
      </c>
      <c r="CT715" s="11">
        <f t="shared" si="5016"/>
        <v>0</v>
      </c>
      <c r="CU715" s="5">
        <f t="shared" si="5017"/>
        <v>0</v>
      </c>
      <c r="CV715" s="5">
        <f t="shared" si="5018"/>
        <v>0</v>
      </c>
      <c r="CW715" s="5">
        <f t="shared" si="5019"/>
        <v>0</v>
      </c>
      <c r="CX715" s="41">
        <f t="shared" si="5020"/>
        <v>0</v>
      </c>
      <c r="CY715" s="41">
        <f t="shared" si="5021"/>
        <v>0</v>
      </c>
      <c r="CZ715" s="41">
        <f t="shared" si="5022"/>
        <v>0</v>
      </c>
      <c r="DA715" s="41">
        <f t="shared" si="5023"/>
        <v>0</v>
      </c>
      <c r="DB715" s="28"/>
    </row>
    <row r="716" spans="1:106" s="16" customFormat="1" ht="29.25" customHeight="1" thickTop="1" thickBot="1" x14ac:dyDescent="0.35">
      <c r="A716" s="73">
        <v>44917</v>
      </c>
      <c r="B716" s="4" t="s">
        <v>85</v>
      </c>
      <c r="C716" s="4" t="s">
        <v>23</v>
      </c>
      <c r="D716" s="8" t="s">
        <v>10</v>
      </c>
      <c r="E716" s="4" t="s">
        <v>102</v>
      </c>
      <c r="F716" s="4" t="s">
        <v>104</v>
      </c>
      <c r="G716" s="18" t="s">
        <v>829</v>
      </c>
      <c r="H716" s="25">
        <v>51.25</v>
      </c>
      <c r="I716" s="44">
        <v>-48.75</v>
      </c>
      <c r="J716" s="45">
        <v>-49.75</v>
      </c>
      <c r="K716" s="76">
        <f t="shared" si="4880"/>
        <v>437.10000000000014</v>
      </c>
      <c r="L716" s="11"/>
      <c r="M716" s="11"/>
      <c r="N716" s="33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45">
        <v>-49.75</v>
      </c>
      <c r="AA716" s="11"/>
      <c r="AB716" s="11"/>
      <c r="AC716" s="37"/>
      <c r="AD716" s="37"/>
      <c r="AE716" s="71" t="str">
        <f t="shared" si="4881"/>
        <v>SMALLCAP 2000</v>
      </c>
      <c r="AF716" s="45">
        <f t="shared" si="4882"/>
        <v>-49.75</v>
      </c>
      <c r="AG716" s="5">
        <f t="shared" si="4883"/>
        <v>0</v>
      </c>
      <c r="AH716" s="11">
        <f t="shared" si="4884"/>
        <v>0</v>
      </c>
      <c r="AI716" s="11">
        <f t="shared" si="4885"/>
        <v>0</v>
      </c>
      <c r="AJ716" s="13">
        <f t="shared" si="4955"/>
        <v>-49.75</v>
      </c>
      <c r="AK716" s="13"/>
      <c r="AL716" s="5">
        <f t="shared" si="4956"/>
        <v>0</v>
      </c>
      <c r="AM716" s="5">
        <f t="shared" si="4957"/>
        <v>0</v>
      </c>
      <c r="AN716" s="11">
        <f t="shared" si="4958"/>
        <v>0</v>
      </c>
      <c r="AO716" s="11">
        <f t="shared" si="4959"/>
        <v>0</v>
      </c>
      <c r="AP716" s="5">
        <f t="shared" si="4960"/>
        <v>0</v>
      </c>
      <c r="AQ716" s="5">
        <f t="shared" si="4961"/>
        <v>0</v>
      </c>
      <c r="AR716" s="5">
        <f t="shared" si="4962"/>
        <v>0</v>
      </c>
      <c r="AS716" s="5">
        <f t="shared" si="4963"/>
        <v>0</v>
      </c>
      <c r="AT716" s="5">
        <f t="shared" si="4964"/>
        <v>0</v>
      </c>
      <c r="AU716" s="5">
        <f t="shared" si="4965"/>
        <v>0</v>
      </c>
      <c r="AV716" s="5">
        <f t="shared" si="4966"/>
        <v>0</v>
      </c>
      <c r="AW716" s="5">
        <f t="shared" si="4967"/>
        <v>0</v>
      </c>
      <c r="AX716" s="5">
        <f t="shared" si="4968"/>
        <v>0</v>
      </c>
      <c r="AY716" s="5">
        <f t="shared" si="4969"/>
        <v>0</v>
      </c>
      <c r="AZ716" s="5">
        <f t="shared" si="4970"/>
        <v>0</v>
      </c>
      <c r="BA716" s="5">
        <f t="shared" si="4971"/>
        <v>0</v>
      </c>
      <c r="BB716" s="5">
        <f t="shared" si="4972"/>
        <v>0</v>
      </c>
      <c r="BC716" s="5">
        <f t="shared" si="4973"/>
        <v>0</v>
      </c>
      <c r="BD716" s="5">
        <f t="shared" si="4974"/>
        <v>0</v>
      </c>
      <c r="BE716" s="5">
        <f t="shared" si="4975"/>
        <v>0</v>
      </c>
      <c r="BF716" s="5">
        <f t="shared" si="4976"/>
        <v>0</v>
      </c>
      <c r="BG716" s="5">
        <f t="shared" si="4977"/>
        <v>0</v>
      </c>
      <c r="BH716" s="5">
        <f t="shared" si="4978"/>
        <v>0</v>
      </c>
      <c r="BI716" s="11">
        <f t="shared" si="4979"/>
        <v>0</v>
      </c>
      <c r="BJ716" s="5">
        <f t="shared" si="4980"/>
        <v>0</v>
      </c>
      <c r="BK716" s="5">
        <f t="shared" si="4981"/>
        <v>0</v>
      </c>
      <c r="BL716" s="5">
        <f t="shared" si="4982"/>
        <v>0</v>
      </c>
      <c r="BM716" s="5">
        <f t="shared" si="4983"/>
        <v>0</v>
      </c>
      <c r="BN716" s="5">
        <f t="shared" si="4984"/>
        <v>0</v>
      </c>
      <c r="BO716" s="5">
        <f t="shared" si="4985"/>
        <v>0</v>
      </c>
      <c r="BP716" s="5">
        <f t="shared" si="4986"/>
        <v>0</v>
      </c>
      <c r="BQ716" s="5">
        <f t="shared" si="4987"/>
        <v>0</v>
      </c>
      <c r="BR716" s="5">
        <f t="shared" si="4988"/>
        <v>0</v>
      </c>
      <c r="BS716" s="5">
        <f t="shared" si="4989"/>
        <v>0</v>
      </c>
      <c r="BT716" s="11">
        <f t="shared" si="4990"/>
        <v>0</v>
      </c>
      <c r="BU716" s="11">
        <f t="shared" si="4991"/>
        <v>0</v>
      </c>
      <c r="BV716" s="5">
        <f t="shared" si="4992"/>
        <v>0</v>
      </c>
      <c r="BW716" s="5">
        <f t="shared" si="4993"/>
        <v>0</v>
      </c>
      <c r="BX716" s="5">
        <f t="shared" si="4994"/>
        <v>0</v>
      </c>
      <c r="BY716" s="5">
        <f t="shared" si="4995"/>
        <v>0</v>
      </c>
      <c r="BZ716" s="5">
        <f t="shared" si="4996"/>
        <v>0</v>
      </c>
      <c r="CA716" s="5">
        <f t="shared" si="4997"/>
        <v>0</v>
      </c>
      <c r="CB716" s="5">
        <f t="shared" si="4998"/>
        <v>0</v>
      </c>
      <c r="CC716" s="5">
        <f t="shared" si="4999"/>
        <v>0</v>
      </c>
      <c r="CD716" s="5">
        <f t="shared" si="5000"/>
        <v>0</v>
      </c>
      <c r="CE716" s="5">
        <f t="shared" si="5001"/>
        <v>0</v>
      </c>
      <c r="CF716" s="5">
        <f t="shared" si="5002"/>
        <v>0</v>
      </c>
      <c r="CG716" s="5">
        <f t="shared" si="5003"/>
        <v>0</v>
      </c>
      <c r="CH716" s="5">
        <f t="shared" si="5004"/>
        <v>0</v>
      </c>
      <c r="CI716" s="5">
        <f t="shared" si="5005"/>
        <v>0</v>
      </c>
      <c r="CJ716" s="5">
        <f t="shared" si="5006"/>
        <v>0</v>
      </c>
      <c r="CK716" s="5">
        <f t="shared" si="5007"/>
        <v>0</v>
      </c>
      <c r="CL716" s="5">
        <f t="shared" si="5008"/>
        <v>0</v>
      </c>
      <c r="CM716" s="5">
        <f t="shared" si="5009"/>
        <v>0</v>
      </c>
      <c r="CN716" s="5">
        <f t="shared" si="5010"/>
        <v>0</v>
      </c>
      <c r="CO716" s="5">
        <f t="shared" si="5011"/>
        <v>0</v>
      </c>
      <c r="CP716" s="46">
        <f t="shared" si="5012"/>
        <v>-49.75</v>
      </c>
      <c r="CQ716" s="5">
        <f t="shared" si="5013"/>
        <v>0</v>
      </c>
      <c r="CR716" s="5">
        <f t="shared" si="5014"/>
        <v>0</v>
      </c>
      <c r="CS716" s="5">
        <f t="shared" si="5015"/>
        <v>0</v>
      </c>
      <c r="CT716" s="11">
        <f t="shared" si="5016"/>
        <v>0</v>
      </c>
      <c r="CU716" s="5">
        <f t="shared" si="5017"/>
        <v>0</v>
      </c>
      <c r="CV716" s="5">
        <f t="shared" si="5018"/>
        <v>0</v>
      </c>
      <c r="CW716" s="5">
        <f t="shared" si="5019"/>
        <v>0</v>
      </c>
      <c r="CX716" s="41">
        <f t="shared" si="5020"/>
        <v>0</v>
      </c>
      <c r="CY716" s="41">
        <f t="shared" si="5021"/>
        <v>0</v>
      </c>
      <c r="CZ716" s="41">
        <f t="shared" si="5022"/>
        <v>0</v>
      </c>
      <c r="DA716" s="41">
        <f t="shared" si="5023"/>
        <v>0</v>
      </c>
      <c r="DB716" s="28"/>
    </row>
    <row r="717" spans="1:106" s="16" customFormat="1" ht="29.25" customHeight="1" thickTop="1" thickBot="1" x14ac:dyDescent="0.35">
      <c r="A717" s="73">
        <v>44917</v>
      </c>
      <c r="B717" s="4" t="s">
        <v>8</v>
      </c>
      <c r="C717" s="4" t="s">
        <v>25</v>
      </c>
      <c r="D717" s="8" t="s">
        <v>10</v>
      </c>
      <c r="E717" s="4" t="s">
        <v>110</v>
      </c>
      <c r="F717" s="4" t="s">
        <v>24</v>
      </c>
      <c r="G717" s="18" t="s">
        <v>832</v>
      </c>
      <c r="H717" s="25">
        <v>49.75</v>
      </c>
      <c r="I717" s="44">
        <v>-49.75</v>
      </c>
      <c r="J717" s="45">
        <v>-50.75</v>
      </c>
      <c r="K717" s="76">
        <f t="shared" si="4880"/>
        <v>386.35000000000014</v>
      </c>
      <c r="L717" s="11"/>
      <c r="M717" s="11"/>
      <c r="N717" s="33"/>
      <c r="O717" s="11"/>
      <c r="P717" s="11"/>
      <c r="Q717" s="11"/>
      <c r="R717" s="11"/>
      <c r="S717" s="45">
        <v>-50.75</v>
      </c>
      <c r="T717" s="11"/>
      <c r="U717" s="11"/>
      <c r="V717" s="11"/>
      <c r="W717" s="11"/>
      <c r="X717" s="11"/>
      <c r="Y717" s="11"/>
      <c r="Z717" s="11"/>
      <c r="AA717" s="11"/>
      <c r="AB717" s="11"/>
      <c r="AC717" s="37"/>
      <c r="AD717" s="37"/>
      <c r="AE717" s="71" t="str">
        <f t="shared" si="4881"/>
        <v>USD/CAD</v>
      </c>
      <c r="AF717" s="11">
        <f t="shared" si="4882"/>
        <v>0</v>
      </c>
      <c r="AG717" s="46">
        <f t="shared" si="4883"/>
        <v>-50.75</v>
      </c>
      <c r="AH717" s="11">
        <f t="shared" si="4884"/>
        <v>0</v>
      </c>
      <c r="AI717" s="11">
        <f t="shared" si="4885"/>
        <v>0</v>
      </c>
      <c r="AJ717" s="13">
        <f t="shared" si="4955"/>
        <v>-50.75</v>
      </c>
      <c r="AK717" s="13"/>
      <c r="AL717" s="5">
        <f t="shared" si="4956"/>
        <v>0</v>
      </c>
      <c r="AM717" s="5">
        <f t="shared" si="4957"/>
        <v>0</v>
      </c>
      <c r="AN717" s="11">
        <f t="shared" si="4958"/>
        <v>0</v>
      </c>
      <c r="AO717" s="11">
        <f t="shared" si="4959"/>
        <v>0</v>
      </c>
      <c r="AP717" s="5">
        <f t="shared" si="4960"/>
        <v>0</v>
      </c>
      <c r="AQ717" s="5">
        <f t="shared" si="4961"/>
        <v>0</v>
      </c>
      <c r="AR717" s="5">
        <f t="shared" si="4962"/>
        <v>0</v>
      </c>
      <c r="AS717" s="5">
        <f t="shared" si="4963"/>
        <v>0</v>
      </c>
      <c r="AT717" s="5">
        <f t="shared" si="4964"/>
        <v>0</v>
      </c>
      <c r="AU717" s="5">
        <f t="shared" si="4965"/>
        <v>0</v>
      </c>
      <c r="AV717" s="5">
        <f t="shared" si="4966"/>
        <v>0</v>
      </c>
      <c r="AW717" s="5">
        <f t="shared" si="4967"/>
        <v>0</v>
      </c>
      <c r="AX717" s="5">
        <f t="shared" si="4968"/>
        <v>0</v>
      </c>
      <c r="AY717" s="5">
        <f t="shared" si="4969"/>
        <v>0</v>
      </c>
      <c r="AZ717" s="5">
        <f t="shared" si="4970"/>
        <v>0</v>
      </c>
      <c r="BA717" s="5">
        <f t="shared" si="4971"/>
        <v>0</v>
      </c>
      <c r="BB717" s="5">
        <f t="shared" si="4972"/>
        <v>0</v>
      </c>
      <c r="BC717" s="5">
        <f t="shared" si="4973"/>
        <v>0</v>
      </c>
      <c r="BD717" s="5">
        <f t="shared" si="4974"/>
        <v>0</v>
      </c>
      <c r="BE717" s="5">
        <f t="shared" si="4975"/>
        <v>0</v>
      </c>
      <c r="BF717" s="5">
        <f t="shared" si="4976"/>
        <v>0</v>
      </c>
      <c r="BG717" s="5">
        <f t="shared" si="4977"/>
        <v>0</v>
      </c>
      <c r="BH717" s="5">
        <f t="shared" si="4978"/>
        <v>0</v>
      </c>
      <c r="BI717" s="11">
        <f t="shared" si="4979"/>
        <v>0</v>
      </c>
      <c r="BJ717" s="5">
        <f t="shared" si="4980"/>
        <v>0</v>
      </c>
      <c r="BK717" s="5">
        <f t="shared" si="4981"/>
        <v>0</v>
      </c>
      <c r="BL717" s="5">
        <f t="shared" si="4982"/>
        <v>0</v>
      </c>
      <c r="BM717" s="5">
        <f t="shared" si="4983"/>
        <v>0</v>
      </c>
      <c r="BN717" s="5">
        <f t="shared" si="4984"/>
        <v>0</v>
      </c>
      <c r="BO717" s="46">
        <f t="shared" si="4985"/>
        <v>-50.75</v>
      </c>
      <c r="BP717" s="5">
        <f t="shared" si="4986"/>
        <v>0</v>
      </c>
      <c r="BQ717" s="5">
        <f t="shared" si="4987"/>
        <v>0</v>
      </c>
      <c r="BR717" s="5">
        <f t="shared" si="4988"/>
        <v>0</v>
      </c>
      <c r="BS717" s="5">
        <f t="shared" si="4989"/>
        <v>0</v>
      </c>
      <c r="BT717" s="11">
        <f t="shared" si="4990"/>
        <v>0</v>
      </c>
      <c r="BU717" s="11">
        <f t="shared" si="4991"/>
        <v>0</v>
      </c>
      <c r="BV717" s="5">
        <f t="shared" si="4992"/>
        <v>0</v>
      </c>
      <c r="BW717" s="5">
        <f t="shared" si="4993"/>
        <v>0</v>
      </c>
      <c r="BX717" s="5">
        <f t="shared" si="4994"/>
        <v>0</v>
      </c>
      <c r="BY717" s="5">
        <f t="shared" si="4995"/>
        <v>0</v>
      </c>
      <c r="BZ717" s="5">
        <f t="shared" si="4996"/>
        <v>0</v>
      </c>
      <c r="CA717" s="5">
        <f t="shared" si="4997"/>
        <v>0</v>
      </c>
      <c r="CB717" s="5">
        <f t="shared" si="4998"/>
        <v>0</v>
      </c>
      <c r="CC717" s="5">
        <f t="shared" si="4999"/>
        <v>0</v>
      </c>
      <c r="CD717" s="5">
        <f t="shared" si="5000"/>
        <v>0</v>
      </c>
      <c r="CE717" s="5">
        <f t="shared" si="5001"/>
        <v>0</v>
      </c>
      <c r="CF717" s="5">
        <f t="shared" si="5002"/>
        <v>0</v>
      </c>
      <c r="CG717" s="5">
        <f t="shared" si="5003"/>
        <v>0</v>
      </c>
      <c r="CH717" s="5">
        <f t="shared" si="5004"/>
        <v>0</v>
      </c>
      <c r="CI717" s="5">
        <f t="shared" si="5005"/>
        <v>0</v>
      </c>
      <c r="CJ717" s="5">
        <f t="shared" si="5006"/>
        <v>0</v>
      </c>
      <c r="CK717" s="5">
        <f t="shared" si="5007"/>
        <v>0</v>
      </c>
      <c r="CL717" s="5">
        <f t="shared" si="5008"/>
        <v>0</v>
      </c>
      <c r="CM717" s="5">
        <f t="shared" si="5009"/>
        <v>0</v>
      </c>
      <c r="CN717" s="5">
        <f t="shared" si="5010"/>
        <v>0</v>
      </c>
      <c r="CO717" s="5">
        <f t="shared" si="5011"/>
        <v>0</v>
      </c>
      <c r="CP717" s="5">
        <f t="shared" si="5012"/>
        <v>0</v>
      </c>
      <c r="CQ717" s="5">
        <f t="shared" si="5013"/>
        <v>0</v>
      </c>
      <c r="CR717" s="5">
        <f t="shared" si="5014"/>
        <v>0</v>
      </c>
      <c r="CS717" s="5">
        <f t="shared" si="5015"/>
        <v>0</v>
      </c>
      <c r="CT717" s="11">
        <f t="shared" si="5016"/>
        <v>0</v>
      </c>
      <c r="CU717" s="5">
        <f t="shared" si="5017"/>
        <v>0</v>
      </c>
      <c r="CV717" s="5">
        <f t="shared" si="5018"/>
        <v>0</v>
      </c>
      <c r="CW717" s="5">
        <f t="shared" si="5019"/>
        <v>0</v>
      </c>
      <c r="CX717" s="41">
        <f t="shared" si="5020"/>
        <v>0</v>
      </c>
      <c r="CY717" s="41">
        <f t="shared" si="5021"/>
        <v>0</v>
      </c>
      <c r="CZ717" s="41">
        <f t="shared" si="5022"/>
        <v>0</v>
      </c>
      <c r="DA717" s="41">
        <f t="shared" si="5023"/>
        <v>0</v>
      </c>
      <c r="DB717" s="28"/>
    </row>
    <row r="718" spans="1:106" s="16" customFormat="1" ht="29.25" customHeight="1" thickTop="1" thickBot="1" x14ac:dyDescent="0.35">
      <c r="A718" s="73">
        <v>44917</v>
      </c>
      <c r="B718" s="4" t="s">
        <v>9</v>
      </c>
      <c r="C718" s="4" t="s">
        <v>25</v>
      </c>
      <c r="D718" s="8" t="s">
        <v>10</v>
      </c>
      <c r="E718" s="4" t="s">
        <v>110</v>
      </c>
      <c r="F718" s="4" t="s">
        <v>24</v>
      </c>
      <c r="G718" s="18" t="s">
        <v>833</v>
      </c>
      <c r="H718" s="25">
        <v>54.25</v>
      </c>
      <c r="I718" s="33">
        <v>45.75</v>
      </c>
      <c r="J718" s="11">
        <v>43.75</v>
      </c>
      <c r="K718" s="76">
        <f t="shared" si="4880"/>
        <v>430.10000000000014</v>
      </c>
      <c r="L718" s="11"/>
      <c r="M718" s="11"/>
      <c r="N718" s="33"/>
      <c r="O718" s="11"/>
      <c r="P718" s="11"/>
      <c r="Q718" s="11"/>
      <c r="R718" s="11"/>
      <c r="S718" s="11"/>
      <c r="T718" s="47">
        <v>43.75</v>
      </c>
      <c r="U718" s="11"/>
      <c r="V718" s="11"/>
      <c r="W718" s="11"/>
      <c r="X718" s="11"/>
      <c r="Y718" s="11"/>
      <c r="Z718" s="11"/>
      <c r="AA718" s="11"/>
      <c r="AB718" s="11"/>
      <c r="AC718" s="37"/>
      <c r="AD718" s="37"/>
      <c r="AE718" s="71" t="str">
        <f t="shared" si="4881"/>
        <v>USD/CHF</v>
      </c>
      <c r="AF718" s="11">
        <f t="shared" si="4882"/>
        <v>0</v>
      </c>
      <c r="AG718" s="48">
        <f t="shared" si="4883"/>
        <v>43.75</v>
      </c>
      <c r="AH718" s="11">
        <f t="shared" si="4884"/>
        <v>0</v>
      </c>
      <c r="AI718" s="11">
        <f t="shared" si="4885"/>
        <v>0</v>
      </c>
      <c r="AJ718" s="13">
        <f t="shared" si="4955"/>
        <v>43.75</v>
      </c>
      <c r="AK718" s="13"/>
      <c r="AL718" s="5">
        <f t="shared" si="4956"/>
        <v>0</v>
      </c>
      <c r="AM718" s="5">
        <f t="shared" si="4957"/>
        <v>0</v>
      </c>
      <c r="AN718" s="11">
        <f t="shared" si="4958"/>
        <v>0</v>
      </c>
      <c r="AO718" s="11">
        <f t="shared" si="4959"/>
        <v>0</v>
      </c>
      <c r="AP718" s="5">
        <f t="shared" si="4960"/>
        <v>0</v>
      </c>
      <c r="AQ718" s="5">
        <f t="shared" si="4961"/>
        <v>0</v>
      </c>
      <c r="AR718" s="5">
        <f t="shared" si="4962"/>
        <v>0</v>
      </c>
      <c r="AS718" s="5">
        <f t="shared" si="4963"/>
        <v>0</v>
      </c>
      <c r="AT718" s="5">
        <f t="shared" si="4964"/>
        <v>0</v>
      </c>
      <c r="AU718" s="5">
        <f t="shared" si="4965"/>
        <v>0</v>
      </c>
      <c r="AV718" s="5">
        <f t="shared" si="4966"/>
        <v>0</v>
      </c>
      <c r="AW718" s="5">
        <f t="shared" si="4967"/>
        <v>0</v>
      </c>
      <c r="AX718" s="5">
        <f t="shared" si="4968"/>
        <v>0</v>
      </c>
      <c r="AY718" s="5">
        <f t="shared" si="4969"/>
        <v>0</v>
      </c>
      <c r="AZ718" s="5">
        <f t="shared" si="4970"/>
        <v>0</v>
      </c>
      <c r="BA718" s="5">
        <f t="shared" si="4971"/>
        <v>0</v>
      </c>
      <c r="BB718" s="5">
        <f t="shared" si="4972"/>
        <v>0</v>
      </c>
      <c r="BC718" s="5">
        <f t="shared" si="4973"/>
        <v>0</v>
      </c>
      <c r="BD718" s="5">
        <f t="shared" si="4974"/>
        <v>0</v>
      </c>
      <c r="BE718" s="5">
        <f t="shared" si="4975"/>
        <v>0</v>
      </c>
      <c r="BF718" s="5">
        <f t="shared" si="4976"/>
        <v>0</v>
      </c>
      <c r="BG718" s="5">
        <f t="shared" si="4977"/>
        <v>0</v>
      </c>
      <c r="BH718" s="5">
        <f t="shared" si="4978"/>
        <v>0</v>
      </c>
      <c r="BI718" s="11">
        <f t="shared" si="4979"/>
        <v>0</v>
      </c>
      <c r="BJ718" s="5">
        <f t="shared" si="4980"/>
        <v>0</v>
      </c>
      <c r="BK718" s="5">
        <f t="shared" si="4981"/>
        <v>0</v>
      </c>
      <c r="BL718" s="5">
        <f t="shared" si="4982"/>
        <v>0</v>
      </c>
      <c r="BM718" s="5">
        <f t="shared" si="4983"/>
        <v>0</v>
      </c>
      <c r="BN718" s="5">
        <f t="shared" si="4984"/>
        <v>0</v>
      </c>
      <c r="BO718" s="5">
        <f t="shared" si="4985"/>
        <v>0</v>
      </c>
      <c r="BP718" s="5">
        <f t="shared" si="4986"/>
        <v>0</v>
      </c>
      <c r="BQ718" s="5">
        <f t="shared" si="4987"/>
        <v>0</v>
      </c>
      <c r="BR718" s="5">
        <f t="shared" si="4988"/>
        <v>0</v>
      </c>
      <c r="BS718" s="48">
        <f t="shared" si="4989"/>
        <v>43.75</v>
      </c>
      <c r="BT718" s="11">
        <f t="shared" si="4990"/>
        <v>0</v>
      </c>
      <c r="BU718" s="11">
        <f t="shared" si="4991"/>
        <v>0</v>
      </c>
      <c r="BV718" s="5">
        <f t="shared" si="4992"/>
        <v>0</v>
      </c>
      <c r="BW718" s="5">
        <f t="shared" si="4993"/>
        <v>0</v>
      </c>
      <c r="BX718" s="5">
        <f t="shared" si="4994"/>
        <v>0</v>
      </c>
      <c r="BY718" s="5">
        <f t="shared" si="4995"/>
        <v>0</v>
      </c>
      <c r="BZ718" s="5">
        <f t="shared" si="4996"/>
        <v>0</v>
      </c>
      <c r="CA718" s="5">
        <f t="shared" si="4997"/>
        <v>0</v>
      </c>
      <c r="CB718" s="5">
        <f t="shared" si="4998"/>
        <v>0</v>
      </c>
      <c r="CC718" s="5">
        <f t="shared" si="4999"/>
        <v>0</v>
      </c>
      <c r="CD718" s="5">
        <f t="shared" si="5000"/>
        <v>0</v>
      </c>
      <c r="CE718" s="5">
        <f t="shared" si="5001"/>
        <v>0</v>
      </c>
      <c r="CF718" s="5">
        <f t="shared" si="5002"/>
        <v>0</v>
      </c>
      <c r="CG718" s="5">
        <f t="shared" si="5003"/>
        <v>0</v>
      </c>
      <c r="CH718" s="5">
        <f t="shared" si="5004"/>
        <v>0</v>
      </c>
      <c r="CI718" s="5">
        <f t="shared" si="5005"/>
        <v>0</v>
      </c>
      <c r="CJ718" s="5">
        <f t="shared" si="5006"/>
        <v>0</v>
      </c>
      <c r="CK718" s="5">
        <f t="shared" si="5007"/>
        <v>0</v>
      </c>
      <c r="CL718" s="5">
        <f t="shared" si="5008"/>
        <v>0</v>
      </c>
      <c r="CM718" s="5">
        <f t="shared" si="5009"/>
        <v>0</v>
      </c>
      <c r="CN718" s="5">
        <f t="shared" si="5010"/>
        <v>0</v>
      </c>
      <c r="CO718" s="5">
        <f t="shared" si="5011"/>
        <v>0</v>
      </c>
      <c r="CP718" s="5">
        <f t="shared" si="5012"/>
        <v>0</v>
      </c>
      <c r="CQ718" s="5">
        <f t="shared" si="5013"/>
        <v>0</v>
      </c>
      <c r="CR718" s="5">
        <f t="shared" si="5014"/>
        <v>0</v>
      </c>
      <c r="CS718" s="5">
        <f t="shared" si="5015"/>
        <v>0</v>
      </c>
      <c r="CT718" s="11">
        <f t="shared" si="5016"/>
        <v>0</v>
      </c>
      <c r="CU718" s="5">
        <f t="shared" si="5017"/>
        <v>0</v>
      </c>
      <c r="CV718" s="5">
        <f t="shared" si="5018"/>
        <v>0</v>
      </c>
      <c r="CW718" s="5">
        <f t="shared" si="5019"/>
        <v>0</v>
      </c>
      <c r="CX718" s="41">
        <f t="shared" si="5020"/>
        <v>0</v>
      </c>
      <c r="CY718" s="41">
        <f t="shared" si="5021"/>
        <v>0</v>
      </c>
      <c r="CZ718" s="41">
        <f t="shared" si="5022"/>
        <v>0</v>
      </c>
      <c r="DA718" s="41">
        <f t="shared" si="5023"/>
        <v>0</v>
      </c>
      <c r="DB718" s="28"/>
    </row>
    <row r="719" spans="1:106" s="16" customFormat="1" ht="29.25" customHeight="1" thickTop="1" thickBot="1" x14ac:dyDescent="0.35">
      <c r="A719" s="73">
        <v>44917</v>
      </c>
      <c r="B719" s="4" t="s">
        <v>0</v>
      </c>
      <c r="C719" s="4" t="s">
        <v>70</v>
      </c>
      <c r="D719" s="8" t="s">
        <v>10</v>
      </c>
      <c r="E719" s="4" t="s">
        <v>110</v>
      </c>
      <c r="F719" s="4" t="s">
        <v>104</v>
      </c>
      <c r="G719" s="18" t="s">
        <v>830</v>
      </c>
      <c r="H719" s="25">
        <v>48.5</v>
      </c>
      <c r="I719" s="44">
        <v>-51.5</v>
      </c>
      <c r="J719" s="45">
        <v>-52.5</v>
      </c>
      <c r="K719" s="76">
        <f t="shared" si="4880"/>
        <v>377.60000000000014</v>
      </c>
      <c r="L719" s="11"/>
      <c r="M719" s="11"/>
      <c r="N719" s="33"/>
      <c r="O719" s="11"/>
      <c r="P719" s="11"/>
      <c r="Q719" s="11"/>
      <c r="R719" s="11"/>
      <c r="S719" s="11"/>
      <c r="T719" s="11"/>
      <c r="U719" s="45">
        <v>-52.5</v>
      </c>
      <c r="V719" s="11"/>
      <c r="W719" s="11"/>
      <c r="X719" s="11"/>
      <c r="Y719" s="11"/>
      <c r="Z719" s="11"/>
      <c r="AA719" s="11"/>
      <c r="AB719" s="11"/>
      <c r="AC719" s="37"/>
      <c r="AD719" s="37"/>
      <c r="AE719" s="71" t="str">
        <f t="shared" si="4881"/>
        <v>USD/JPY</v>
      </c>
      <c r="AF719" s="11">
        <f t="shared" si="4882"/>
        <v>0</v>
      </c>
      <c r="AG719" s="5">
        <f t="shared" si="4883"/>
        <v>0</v>
      </c>
      <c r="AH719" s="11">
        <f t="shared" si="4884"/>
        <v>0</v>
      </c>
      <c r="AI719" s="45">
        <f t="shared" si="4885"/>
        <v>-52.5</v>
      </c>
      <c r="AJ719" s="13">
        <f t="shared" si="4955"/>
        <v>-52.5</v>
      </c>
      <c r="AK719" s="13"/>
      <c r="AL719" s="5">
        <f t="shared" si="4956"/>
        <v>0</v>
      </c>
      <c r="AM719" s="5">
        <f t="shared" si="4957"/>
        <v>0</v>
      </c>
      <c r="AN719" s="11">
        <f t="shared" si="4958"/>
        <v>0</v>
      </c>
      <c r="AO719" s="11">
        <f t="shared" si="4959"/>
        <v>0</v>
      </c>
      <c r="AP719" s="5">
        <f t="shared" si="4960"/>
        <v>0</v>
      </c>
      <c r="AQ719" s="5">
        <f t="shared" si="4961"/>
        <v>0</v>
      </c>
      <c r="AR719" s="5">
        <f t="shared" si="4962"/>
        <v>0</v>
      </c>
      <c r="AS719" s="5">
        <f t="shared" si="4963"/>
        <v>0</v>
      </c>
      <c r="AT719" s="5">
        <f t="shared" si="4964"/>
        <v>0</v>
      </c>
      <c r="AU719" s="5">
        <f t="shared" si="4965"/>
        <v>0</v>
      </c>
      <c r="AV719" s="5">
        <f t="shared" si="4966"/>
        <v>0</v>
      </c>
      <c r="AW719" s="5">
        <f t="shared" si="4967"/>
        <v>0</v>
      </c>
      <c r="AX719" s="5">
        <f t="shared" si="4968"/>
        <v>0</v>
      </c>
      <c r="AY719" s="5">
        <f t="shared" si="4969"/>
        <v>0</v>
      </c>
      <c r="AZ719" s="5">
        <f t="shared" si="4970"/>
        <v>0</v>
      </c>
      <c r="BA719" s="5">
        <f t="shared" si="4971"/>
        <v>0</v>
      </c>
      <c r="BB719" s="5">
        <f t="shared" si="4972"/>
        <v>0</v>
      </c>
      <c r="BC719" s="5">
        <f t="shared" si="4973"/>
        <v>0</v>
      </c>
      <c r="BD719" s="5">
        <f t="shared" si="4974"/>
        <v>0</v>
      </c>
      <c r="BE719" s="5">
        <f t="shared" si="4975"/>
        <v>0</v>
      </c>
      <c r="BF719" s="5">
        <f t="shared" si="4976"/>
        <v>0</v>
      </c>
      <c r="BG719" s="5">
        <f t="shared" si="4977"/>
        <v>0</v>
      </c>
      <c r="BH719" s="5">
        <f t="shared" si="4978"/>
        <v>0</v>
      </c>
      <c r="BI719" s="11">
        <f t="shared" si="4979"/>
        <v>0</v>
      </c>
      <c r="BJ719" s="5">
        <f t="shared" si="4980"/>
        <v>0</v>
      </c>
      <c r="BK719" s="5">
        <f t="shared" si="4981"/>
        <v>0</v>
      </c>
      <c r="BL719" s="5">
        <f t="shared" si="4982"/>
        <v>0</v>
      </c>
      <c r="BM719" s="5">
        <f t="shared" si="4983"/>
        <v>0</v>
      </c>
      <c r="BN719" s="5">
        <f t="shared" si="4984"/>
        <v>0</v>
      </c>
      <c r="BO719" s="5">
        <f t="shared" si="4985"/>
        <v>0</v>
      </c>
      <c r="BP719" s="5">
        <f t="shared" si="4986"/>
        <v>0</v>
      </c>
      <c r="BQ719" s="5">
        <f t="shared" si="4987"/>
        <v>0</v>
      </c>
      <c r="BR719" s="5">
        <f t="shared" si="4988"/>
        <v>0</v>
      </c>
      <c r="BS719" s="5">
        <f t="shared" si="4989"/>
        <v>0</v>
      </c>
      <c r="BT719" s="11">
        <f t="shared" si="4990"/>
        <v>0</v>
      </c>
      <c r="BU719" s="11">
        <f t="shared" si="4991"/>
        <v>0</v>
      </c>
      <c r="BV719" s="5">
        <f t="shared" si="4992"/>
        <v>0</v>
      </c>
      <c r="BW719" s="5">
        <f t="shared" si="4993"/>
        <v>0</v>
      </c>
      <c r="BX719" s="5">
        <f t="shared" si="4994"/>
        <v>0</v>
      </c>
      <c r="BY719" s="46">
        <f t="shared" si="4995"/>
        <v>-52.5</v>
      </c>
      <c r="BZ719" s="5">
        <f t="shared" si="4996"/>
        <v>0</v>
      </c>
      <c r="CA719" s="5">
        <f t="shared" si="4997"/>
        <v>0</v>
      </c>
      <c r="CB719" s="5">
        <f t="shared" si="4998"/>
        <v>0</v>
      </c>
      <c r="CC719" s="5">
        <f t="shared" si="4999"/>
        <v>0</v>
      </c>
      <c r="CD719" s="5">
        <f t="shared" si="5000"/>
        <v>0</v>
      </c>
      <c r="CE719" s="5">
        <f t="shared" si="5001"/>
        <v>0</v>
      </c>
      <c r="CF719" s="5">
        <f t="shared" si="5002"/>
        <v>0</v>
      </c>
      <c r="CG719" s="5">
        <f t="shared" si="5003"/>
        <v>0</v>
      </c>
      <c r="CH719" s="5">
        <f t="shared" si="5004"/>
        <v>0</v>
      </c>
      <c r="CI719" s="5">
        <f t="shared" si="5005"/>
        <v>0</v>
      </c>
      <c r="CJ719" s="5">
        <f t="shared" si="5006"/>
        <v>0</v>
      </c>
      <c r="CK719" s="5">
        <f t="shared" si="5007"/>
        <v>0</v>
      </c>
      <c r="CL719" s="5">
        <f t="shared" si="5008"/>
        <v>0</v>
      </c>
      <c r="CM719" s="5">
        <f t="shared" si="5009"/>
        <v>0</v>
      </c>
      <c r="CN719" s="5">
        <f t="shared" si="5010"/>
        <v>0</v>
      </c>
      <c r="CO719" s="5">
        <f t="shared" si="5011"/>
        <v>0</v>
      </c>
      <c r="CP719" s="5">
        <f t="shared" si="5012"/>
        <v>0</v>
      </c>
      <c r="CQ719" s="5">
        <f t="shared" si="5013"/>
        <v>0</v>
      </c>
      <c r="CR719" s="5">
        <f t="shared" si="5014"/>
        <v>0</v>
      </c>
      <c r="CS719" s="5">
        <f t="shared" si="5015"/>
        <v>0</v>
      </c>
      <c r="CT719" s="11">
        <f t="shared" si="5016"/>
        <v>0</v>
      </c>
      <c r="CU719" s="5">
        <f t="shared" si="5017"/>
        <v>0</v>
      </c>
      <c r="CV719" s="5">
        <f t="shared" si="5018"/>
        <v>0</v>
      </c>
      <c r="CW719" s="5">
        <f t="shared" si="5019"/>
        <v>0</v>
      </c>
      <c r="CX719" s="41">
        <f t="shared" si="5020"/>
        <v>0</v>
      </c>
      <c r="CY719" s="41">
        <f t="shared" si="5021"/>
        <v>0</v>
      </c>
      <c r="CZ719" s="41">
        <f t="shared" si="5022"/>
        <v>0</v>
      </c>
      <c r="DA719" s="41">
        <f t="shared" si="5023"/>
        <v>0</v>
      </c>
      <c r="DB719" s="28"/>
    </row>
    <row r="720" spans="1:106" s="16" customFormat="1" ht="29.25" customHeight="1" thickTop="1" thickBot="1" x14ac:dyDescent="0.35">
      <c r="A720" s="73">
        <v>44921</v>
      </c>
      <c r="B720" s="4" t="s">
        <v>92</v>
      </c>
      <c r="C720" s="4" t="s">
        <v>25</v>
      </c>
      <c r="D720" s="8" t="s">
        <v>10</v>
      </c>
      <c r="E720" s="4" t="s">
        <v>110</v>
      </c>
      <c r="F720" s="4" t="s">
        <v>104</v>
      </c>
      <c r="G720" s="18" t="s">
        <v>835</v>
      </c>
      <c r="H720" s="25">
        <v>55</v>
      </c>
      <c r="I720" s="44">
        <v>-45</v>
      </c>
      <c r="J720" s="45">
        <v>-46</v>
      </c>
      <c r="K720" s="76">
        <f t="shared" si="4880"/>
        <v>331.60000000000014</v>
      </c>
      <c r="L720" s="11"/>
      <c r="M720" s="11"/>
      <c r="N720" s="33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45">
        <v>-46</v>
      </c>
      <c r="AC720" s="37"/>
      <c r="AD720" s="37"/>
      <c r="AE720" s="71" t="str">
        <f t="shared" si="4881"/>
        <v>WALL ST 30</v>
      </c>
      <c r="AF720" s="11">
        <f t="shared" si="4882"/>
        <v>0</v>
      </c>
      <c r="AG720" s="46">
        <f t="shared" si="4883"/>
        <v>-46</v>
      </c>
      <c r="AH720" s="11">
        <f t="shared" si="4884"/>
        <v>0</v>
      </c>
      <c r="AI720" s="11">
        <f t="shared" si="4885"/>
        <v>0</v>
      </c>
      <c r="AJ720" s="13">
        <f t="shared" si="4955"/>
        <v>-46</v>
      </c>
      <c r="AK720" s="13"/>
      <c r="AL720" s="5">
        <f t="shared" si="4956"/>
        <v>0</v>
      </c>
      <c r="AM720" s="5">
        <f t="shared" si="4957"/>
        <v>0</v>
      </c>
      <c r="AN720" s="11">
        <f t="shared" si="4958"/>
        <v>0</v>
      </c>
      <c r="AO720" s="11">
        <f t="shared" si="4959"/>
        <v>0</v>
      </c>
      <c r="AP720" s="5">
        <f t="shared" si="4960"/>
        <v>0</v>
      </c>
      <c r="AQ720" s="5">
        <f t="shared" si="4961"/>
        <v>0</v>
      </c>
      <c r="AR720" s="5">
        <f t="shared" si="4962"/>
        <v>0</v>
      </c>
      <c r="AS720" s="5">
        <f t="shared" si="4963"/>
        <v>0</v>
      </c>
      <c r="AT720" s="5">
        <f t="shared" si="4964"/>
        <v>0</v>
      </c>
      <c r="AU720" s="5">
        <f t="shared" si="4965"/>
        <v>0</v>
      </c>
      <c r="AV720" s="5">
        <f t="shared" si="4966"/>
        <v>0</v>
      </c>
      <c r="AW720" s="5">
        <f t="shared" si="4967"/>
        <v>0</v>
      </c>
      <c r="AX720" s="5">
        <f t="shared" si="4968"/>
        <v>0</v>
      </c>
      <c r="AY720" s="5">
        <f t="shared" si="4969"/>
        <v>0</v>
      </c>
      <c r="AZ720" s="5">
        <f t="shared" si="4970"/>
        <v>0</v>
      </c>
      <c r="BA720" s="5">
        <f t="shared" si="4971"/>
        <v>0</v>
      </c>
      <c r="BB720" s="5">
        <f t="shared" si="4972"/>
        <v>0</v>
      </c>
      <c r="BC720" s="5">
        <f t="shared" si="4973"/>
        <v>0</v>
      </c>
      <c r="BD720" s="5">
        <f t="shared" si="4974"/>
        <v>0</v>
      </c>
      <c r="BE720" s="5">
        <f t="shared" si="4975"/>
        <v>0</v>
      </c>
      <c r="BF720" s="5">
        <f t="shared" si="4976"/>
        <v>0</v>
      </c>
      <c r="BG720" s="5">
        <f t="shared" si="4977"/>
        <v>0</v>
      </c>
      <c r="BH720" s="5">
        <f t="shared" si="4978"/>
        <v>0</v>
      </c>
      <c r="BI720" s="11">
        <f t="shared" si="4979"/>
        <v>0</v>
      </c>
      <c r="BJ720" s="5">
        <f t="shared" si="4980"/>
        <v>0</v>
      </c>
      <c r="BK720" s="5">
        <f t="shared" si="4981"/>
        <v>0</v>
      </c>
      <c r="BL720" s="5">
        <f t="shared" si="4982"/>
        <v>0</v>
      </c>
      <c r="BM720" s="5">
        <f t="shared" si="4983"/>
        <v>0</v>
      </c>
      <c r="BN720" s="5">
        <f t="shared" si="4984"/>
        <v>0</v>
      </c>
      <c r="BO720" s="5">
        <f t="shared" si="4985"/>
        <v>0</v>
      </c>
      <c r="BP720" s="5">
        <f t="shared" si="4986"/>
        <v>0</v>
      </c>
      <c r="BQ720" s="5">
        <f t="shared" si="4987"/>
        <v>0</v>
      </c>
      <c r="BR720" s="5">
        <f t="shared" si="4988"/>
        <v>0</v>
      </c>
      <c r="BS720" s="5">
        <f t="shared" si="4989"/>
        <v>0</v>
      </c>
      <c r="BT720" s="11">
        <f t="shared" si="4990"/>
        <v>0</v>
      </c>
      <c r="BU720" s="11">
        <f t="shared" si="4991"/>
        <v>0</v>
      </c>
      <c r="BV720" s="5">
        <f t="shared" si="4992"/>
        <v>0</v>
      </c>
      <c r="BW720" s="5">
        <f t="shared" si="4993"/>
        <v>0</v>
      </c>
      <c r="BX720" s="5">
        <f t="shared" si="4994"/>
        <v>0</v>
      </c>
      <c r="BY720" s="5">
        <f t="shared" si="4995"/>
        <v>0</v>
      </c>
      <c r="BZ720" s="5">
        <f t="shared" si="4996"/>
        <v>0</v>
      </c>
      <c r="CA720" s="5">
        <f t="shared" si="4997"/>
        <v>0</v>
      </c>
      <c r="CB720" s="5">
        <f t="shared" si="4998"/>
        <v>0</v>
      </c>
      <c r="CC720" s="5">
        <f t="shared" si="4999"/>
        <v>0</v>
      </c>
      <c r="CD720" s="5">
        <f t="shared" si="5000"/>
        <v>0</v>
      </c>
      <c r="CE720" s="5">
        <f t="shared" si="5001"/>
        <v>0</v>
      </c>
      <c r="CF720" s="5">
        <f t="shared" si="5002"/>
        <v>0</v>
      </c>
      <c r="CG720" s="5">
        <f t="shared" si="5003"/>
        <v>0</v>
      </c>
      <c r="CH720" s="5">
        <f t="shared" si="5004"/>
        <v>0</v>
      </c>
      <c r="CI720" s="5">
        <f t="shared" si="5005"/>
        <v>0</v>
      </c>
      <c r="CJ720" s="5">
        <f t="shared" si="5006"/>
        <v>0</v>
      </c>
      <c r="CK720" s="5">
        <f t="shared" si="5007"/>
        <v>0</v>
      </c>
      <c r="CL720" s="5">
        <f t="shared" si="5008"/>
        <v>0</v>
      </c>
      <c r="CM720" s="5">
        <f t="shared" si="5009"/>
        <v>0</v>
      </c>
      <c r="CN720" s="5">
        <f t="shared" si="5010"/>
        <v>0</v>
      </c>
      <c r="CO720" s="5">
        <f t="shared" si="5011"/>
        <v>0</v>
      </c>
      <c r="CP720" s="5">
        <f t="shared" si="5012"/>
        <v>0</v>
      </c>
      <c r="CQ720" s="5">
        <f t="shared" si="5013"/>
        <v>0</v>
      </c>
      <c r="CR720" s="5">
        <f t="shared" si="5014"/>
        <v>0</v>
      </c>
      <c r="CS720" s="5">
        <f t="shared" si="5015"/>
        <v>0</v>
      </c>
      <c r="CT720" s="11">
        <f t="shared" si="5016"/>
        <v>0</v>
      </c>
      <c r="CU720" s="5">
        <f t="shared" si="5017"/>
        <v>0</v>
      </c>
      <c r="CV720" s="5">
        <f t="shared" si="5018"/>
        <v>0</v>
      </c>
      <c r="CW720" s="5">
        <f t="shared" si="5019"/>
        <v>0</v>
      </c>
      <c r="CX720" s="41">
        <f t="shared" si="5020"/>
        <v>0</v>
      </c>
      <c r="CY720" s="52">
        <f t="shared" si="5021"/>
        <v>-46</v>
      </c>
      <c r="CZ720" s="41">
        <f t="shared" si="5022"/>
        <v>0</v>
      </c>
      <c r="DA720" s="41">
        <f t="shared" si="5023"/>
        <v>0</v>
      </c>
      <c r="DB720" s="28"/>
    </row>
    <row r="721" spans="1:106" s="16" customFormat="1" ht="29.25" customHeight="1" thickTop="1" thickBot="1" x14ac:dyDescent="0.35">
      <c r="A721" s="73">
        <v>44921</v>
      </c>
      <c r="B721" s="4" t="s">
        <v>8</v>
      </c>
      <c r="C721" s="4" t="s">
        <v>23</v>
      </c>
      <c r="D721" s="8" t="s">
        <v>10</v>
      </c>
      <c r="E721" s="4" t="s">
        <v>110</v>
      </c>
      <c r="F721" s="4" t="s">
        <v>104</v>
      </c>
      <c r="G721" s="18" t="s">
        <v>834</v>
      </c>
      <c r="H721" s="25">
        <v>53.5</v>
      </c>
      <c r="I721" s="33">
        <v>53.5</v>
      </c>
      <c r="J721" s="11">
        <v>51.5</v>
      </c>
      <c r="K721" s="76">
        <f t="shared" si="4880"/>
        <v>383.10000000000014</v>
      </c>
      <c r="L721" s="11"/>
      <c r="M721" s="11"/>
      <c r="N721" s="33"/>
      <c r="O721" s="11"/>
      <c r="P721" s="11"/>
      <c r="Q721" s="11"/>
      <c r="R721" s="11"/>
      <c r="S721" s="47">
        <v>51.5</v>
      </c>
      <c r="T721" s="11"/>
      <c r="U721" s="11"/>
      <c r="V721" s="11"/>
      <c r="W721" s="11"/>
      <c r="X721" s="11"/>
      <c r="Y721" s="11"/>
      <c r="Z721" s="11"/>
      <c r="AA721" s="11"/>
      <c r="AB721" s="11"/>
      <c r="AC721" s="37"/>
      <c r="AD721" s="37"/>
      <c r="AE721" s="71" t="str">
        <f t="shared" si="4881"/>
        <v>USD/CAD</v>
      </c>
      <c r="AF721" s="47">
        <f t="shared" si="4882"/>
        <v>51.5</v>
      </c>
      <c r="AG721" s="5">
        <f t="shared" si="4883"/>
        <v>0</v>
      </c>
      <c r="AH721" s="11">
        <f t="shared" si="4884"/>
        <v>0</v>
      </c>
      <c r="AI721" s="11">
        <f t="shared" si="4885"/>
        <v>0</v>
      </c>
      <c r="AJ721" s="13">
        <f t="shared" si="4955"/>
        <v>51.5</v>
      </c>
      <c r="AK721" s="13"/>
      <c r="AL721" s="5">
        <f t="shared" si="4956"/>
        <v>0</v>
      </c>
      <c r="AM721" s="5">
        <f t="shared" si="4957"/>
        <v>0</v>
      </c>
      <c r="AN721" s="11">
        <f t="shared" si="4958"/>
        <v>0</v>
      </c>
      <c r="AO721" s="11">
        <f t="shared" si="4959"/>
        <v>0</v>
      </c>
      <c r="AP721" s="5">
        <f t="shared" si="4960"/>
        <v>0</v>
      </c>
      <c r="AQ721" s="5">
        <f t="shared" si="4961"/>
        <v>0</v>
      </c>
      <c r="AR721" s="5">
        <f t="shared" si="4962"/>
        <v>0</v>
      </c>
      <c r="AS721" s="5">
        <f t="shared" si="4963"/>
        <v>0</v>
      </c>
      <c r="AT721" s="5">
        <f t="shared" si="4964"/>
        <v>0</v>
      </c>
      <c r="AU721" s="5">
        <f t="shared" si="4965"/>
        <v>0</v>
      </c>
      <c r="AV721" s="5">
        <f t="shared" si="4966"/>
        <v>0</v>
      </c>
      <c r="AW721" s="5">
        <f t="shared" si="4967"/>
        <v>0</v>
      </c>
      <c r="AX721" s="5">
        <f t="shared" si="4968"/>
        <v>0</v>
      </c>
      <c r="AY721" s="5">
        <f t="shared" si="4969"/>
        <v>0</v>
      </c>
      <c r="AZ721" s="5">
        <f t="shared" si="4970"/>
        <v>0</v>
      </c>
      <c r="BA721" s="5">
        <f t="shared" si="4971"/>
        <v>0</v>
      </c>
      <c r="BB721" s="5">
        <f t="shared" si="4972"/>
        <v>0</v>
      </c>
      <c r="BC721" s="5">
        <f t="shared" si="4973"/>
        <v>0</v>
      </c>
      <c r="BD721" s="5">
        <f t="shared" si="4974"/>
        <v>0</v>
      </c>
      <c r="BE721" s="5">
        <f t="shared" si="4975"/>
        <v>0</v>
      </c>
      <c r="BF721" s="5">
        <f t="shared" si="4976"/>
        <v>0</v>
      </c>
      <c r="BG721" s="5">
        <f t="shared" si="4977"/>
        <v>0</v>
      </c>
      <c r="BH721" s="5">
        <f t="shared" si="4978"/>
        <v>0</v>
      </c>
      <c r="BI721" s="11">
        <f t="shared" si="4979"/>
        <v>0</v>
      </c>
      <c r="BJ721" s="5">
        <f t="shared" si="4980"/>
        <v>0</v>
      </c>
      <c r="BK721" s="5">
        <f t="shared" si="4981"/>
        <v>0</v>
      </c>
      <c r="BL721" s="5">
        <f t="shared" si="4982"/>
        <v>0</v>
      </c>
      <c r="BM721" s="5">
        <f t="shared" si="4983"/>
        <v>0</v>
      </c>
      <c r="BN721" s="48">
        <f t="shared" si="4984"/>
        <v>51.5</v>
      </c>
      <c r="BO721" s="5">
        <f t="shared" si="4985"/>
        <v>0</v>
      </c>
      <c r="BP721" s="5">
        <f t="shared" si="4986"/>
        <v>0</v>
      </c>
      <c r="BQ721" s="5">
        <f t="shared" si="4987"/>
        <v>0</v>
      </c>
      <c r="BR721" s="5">
        <f t="shared" si="4988"/>
        <v>0</v>
      </c>
      <c r="BS721" s="5">
        <f t="shared" si="4989"/>
        <v>0</v>
      </c>
      <c r="BT721" s="11">
        <f t="shared" si="4990"/>
        <v>0</v>
      </c>
      <c r="BU721" s="11">
        <f t="shared" si="4991"/>
        <v>0</v>
      </c>
      <c r="BV721" s="5">
        <f t="shared" si="4992"/>
        <v>0</v>
      </c>
      <c r="BW721" s="5">
        <f t="shared" si="4993"/>
        <v>0</v>
      </c>
      <c r="BX721" s="5">
        <f t="shared" si="4994"/>
        <v>0</v>
      </c>
      <c r="BY721" s="5">
        <f t="shared" si="4995"/>
        <v>0</v>
      </c>
      <c r="BZ721" s="5">
        <f t="shared" si="4996"/>
        <v>0</v>
      </c>
      <c r="CA721" s="5">
        <f t="shared" si="4997"/>
        <v>0</v>
      </c>
      <c r="CB721" s="5">
        <f t="shared" si="4998"/>
        <v>0</v>
      </c>
      <c r="CC721" s="5">
        <f t="shared" si="4999"/>
        <v>0</v>
      </c>
      <c r="CD721" s="5">
        <f t="shared" si="5000"/>
        <v>0</v>
      </c>
      <c r="CE721" s="5">
        <f t="shared" si="5001"/>
        <v>0</v>
      </c>
      <c r="CF721" s="5">
        <f t="shared" si="5002"/>
        <v>0</v>
      </c>
      <c r="CG721" s="5">
        <f t="shared" si="5003"/>
        <v>0</v>
      </c>
      <c r="CH721" s="5">
        <f t="shared" si="5004"/>
        <v>0</v>
      </c>
      <c r="CI721" s="5">
        <f t="shared" si="5005"/>
        <v>0</v>
      </c>
      <c r="CJ721" s="5">
        <f t="shared" si="5006"/>
        <v>0</v>
      </c>
      <c r="CK721" s="5">
        <f t="shared" si="5007"/>
        <v>0</v>
      </c>
      <c r="CL721" s="5">
        <f t="shared" si="5008"/>
        <v>0</v>
      </c>
      <c r="CM721" s="5">
        <f t="shared" si="5009"/>
        <v>0</v>
      </c>
      <c r="CN721" s="5">
        <f t="shared" si="5010"/>
        <v>0</v>
      </c>
      <c r="CO721" s="5">
        <f t="shared" si="5011"/>
        <v>0</v>
      </c>
      <c r="CP721" s="5">
        <f t="shared" si="5012"/>
        <v>0</v>
      </c>
      <c r="CQ721" s="5">
        <f t="shared" si="5013"/>
        <v>0</v>
      </c>
      <c r="CR721" s="5">
        <f t="shared" si="5014"/>
        <v>0</v>
      </c>
      <c r="CS721" s="5">
        <f t="shared" si="5015"/>
        <v>0</v>
      </c>
      <c r="CT721" s="11">
        <f t="shared" si="5016"/>
        <v>0</v>
      </c>
      <c r="CU721" s="5">
        <f t="shared" si="5017"/>
        <v>0</v>
      </c>
      <c r="CV721" s="5">
        <f t="shared" si="5018"/>
        <v>0</v>
      </c>
      <c r="CW721" s="5">
        <f t="shared" si="5019"/>
        <v>0</v>
      </c>
      <c r="CX721" s="41">
        <f t="shared" si="5020"/>
        <v>0</v>
      </c>
      <c r="CY721" s="41">
        <f t="shared" si="5021"/>
        <v>0</v>
      </c>
      <c r="CZ721" s="41">
        <f t="shared" si="5022"/>
        <v>0</v>
      </c>
      <c r="DA721" s="41">
        <f t="shared" si="5023"/>
        <v>0</v>
      </c>
      <c r="DB721" s="28"/>
    </row>
    <row r="722" spans="1:106" s="16" customFormat="1" ht="29.25" customHeight="1" thickTop="1" thickBot="1" x14ac:dyDescent="0.35">
      <c r="A722" s="73">
        <v>44922</v>
      </c>
      <c r="B722" s="4" t="s">
        <v>20</v>
      </c>
      <c r="C722" s="4" t="s">
        <v>25</v>
      </c>
      <c r="D722" s="8" t="s">
        <v>10</v>
      </c>
      <c r="E722" s="4" t="s">
        <v>109</v>
      </c>
      <c r="F722" s="4" t="s">
        <v>24</v>
      </c>
      <c r="G722" s="18" t="s">
        <v>839</v>
      </c>
      <c r="H722" s="25">
        <v>52.5</v>
      </c>
      <c r="I722" s="44">
        <v>-52.5</v>
      </c>
      <c r="J722" s="45">
        <v>-53.5</v>
      </c>
      <c r="K722" s="76">
        <f t="shared" si="4880"/>
        <v>329.60000000000014</v>
      </c>
      <c r="L722" s="11"/>
      <c r="M722" s="11"/>
      <c r="N722" s="33"/>
      <c r="O722" s="11"/>
      <c r="P722" s="11"/>
      <c r="Q722" s="11"/>
      <c r="R722" s="11"/>
      <c r="S722" s="11"/>
      <c r="T722" s="11"/>
      <c r="U722" s="11"/>
      <c r="V722" s="11"/>
      <c r="W722" s="45">
        <v>-53.5</v>
      </c>
      <c r="X722" s="11"/>
      <c r="Y722" s="11"/>
      <c r="Z722" s="11"/>
      <c r="AA722" s="11"/>
      <c r="AB722" s="11"/>
      <c r="AC722" s="37"/>
      <c r="AD722" s="37"/>
      <c r="AE722" s="71" t="str">
        <f t="shared" ref="AE722:AE729" si="5024">IF(B722&gt;0,B722)</f>
        <v>GOLD</v>
      </c>
      <c r="AF722" s="11">
        <f t="shared" ref="AF722:AF729" si="5025">IF(C722="HF",J722,0)</f>
        <v>0</v>
      </c>
      <c r="AG722" s="46">
        <f t="shared" ref="AG722:AG729" si="5026">IF(C722="HF2",J722,0)</f>
        <v>-53.5</v>
      </c>
      <c r="AH722" s="11">
        <f t="shared" ref="AH722:AH729" si="5027">IF(C722="HF3",J722,0)</f>
        <v>0</v>
      </c>
      <c r="AI722" s="11">
        <f t="shared" ref="AI722:AI729" si="5028">IF(C722="DP",J722,0)</f>
        <v>0</v>
      </c>
      <c r="AJ722" s="13">
        <f t="shared" ref="AJ722:AJ729" si="5029">+SUM(AF722+AG722+AH722+AI722)</f>
        <v>-53.5</v>
      </c>
      <c r="AK722" s="13"/>
      <c r="AL722" s="5">
        <f>IF(B722="AUD/JPY",AF722,0)</f>
        <v>0</v>
      </c>
      <c r="AM722" s="5">
        <f>IF(B722="AUD/JPY",AG722,0)</f>
        <v>0</v>
      </c>
      <c r="AN722" s="11">
        <f>IF(B722="AUD/JPY",AH722,0)</f>
        <v>0</v>
      </c>
      <c r="AO722" s="11">
        <f>IF(B722="AUD/JPY",AI722,0)</f>
        <v>0</v>
      </c>
      <c r="AP722" s="5">
        <f>IF(B722="AUD/USD",AF722,0)</f>
        <v>0</v>
      </c>
      <c r="AQ722" s="5">
        <f>IF(B722="AUD/USD",AG722,0)</f>
        <v>0</v>
      </c>
      <c r="AR722" s="5">
        <f>IF(B722="AUD/USD",AH722,0)</f>
        <v>0</v>
      </c>
      <c r="AS722" s="5">
        <f>IF(B722="AUD/USD",AI722,0)</f>
        <v>0</v>
      </c>
      <c r="AT722" s="5">
        <f>IF(B722="EUR/GBP",AF722,0)</f>
        <v>0</v>
      </c>
      <c r="AU722" s="5">
        <f>IF(B722="EUR/GBP",AG722,0)</f>
        <v>0</v>
      </c>
      <c r="AV722" s="5">
        <f>IF(B722="EUR/GBP",AH722,0)</f>
        <v>0</v>
      </c>
      <c r="AW722" s="5">
        <f>IF(B722="EUR/GBP",AI722,0)</f>
        <v>0</v>
      </c>
      <c r="AX722" s="5">
        <f>IF(B722="EUR/JPY",AF722,0)</f>
        <v>0</v>
      </c>
      <c r="AY722" s="5">
        <f>IF(B722="EUR/JPY",AG722,0)</f>
        <v>0</v>
      </c>
      <c r="AZ722" s="5">
        <f>IF(B722="EUR/JPY",AH722,0)</f>
        <v>0</v>
      </c>
      <c r="BA722" s="5">
        <f>IF(B722="EUR/JPY",AI722,0)</f>
        <v>0</v>
      </c>
      <c r="BB722" s="5">
        <f>IF(B722="EUR/USD",AF722,0)</f>
        <v>0</v>
      </c>
      <c r="BC722" s="5">
        <f>IF(B722="EUR/USD",AG722,0)</f>
        <v>0</v>
      </c>
      <c r="BD722" s="5">
        <f>IF(B722="EUR/USD",AH722,0)</f>
        <v>0</v>
      </c>
      <c r="BE722" s="5">
        <f>IF(B722="EUR/USD",AI722,0)</f>
        <v>0</v>
      </c>
      <c r="BF722" s="5">
        <f>IF(B722="GBP/JPY",AF722,0)</f>
        <v>0</v>
      </c>
      <c r="BG722" s="5">
        <f>IF(B722="GBP/JPY",AG722,0)</f>
        <v>0</v>
      </c>
      <c r="BH722" s="5">
        <f>IF(B722="GBP/JPY",AH722,0)</f>
        <v>0</v>
      </c>
      <c r="BI722" s="11">
        <f>IF(B722="GBP/JPY",AI722,0)</f>
        <v>0</v>
      </c>
      <c r="BJ722" s="5">
        <f>IF(B722="GBP/USD",AF722,0)</f>
        <v>0</v>
      </c>
      <c r="BK722" s="5">
        <f>IF(B722="GBP/USD",AG722,0)</f>
        <v>0</v>
      </c>
      <c r="BL722" s="5">
        <f>IF(B722="GBP/USD",AH722,0)</f>
        <v>0</v>
      </c>
      <c r="BM722" s="5">
        <f>IF(B722="GBP/USD",AI722,0)</f>
        <v>0</v>
      </c>
      <c r="BN722" s="5">
        <f>IF(B722="USD/CAD",AF722,0)</f>
        <v>0</v>
      </c>
      <c r="BO722" s="5">
        <f>IF(B722="USD/CAD",AG722,0)</f>
        <v>0</v>
      </c>
      <c r="BP722" s="5">
        <f>IF(B722="USD/CAD",AH722,0)</f>
        <v>0</v>
      </c>
      <c r="BQ722" s="5">
        <f>IF(B722="USD/CAD",AI722,0)</f>
        <v>0</v>
      </c>
      <c r="BR722" s="5">
        <f>IF(B722="USD/CHF",AF722,0)</f>
        <v>0</v>
      </c>
      <c r="BS722" s="5">
        <f>IF(B722="USD/CHF",AG722,0)</f>
        <v>0</v>
      </c>
      <c r="BT722" s="11">
        <f>IF(B722="USD/CHF",AH722,0)</f>
        <v>0</v>
      </c>
      <c r="BU722" s="11">
        <f>IF(B722="USD/CHF",AI722,0)</f>
        <v>0</v>
      </c>
      <c r="BV722" s="5">
        <f>IF(B722="USD/JPY",AF722,0)</f>
        <v>0</v>
      </c>
      <c r="BW722" s="5">
        <f>IF(B722="USD/JPY",AG722,0)</f>
        <v>0</v>
      </c>
      <c r="BX722" s="5">
        <f>IF(B722="USD/JPY",AH722,0)</f>
        <v>0</v>
      </c>
      <c r="BY722" s="5">
        <f>IF(B722="USD/JPY",AI722,0)</f>
        <v>0</v>
      </c>
      <c r="BZ722" s="5">
        <f>IF(B722="CRUDE",AF722,0)</f>
        <v>0</v>
      </c>
      <c r="CA722" s="5">
        <f>IF(B722="CRUDE",AG722,0)</f>
        <v>0</v>
      </c>
      <c r="CB722" s="5">
        <f>IF(B722="CRUDE",AH722,0)</f>
        <v>0</v>
      </c>
      <c r="CC722" s="5">
        <f>IF(B722="CRUDE",AI722,0)</f>
        <v>0</v>
      </c>
      <c r="CD722" s="5">
        <f>IF(B722="GOLD",AF722,0)</f>
        <v>0</v>
      </c>
      <c r="CE722" s="46">
        <f>IF(B722="GOLD",AG722,0)</f>
        <v>-53.5</v>
      </c>
      <c r="CF722" s="5">
        <f>IF(B722="GOLD",AH722,0)</f>
        <v>0</v>
      </c>
      <c r="CG722" s="5">
        <f>IF(B722="GOLD",AI722,0)</f>
        <v>0</v>
      </c>
      <c r="CH722" s="5">
        <f>IF(B722="US 500",AF722,0)</f>
        <v>0</v>
      </c>
      <c r="CI722" s="5">
        <f>IF(B722="US 500",AG722,0)</f>
        <v>0</v>
      </c>
      <c r="CJ722" s="5">
        <f>IF(B722="US 500",AH722,0)</f>
        <v>0</v>
      </c>
      <c r="CK722" s="5">
        <f>IF(B722="US 500",AI722,0)</f>
        <v>0</v>
      </c>
      <c r="CL722" s="5">
        <f>IF(B722="N GAS",AF722,0)</f>
        <v>0</v>
      </c>
      <c r="CM722" s="5">
        <f>IF(B722="N GAS",AG722,0)</f>
        <v>0</v>
      </c>
      <c r="CN722" s="5">
        <f>IF(B722="N GAS",AH722,0)</f>
        <v>0</v>
      </c>
      <c r="CO722" s="5">
        <f>IF(B722="N GAS",AI722,0)</f>
        <v>0</v>
      </c>
      <c r="CP722" s="5">
        <f>IF(B722="SMALLCAP 2000",AF722,0)</f>
        <v>0</v>
      </c>
      <c r="CQ722" s="5">
        <f>IF(B722="SMALLCAP 2000",AG722,0)</f>
        <v>0</v>
      </c>
      <c r="CR722" s="5">
        <f>IF(B722="SMALLCAP 2000",AH722,0)</f>
        <v>0</v>
      </c>
      <c r="CS722" s="5">
        <f>IF(B722="SMALLCAP 2000",AI722,0)</f>
        <v>0</v>
      </c>
      <c r="CT722" s="11">
        <f>IF(B722="US TECH",AF722,0)</f>
        <v>0</v>
      </c>
      <c r="CU722" s="5">
        <f>IF(B722="US TECH",AG722,0)</f>
        <v>0</v>
      </c>
      <c r="CV722" s="5">
        <f>IF(B722="US TECH",AH722,0)</f>
        <v>0</v>
      </c>
      <c r="CW722" s="5">
        <f>IF(B722="US TECH",AI722,0)</f>
        <v>0</v>
      </c>
      <c r="CX722" s="41">
        <f>IF(B722="WALL ST 30",AF722,0)</f>
        <v>0</v>
      </c>
      <c r="CY722" s="41">
        <f>IF(B722="WALL ST 30",AG722,0)</f>
        <v>0</v>
      </c>
      <c r="CZ722" s="41">
        <f>IF(B722="WALL ST 30",AH722,0)</f>
        <v>0</v>
      </c>
      <c r="DA722" s="41">
        <f>IF(B722="WALL ST 30",AI722,0)</f>
        <v>0</v>
      </c>
      <c r="DB722" s="28"/>
    </row>
    <row r="723" spans="1:106" s="16" customFormat="1" ht="29.25" customHeight="1" thickTop="1" thickBot="1" x14ac:dyDescent="0.35">
      <c r="A723" s="73">
        <v>44922</v>
      </c>
      <c r="B723" s="4" t="s">
        <v>22</v>
      </c>
      <c r="C723" s="4" t="s">
        <v>25</v>
      </c>
      <c r="D723" s="8" t="s">
        <v>10</v>
      </c>
      <c r="E723" s="4" t="s">
        <v>102</v>
      </c>
      <c r="F723" s="4" t="s">
        <v>24</v>
      </c>
      <c r="G723" s="18" t="s">
        <v>838</v>
      </c>
      <c r="H723" s="25">
        <v>54</v>
      </c>
      <c r="I723" s="44">
        <v>-54</v>
      </c>
      <c r="J723" s="45">
        <v>-55</v>
      </c>
      <c r="K723" s="76">
        <f t="shared" si="4880"/>
        <v>274.60000000000014</v>
      </c>
      <c r="L723" s="11"/>
      <c r="M723" s="11"/>
      <c r="N723" s="33"/>
      <c r="O723" s="11"/>
      <c r="P723" s="11"/>
      <c r="Q723" s="11"/>
      <c r="R723" s="11"/>
      <c r="S723" s="11"/>
      <c r="T723" s="11"/>
      <c r="U723" s="11"/>
      <c r="V723" s="11"/>
      <c r="W723" s="11"/>
      <c r="X723" s="45">
        <v>-55</v>
      </c>
      <c r="Y723" s="11"/>
      <c r="Z723" s="11"/>
      <c r="AA723" s="11"/>
      <c r="AB723" s="11"/>
      <c r="AC723" s="37"/>
      <c r="AD723" s="37"/>
      <c r="AE723" s="71" t="str">
        <f t="shared" si="5024"/>
        <v>US 500</v>
      </c>
      <c r="AF723" s="11">
        <f t="shared" si="5025"/>
        <v>0</v>
      </c>
      <c r="AG723" s="46">
        <f t="shared" si="5026"/>
        <v>-55</v>
      </c>
      <c r="AH723" s="11">
        <f t="shared" si="5027"/>
        <v>0</v>
      </c>
      <c r="AI723" s="11">
        <f t="shared" si="5028"/>
        <v>0</v>
      </c>
      <c r="AJ723" s="13">
        <f t="shared" si="5029"/>
        <v>-55</v>
      </c>
      <c r="AK723" s="13"/>
      <c r="AL723" s="5">
        <f>IF(B723="AUD/JPY",AF723,0)</f>
        <v>0</v>
      </c>
      <c r="AM723" s="5">
        <f>IF(B723="AUD/JPY",AG723,0)</f>
        <v>0</v>
      </c>
      <c r="AN723" s="11">
        <f>IF(B723="AUD/JPY",AH723,0)</f>
        <v>0</v>
      </c>
      <c r="AO723" s="11">
        <f>IF(B723="AUD/JPY",AI723,0)</f>
        <v>0</v>
      </c>
      <c r="AP723" s="5">
        <f>IF(B723="AUD/USD",AF723,0)</f>
        <v>0</v>
      </c>
      <c r="AQ723" s="5">
        <f>IF(B723="AUD/USD",AG723,0)</f>
        <v>0</v>
      </c>
      <c r="AR723" s="5">
        <f>IF(B723="AUD/USD",AH723,0)</f>
        <v>0</v>
      </c>
      <c r="AS723" s="5">
        <f>IF(B723="AUD/USD",AI723,0)</f>
        <v>0</v>
      </c>
      <c r="AT723" s="5">
        <f>IF(B723="EUR/GBP",AF723,0)</f>
        <v>0</v>
      </c>
      <c r="AU723" s="5">
        <f>IF(B723="EUR/GBP",AG723,0)</f>
        <v>0</v>
      </c>
      <c r="AV723" s="5">
        <f>IF(B723="EUR/GBP",AH723,0)</f>
        <v>0</v>
      </c>
      <c r="AW723" s="5">
        <f>IF(B723="EUR/GBP",AI723,0)</f>
        <v>0</v>
      </c>
      <c r="AX723" s="5">
        <f>IF(B723="EUR/JPY",AF723,0)</f>
        <v>0</v>
      </c>
      <c r="AY723" s="5">
        <f>IF(B723="EUR/JPY",AG723,0)</f>
        <v>0</v>
      </c>
      <c r="AZ723" s="5">
        <f>IF(B723="EUR/JPY",AH723,0)</f>
        <v>0</v>
      </c>
      <c r="BA723" s="5">
        <f>IF(B723="EUR/JPY",AI723,0)</f>
        <v>0</v>
      </c>
      <c r="BB723" s="5">
        <f>IF(B723="EUR/USD",AF723,0)</f>
        <v>0</v>
      </c>
      <c r="BC723" s="5">
        <f>IF(B723="EUR/USD",AG723,0)</f>
        <v>0</v>
      </c>
      <c r="BD723" s="5">
        <f>IF(B723="EUR/USD",AH723,0)</f>
        <v>0</v>
      </c>
      <c r="BE723" s="5">
        <f>IF(B723="EUR/USD",AI723,0)</f>
        <v>0</v>
      </c>
      <c r="BF723" s="5">
        <f>IF(B723="GBP/JPY",AF723,0)</f>
        <v>0</v>
      </c>
      <c r="BG723" s="5">
        <f>IF(B723="GBP/JPY",AG723,0)</f>
        <v>0</v>
      </c>
      <c r="BH723" s="5">
        <f>IF(B723="GBP/JPY",AH723,0)</f>
        <v>0</v>
      </c>
      <c r="BI723" s="11">
        <f>IF(B723="GBP/JPY",AI723,0)</f>
        <v>0</v>
      </c>
      <c r="BJ723" s="5">
        <f>IF(B723="GBP/USD",AF723,0)</f>
        <v>0</v>
      </c>
      <c r="BK723" s="5">
        <f>IF(B723="GBP/USD",AG723,0)</f>
        <v>0</v>
      </c>
      <c r="BL723" s="5">
        <f>IF(B723="GBP/USD",AH723,0)</f>
        <v>0</v>
      </c>
      <c r="BM723" s="5">
        <f>IF(B723="GBP/USD",AI723,0)</f>
        <v>0</v>
      </c>
      <c r="BN723" s="5">
        <f>IF(B723="USD/CAD",AF723,0)</f>
        <v>0</v>
      </c>
      <c r="BO723" s="5">
        <f>IF(B723="USD/CAD",AG723,0)</f>
        <v>0</v>
      </c>
      <c r="BP723" s="5">
        <f>IF(B723="USD/CAD",AH723,0)</f>
        <v>0</v>
      </c>
      <c r="BQ723" s="5">
        <f>IF(B723="USD/CAD",AI723,0)</f>
        <v>0</v>
      </c>
      <c r="BR723" s="5">
        <f>IF(B723="USD/CHF",AF723,0)</f>
        <v>0</v>
      </c>
      <c r="BS723" s="5">
        <f>IF(B723="USD/CHF",AG723,0)</f>
        <v>0</v>
      </c>
      <c r="BT723" s="11">
        <f>IF(B723="USD/CHF",AH723,0)</f>
        <v>0</v>
      </c>
      <c r="BU723" s="11">
        <f>IF(B723="USD/CHF",AI723,0)</f>
        <v>0</v>
      </c>
      <c r="BV723" s="5">
        <f>IF(B723="USD/JPY",AF723,0)</f>
        <v>0</v>
      </c>
      <c r="BW723" s="5">
        <f>IF(B723="USD/JPY",AG723,0)</f>
        <v>0</v>
      </c>
      <c r="BX723" s="5">
        <f>IF(B723="USD/JPY",AH723,0)</f>
        <v>0</v>
      </c>
      <c r="BY723" s="5">
        <f>IF(B723="USD/JPY",AI723,0)</f>
        <v>0</v>
      </c>
      <c r="BZ723" s="5">
        <f>IF(B723="CRUDE",AF723,0)</f>
        <v>0</v>
      </c>
      <c r="CA723" s="5">
        <f>IF(B723="CRUDE",AG723,0)</f>
        <v>0</v>
      </c>
      <c r="CB723" s="5">
        <f>IF(B723="CRUDE",AH723,0)</f>
        <v>0</v>
      </c>
      <c r="CC723" s="5">
        <f>IF(B723="CRUDE",AI723,0)</f>
        <v>0</v>
      </c>
      <c r="CD723" s="5">
        <f>IF(B723="GOLD",AF723,0)</f>
        <v>0</v>
      </c>
      <c r="CE723" s="5">
        <f>IF(B723="GOLD",AG723,0)</f>
        <v>0</v>
      </c>
      <c r="CF723" s="5">
        <f>IF(B723="GOLD",AH723,0)</f>
        <v>0</v>
      </c>
      <c r="CG723" s="5">
        <f>IF(B723="GOLD",AI723,0)</f>
        <v>0</v>
      </c>
      <c r="CH723" s="5">
        <f>IF(B723="US 500",AF723,0)</f>
        <v>0</v>
      </c>
      <c r="CI723" s="46">
        <f>IF(B723="US 500",AG723,0)</f>
        <v>-55</v>
      </c>
      <c r="CJ723" s="5">
        <f>IF(B723="US 500",AH723,0)</f>
        <v>0</v>
      </c>
      <c r="CK723" s="5">
        <f>IF(B723="US 500",AI723,0)</f>
        <v>0</v>
      </c>
      <c r="CL723" s="5">
        <f>IF(B723="N GAS",AF723,0)</f>
        <v>0</v>
      </c>
      <c r="CM723" s="5">
        <f>IF(B723="N GAS",AG723,0)</f>
        <v>0</v>
      </c>
      <c r="CN723" s="5">
        <f>IF(B723="N GAS",AH723,0)</f>
        <v>0</v>
      </c>
      <c r="CO723" s="5">
        <f>IF(B723="N GAS",AI723,0)</f>
        <v>0</v>
      </c>
      <c r="CP723" s="5">
        <f>IF(B723="SMALLCAP 2000",AF723,0)</f>
        <v>0</v>
      </c>
      <c r="CQ723" s="5">
        <f>IF(B723="SMALLCAP 2000",AG723,0)</f>
        <v>0</v>
      </c>
      <c r="CR723" s="5">
        <f>IF(B723="SMALLCAP 2000",AH723,0)</f>
        <v>0</v>
      </c>
      <c r="CS723" s="5">
        <f>IF(B723="SMALLCAP 2000",AI723,0)</f>
        <v>0</v>
      </c>
      <c r="CT723" s="11">
        <f>IF(B723="US TECH",AF723,0)</f>
        <v>0</v>
      </c>
      <c r="CU723" s="5">
        <f>IF(B723="US TECH",AG723,0)</f>
        <v>0</v>
      </c>
      <c r="CV723" s="5">
        <f>IF(B723="US TECH",AH723,0)</f>
        <v>0</v>
      </c>
      <c r="CW723" s="5">
        <f>IF(B723="US TECH",AI723,0)</f>
        <v>0</v>
      </c>
      <c r="CX723" s="41">
        <f>IF(B723="WALL ST 30",AF723,0)</f>
        <v>0</v>
      </c>
      <c r="CY723" s="41">
        <f>IF(B723="WALL ST 30",AG723,0)</f>
        <v>0</v>
      </c>
      <c r="CZ723" s="41">
        <f>IF(B723="WALL ST 30",AH723,0)</f>
        <v>0</v>
      </c>
      <c r="DA723" s="41">
        <f>IF(B723="WALL ST 30",AI723,0)</f>
        <v>0</v>
      </c>
      <c r="DB723" s="28"/>
    </row>
    <row r="724" spans="1:106" s="16" customFormat="1" ht="29.25" customHeight="1" thickTop="1" thickBot="1" x14ac:dyDescent="0.35">
      <c r="A724" s="73">
        <v>44922</v>
      </c>
      <c r="B724" s="4" t="s">
        <v>92</v>
      </c>
      <c r="C724" s="4" t="s">
        <v>23</v>
      </c>
      <c r="D724" s="8" t="s">
        <v>10</v>
      </c>
      <c r="E724" s="4" t="s">
        <v>836</v>
      </c>
      <c r="F724" s="4" t="s">
        <v>24</v>
      </c>
      <c r="G724" s="18" t="s">
        <v>837</v>
      </c>
      <c r="H724" s="25">
        <v>53</v>
      </c>
      <c r="I724" s="44">
        <v>-53</v>
      </c>
      <c r="J724" s="45">
        <v>-54</v>
      </c>
      <c r="K724" s="76">
        <f t="shared" si="4880"/>
        <v>220.60000000000014</v>
      </c>
      <c r="L724" s="11"/>
      <c r="M724" s="11"/>
      <c r="N724" s="33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45">
        <v>-54</v>
      </c>
      <c r="AC724" s="37"/>
      <c r="AD724" s="37"/>
      <c r="AE724" s="71" t="str">
        <f t="shared" si="5024"/>
        <v>WALL ST 30</v>
      </c>
      <c r="AF724" s="45">
        <f t="shared" si="5025"/>
        <v>-54</v>
      </c>
      <c r="AG724" s="5">
        <f t="shared" si="5026"/>
        <v>0</v>
      </c>
      <c r="AH724" s="11">
        <f t="shared" si="5027"/>
        <v>0</v>
      </c>
      <c r="AI724" s="11">
        <f t="shared" si="5028"/>
        <v>0</v>
      </c>
      <c r="AJ724" s="13">
        <f t="shared" si="5029"/>
        <v>-54</v>
      </c>
      <c r="AK724" s="13"/>
      <c r="AL724" s="5">
        <f>IF(B724="AUD/JPY",AF724,0)</f>
        <v>0</v>
      </c>
      <c r="AM724" s="5">
        <f>IF(B724="AUD/JPY",AG724,0)</f>
        <v>0</v>
      </c>
      <c r="AN724" s="11">
        <f>IF(B724="AUD/JPY",AH724,0)</f>
        <v>0</v>
      </c>
      <c r="AO724" s="11">
        <f>IF(B724="AUD/JPY",AI724,0)</f>
        <v>0</v>
      </c>
      <c r="AP724" s="5">
        <f>IF(B724="AUD/USD",AF724,0)</f>
        <v>0</v>
      </c>
      <c r="AQ724" s="5">
        <f>IF(B724="AUD/USD",AG724,0)</f>
        <v>0</v>
      </c>
      <c r="AR724" s="5">
        <f>IF(B724="AUD/USD",AH724,0)</f>
        <v>0</v>
      </c>
      <c r="AS724" s="5">
        <f>IF(B724="AUD/USD",AI724,0)</f>
        <v>0</v>
      </c>
      <c r="AT724" s="5">
        <f>IF(B724="EUR/GBP",AF724,0)</f>
        <v>0</v>
      </c>
      <c r="AU724" s="5">
        <f>IF(B724="EUR/GBP",AG724,0)</f>
        <v>0</v>
      </c>
      <c r="AV724" s="5">
        <f>IF(B724="EUR/GBP",AH724,0)</f>
        <v>0</v>
      </c>
      <c r="AW724" s="5">
        <f>IF(B724="EUR/GBP",AI724,0)</f>
        <v>0</v>
      </c>
      <c r="AX724" s="5">
        <f>IF(B724="EUR/JPY",AF724,0)</f>
        <v>0</v>
      </c>
      <c r="AY724" s="5">
        <f>IF(B724="EUR/JPY",AG724,0)</f>
        <v>0</v>
      </c>
      <c r="AZ724" s="5">
        <f>IF(B724="EUR/JPY",AH724,0)</f>
        <v>0</v>
      </c>
      <c r="BA724" s="5">
        <f>IF(B724="EUR/JPY",AI724,0)</f>
        <v>0</v>
      </c>
      <c r="BB724" s="5">
        <f>IF(B724="EUR/USD",AF724,0)</f>
        <v>0</v>
      </c>
      <c r="BC724" s="5">
        <f>IF(B724="EUR/USD",AG724,0)</f>
        <v>0</v>
      </c>
      <c r="BD724" s="5">
        <f>IF(B724="EUR/USD",AH724,0)</f>
        <v>0</v>
      </c>
      <c r="BE724" s="5">
        <f>IF(B724="EUR/USD",AI724,0)</f>
        <v>0</v>
      </c>
      <c r="BF724" s="5">
        <f>IF(B724="GBP/JPY",AF724,0)</f>
        <v>0</v>
      </c>
      <c r="BG724" s="5">
        <f>IF(B724="GBP/JPY",AG724,0)</f>
        <v>0</v>
      </c>
      <c r="BH724" s="5">
        <f>IF(B724="GBP/JPY",AH724,0)</f>
        <v>0</v>
      </c>
      <c r="BI724" s="11">
        <f>IF(B724="GBP/JPY",AI724,0)</f>
        <v>0</v>
      </c>
      <c r="BJ724" s="5">
        <f>IF(B724="GBP/USD",AF724,0)</f>
        <v>0</v>
      </c>
      <c r="BK724" s="5">
        <f>IF(B724="GBP/USD",AG724,0)</f>
        <v>0</v>
      </c>
      <c r="BL724" s="5">
        <f>IF(B724="GBP/USD",AH724,0)</f>
        <v>0</v>
      </c>
      <c r="BM724" s="5">
        <f>IF(B724="GBP/USD",AI724,0)</f>
        <v>0</v>
      </c>
      <c r="BN724" s="5">
        <f>IF(B724="USD/CAD",AF724,0)</f>
        <v>0</v>
      </c>
      <c r="BO724" s="5">
        <f>IF(B724="USD/CAD",AG724,0)</f>
        <v>0</v>
      </c>
      <c r="BP724" s="5">
        <f>IF(B724="USD/CAD",AH724,0)</f>
        <v>0</v>
      </c>
      <c r="BQ724" s="5">
        <f>IF(B724="USD/CAD",AI724,0)</f>
        <v>0</v>
      </c>
      <c r="BR724" s="5">
        <f>IF(B724="USD/CHF",AF724,0)</f>
        <v>0</v>
      </c>
      <c r="BS724" s="5">
        <f>IF(B724="USD/CHF",AG724,0)</f>
        <v>0</v>
      </c>
      <c r="BT724" s="11">
        <f>IF(B724="USD/CHF",AH724,0)</f>
        <v>0</v>
      </c>
      <c r="BU724" s="11">
        <f>IF(B724="USD/CHF",AI724,0)</f>
        <v>0</v>
      </c>
      <c r="BV724" s="5">
        <f>IF(B724="USD/JPY",AF724,0)</f>
        <v>0</v>
      </c>
      <c r="BW724" s="5">
        <f>IF(B724="USD/JPY",AG724,0)</f>
        <v>0</v>
      </c>
      <c r="BX724" s="5">
        <f>IF(B724="USD/JPY",AH724,0)</f>
        <v>0</v>
      </c>
      <c r="BY724" s="5">
        <f>IF(B724="USD/JPY",AI724,0)</f>
        <v>0</v>
      </c>
      <c r="BZ724" s="5">
        <f>IF(B724="CRUDE",AF724,0)</f>
        <v>0</v>
      </c>
      <c r="CA724" s="5">
        <f>IF(B724="CRUDE",AG724,0)</f>
        <v>0</v>
      </c>
      <c r="CB724" s="5">
        <f>IF(B724="CRUDE",AH724,0)</f>
        <v>0</v>
      </c>
      <c r="CC724" s="5">
        <f>IF(B724="CRUDE",AI724,0)</f>
        <v>0</v>
      </c>
      <c r="CD724" s="5">
        <f>IF(B724="GOLD",AF724,0)</f>
        <v>0</v>
      </c>
      <c r="CE724" s="5">
        <f>IF(B724="GOLD",AG724,0)</f>
        <v>0</v>
      </c>
      <c r="CF724" s="5">
        <f>IF(B724="GOLD",AH724,0)</f>
        <v>0</v>
      </c>
      <c r="CG724" s="5">
        <f>IF(B724="GOLD",AI724,0)</f>
        <v>0</v>
      </c>
      <c r="CH724" s="5">
        <f>IF(B724="US 500",AF724,0)</f>
        <v>0</v>
      </c>
      <c r="CI724" s="5">
        <f>IF(B724="US 500",AG724,0)</f>
        <v>0</v>
      </c>
      <c r="CJ724" s="5">
        <f>IF(B724="US 500",AH724,0)</f>
        <v>0</v>
      </c>
      <c r="CK724" s="5">
        <f>IF(B724="US 500",AI724,0)</f>
        <v>0</v>
      </c>
      <c r="CL724" s="5">
        <f>IF(B724="N GAS",AF724,0)</f>
        <v>0</v>
      </c>
      <c r="CM724" s="5">
        <f>IF(B724="N GAS",AG724,0)</f>
        <v>0</v>
      </c>
      <c r="CN724" s="5">
        <f>IF(B724="N GAS",AH724,0)</f>
        <v>0</v>
      </c>
      <c r="CO724" s="5">
        <f>IF(B724="N GAS",AI724,0)</f>
        <v>0</v>
      </c>
      <c r="CP724" s="5">
        <f>IF(B724="SMALLCAP 2000",AF724,0)</f>
        <v>0</v>
      </c>
      <c r="CQ724" s="5">
        <f>IF(B724="SMALLCAP 2000",AG724,0)</f>
        <v>0</v>
      </c>
      <c r="CR724" s="5">
        <f>IF(B724="SMALLCAP 2000",AH724,0)</f>
        <v>0</v>
      </c>
      <c r="CS724" s="5">
        <f>IF(B724="SMALLCAP 2000",AI724,0)</f>
        <v>0</v>
      </c>
      <c r="CT724" s="11">
        <f>IF(B724="US TECH",AF724,0)</f>
        <v>0</v>
      </c>
      <c r="CU724" s="5">
        <f>IF(B724="US TECH",AG724,0)</f>
        <v>0</v>
      </c>
      <c r="CV724" s="5">
        <f>IF(B724="US TECH",AH724,0)</f>
        <v>0</v>
      </c>
      <c r="CW724" s="5">
        <f>IF(B724="US TECH",AI724,0)</f>
        <v>0</v>
      </c>
      <c r="CX724" s="52">
        <f>IF(B724="WALL ST 30",AF724,0)</f>
        <v>-54</v>
      </c>
      <c r="CY724" s="41">
        <f>IF(B724="WALL ST 30",AG724,0)</f>
        <v>0</v>
      </c>
      <c r="CZ724" s="41">
        <f>IF(B724="WALL ST 30",AH724,0)</f>
        <v>0</v>
      </c>
      <c r="DA724" s="41">
        <f>IF(B724="WALL ST 30",AI724,0)</f>
        <v>0</v>
      </c>
      <c r="DB724" s="28"/>
    </row>
    <row r="725" spans="1:106" s="16" customFormat="1" ht="29.25" customHeight="1" thickTop="1" thickBot="1" x14ac:dyDescent="0.35">
      <c r="A725" s="73">
        <v>44922</v>
      </c>
      <c r="B725" s="4" t="s">
        <v>5</v>
      </c>
      <c r="C725" s="4" t="s">
        <v>26</v>
      </c>
      <c r="D725" s="8" t="s">
        <v>10</v>
      </c>
      <c r="E725" s="4" t="s">
        <v>110</v>
      </c>
      <c r="F725" s="4" t="s">
        <v>24</v>
      </c>
      <c r="G725" s="18" t="s">
        <v>840</v>
      </c>
      <c r="H725" s="25">
        <v>50.75</v>
      </c>
      <c r="I725" s="44">
        <v>-50.75</v>
      </c>
      <c r="J725" s="45">
        <v>-51.75</v>
      </c>
      <c r="K725" s="76">
        <f t="shared" si="4880"/>
        <v>168.85000000000014</v>
      </c>
      <c r="L725" s="11"/>
      <c r="M725" s="11"/>
      <c r="N725" s="33"/>
      <c r="O725" s="11"/>
      <c r="P725" s="45">
        <v>-51.75</v>
      </c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37"/>
      <c r="AD725" s="37"/>
      <c r="AE725" s="71" t="str">
        <f t="shared" si="5024"/>
        <v>EUR/USD</v>
      </c>
      <c r="AF725" s="11">
        <f t="shared" si="5025"/>
        <v>0</v>
      </c>
      <c r="AG725" s="5">
        <f t="shared" si="5026"/>
        <v>0</v>
      </c>
      <c r="AH725" s="45">
        <f t="shared" si="5027"/>
        <v>-51.75</v>
      </c>
      <c r="AI725" s="11">
        <f t="shared" si="5028"/>
        <v>0</v>
      </c>
      <c r="AJ725" s="13">
        <f t="shared" si="5029"/>
        <v>-51.75</v>
      </c>
      <c r="AK725" s="13"/>
      <c r="AL725" s="5">
        <f>IF(B725="AUD/JPY",AF725,0)</f>
        <v>0</v>
      </c>
      <c r="AM725" s="5">
        <f>IF(B725="AUD/JPY",AG725,0)</f>
        <v>0</v>
      </c>
      <c r="AN725" s="11">
        <f>IF(B725="AUD/JPY",AH725,0)</f>
        <v>0</v>
      </c>
      <c r="AO725" s="11">
        <f>IF(B725="AUD/JPY",AI725,0)</f>
        <v>0</v>
      </c>
      <c r="AP725" s="5">
        <f>IF(B725="AUD/USD",AF725,0)</f>
        <v>0</v>
      </c>
      <c r="AQ725" s="5">
        <f>IF(B725="AUD/USD",AG725,0)</f>
        <v>0</v>
      </c>
      <c r="AR725" s="5">
        <f>IF(B725="AUD/USD",AH725,0)</f>
        <v>0</v>
      </c>
      <c r="AS725" s="5">
        <f>IF(B725="AUD/USD",AI725,0)</f>
        <v>0</v>
      </c>
      <c r="AT725" s="5">
        <f>IF(B725="EUR/GBP",AF725,0)</f>
        <v>0</v>
      </c>
      <c r="AU725" s="5">
        <f>IF(B725="EUR/GBP",AG725,0)</f>
        <v>0</v>
      </c>
      <c r="AV725" s="5">
        <f>IF(B725="EUR/GBP",AH725,0)</f>
        <v>0</v>
      </c>
      <c r="AW725" s="5">
        <f>IF(B725="EUR/GBP",AI725,0)</f>
        <v>0</v>
      </c>
      <c r="AX725" s="5">
        <f>IF(B725="EUR/JPY",AF725,0)</f>
        <v>0</v>
      </c>
      <c r="AY725" s="5">
        <f>IF(B725="EUR/JPY",AG725,0)</f>
        <v>0</v>
      </c>
      <c r="AZ725" s="5">
        <f>IF(B725="EUR/JPY",AH725,0)</f>
        <v>0</v>
      </c>
      <c r="BA725" s="5">
        <f>IF(B725="EUR/JPY",AI725,0)</f>
        <v>0</v>
      </c>
      <c r="BB725" s="5">
        <f>IF(B725="EUR/USD",AF725,0)</f>
        <v>0</v>
      </c>
      <c r="BC725" s="5">
        <f>IF(B725="EUR/USD",AG725,0)</f>
        <v>0</v>
      </c>
      <c r="BD725" s="46">
        <f>IF(B725="EUR/USD",AH725,0)</f>
        <v>-51.75</v>
      </c>
      <c r="BE725" s="5">
        <f>IF(B725="EUR/USD",AI725,0)</f>
        <v>0</v>
      </c>
      <c r="BF725" s="5">
        <f>IF(B725="GBP/JPY",AF725,0)</f>
        <v>0</v>
      </c>
      <c r="BG725" s="5">
        <f>IF(B725="GBP/JPY",AG725,0)</f>
        <v>0</v>
      </c>
      <c r="BH725" s="5">
        <f>IF(B725="GBP/JPY",AH725,0)</f>
        <v>0</v>
      </c>
      <c r="BI725" s="11">
        <f>IF(B725="GBP/JPY",AI725,0)</f>
        <v>0</v>
      </c>
      <c r="BJ725" s="5">
        <f>IF(B725="GBP/USD",AF725,0)</f>
        <v>0</v>
      </c>
      <c r="BK725" s="5">
        <f>IF(B725="GBP/USD",AG725,0)</f>
        <v>0</v>
      </c>
      <c r="BL725" s="5">
        <f>IF(B725="GBP/USD",AH725,0)</f>
        <v>0</v>
      </c>
      <c r="BM725" s="5">
        <f>IF(B725="GBP/USD",AI725,0)</f>
        <v>0</v>
      </c>
      <c r="BN725" s="5">
        <f>IF(B725="USD/CAD",AF725,0)</f>
        <v>0</v>
      </c>
      <c r="BO725" s="5">
        <f>IF(B725="USD/CAD",AG725,0)</f>
        <v>0</v>
      </c>
      <c r="BP725" s="5">
        <f>IF(B725="USD/CAD",AH725,0)</f>
        <v>0</v>
      </c>
      <c r="BQ725" s="5">
        <f>IF(B725="USD/CAD",AI725,0)</f>
        <v>0</v>
      </c>
      <c r="BR725" s="5">
        <f>IF(B725="USD/CHF",AF725,0)</f>
        <v>0</v>
      </c>
      <c r="BS725" s="5">
        <f>IF(B725="USD/CHF",AG725,0)</f>
        <v>0</v>
      </c>
      <c r="BT725" s="11">
        <f>IF(B725="USD/CHF",AH725,0)</f>
        <v>0</v>
      </c>
      <c r="BU725" s="11">
        <f>IF(B725="USD/CHF",AI725,0)</f>
        <v>0</v>
      </c>
      <c r="BV725" s="5">
        <f>IF(B725="USD/JPY",AF725,0)</f>
        <v>0</v>
      </c>
      <c r="BW725" s="5">
        <f>IF(B725="USD/JPY",AG725,0)</f>
        <v>0</v>
      </c>
      <c r="BX725" s="5">
        <f>IF(B725="USD/JPY",AH725,0)</f>
        <v>0</v>
      </c>
      <c r="BY725" s="5">
        <f>IF(B725="USD/JPY",AI725,0)</f>
        <v>0</v>
      </c>
      <c r="BZ725" s="5">
        <f>IF(B725="CRUDE",AF725,0)</f>
        <v>0</v>
      </c>
      <c r="CA725" s="5">
        <f>IF(B725="CRUDE",AG725,0)</f>
        <v>0</v>
      </c>
      <c r="CB725" s="5">
        <f>IF(B725="CRUDE",AH725,0)</f>
        <v>0</v>
      </c>
      <c r="CC725" s="5">
        <f>IF(B725="CRUDE",AI725,0)</f>
        <v>0</v>
      </c>
      <c r="CD725" s="5">
        <f>IF(B725="GOLD",AF725,0)</f>
        <v>0</v>
      </c>
      <c r="CE725" s="5">
        <f>IF(B725="GOLD",AG725,0)</f>
        <v>0</v>
      </c>
      <c r="CF725" s="5">
        <f>IF(B725="GOLD",AH725,0)</f>
        <v>0</v>
      </c>
      <c r="CG725" s="5">
        <f>IF(B725="GOLD",AI725,0)</f>
        <v>0</v>
      </c>
      <c r="CH725" s="5">
        <f>IF(B725="US 500",AF725,0)</f>
        <v>0</v>
      </c>
      <c r="CI725" s="5">
        <f>IF(B725="US 500",AG725,0)</f>
        <v>0</v>
      </c>
      <c r="CJ725" s="5">
        <f>IF(B725="US 500",AH725,0)</f>
        <v>0</v>
      </c>
      <c r="CK725" s="5">
        <f>IF(B725="US 500",AI725,0)</f>
        <v>0</v>
      </c>
      <c r="CL725" s="5">
        <f>IF(B725="N GAS",AF725,0)</f>
        <v>0</v>
      </c>
      <c r="CM725" s="5">
        <f>IF(B725="N GAS",AG725,0)</f>
        <v>0</v>
      </c>
      <c r="CN725" s="5">
        <f>IF(B725="N GAS",AH725,0)</f>
        <v>0</v>
      </c>
      <c r="CO725" s="5">
        <f>IF(B725="N GAS",AI725,0)</f>
        <v>0</v>
      </c>
      <c r="CP725" s="5">
        <f>IF(B725="SMALLCAP 2000",AF725,0)</f>
        <v>0</v>
      </c>
      <c r="CQ725" s="5">
        <f>IF(B725="SMALLCAP 2000",AG725,0)</f>
        <v>0</v>
      </c>
      <c r="CR725" s="5">
        <f>IF(B725="SMALLCAP 2000",AH725,0)</f>
        <v>0</v>
      </c>
      <c r="CS725" s="5">
        <f>IF(B725="SMALLCAP 2000",AI725,0)</f>
        <v>0</v>
      </c>
      <c r="CT725" s="11">
        <f>IF(B725="US TECH",AF725,0)</f>
        <v>0</v>
      </c>
      <c r="CU725" s="5">
        <f>IF(B725="US TECH",AG725,0)</f>
        <v>0</v>
      </c>
      <c r="CV725" s="5">
        <f>IF(B725="US TECH",AH725,0)</f>
        <v>0</v>
      </c>
      <c r="CW725" s="5">
        <f>IF(B725="US TECH",AI725,0)</f>
        <v>0</v>
      </c>
      <c r="CX725" s="41">
        <f>IF(B725="WALL ST 30",AF725,0)</f>
        <v>0</v>
      </c>
      <c r="CY725" s="41">
        <f>IF(B725="WALL ST 30",AG725,0)</f>
        <v>0</v>
      </c>
      <c r="CZ725" s="41">
        <f>IF(B725="WALL ST 30",AH725,0)</f>
        <v>0</v>
      </c>
      <c r="DA725" s="41">
        <f>IF(B725="WALL ST 30",AI725,0)</f>
        <v>0</v>
      </c>
      <c r="DB725" s="28"/>
    </row>
    <row r="726" spans="1:106" s="16" customFormat="1" ht="29.25" customHeight="1" thickTop="1" thickBot="1" x14ac:dyDescent="0.35">
      <c r="A726" s="73">
        <v>44923</v>
      </c>
      <c r="B726" s="4" t="s">
        <v>22</v>
      </c>
      <c r="C726" s="4" t="s">
        <v>23</v>
      </c>
      <c r="D726" s="8" t="s">
        <v>10</v>
      </c>
      <c r="E726" s="4" t="s">
        <v>102</v>
      </c>
      <c r="F726" s="4" t="s">
        <v>104</v>
      </c>
      <c r="G726" s="18" t="s">
        <v>841</v>
      </c>
      <c r="H726" s="25">
        <v>55.75</v>
      </c>
      <c r="I726" s="44">
        <v>-44.25</v>
      </c>
      <c r="J726" s="45">
        <v>-45.25</v>
      </c>
      <c r="K726" s="76">
        <f t="shared" si="4880"/>
        <v>123.60000000000014</v>
      </c>
      <c r="L726" s="11"/>
      <c r="M726" s="11"/>
      <c r="N726" s="33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37"/>
      <c r="AD726" s="37"/>
      <c r="AE726" s="71" t="str">
        <f t="shared" si="5024"/>
        <v>US 500</v>
      </c>
      <c r="AF726" s="45">
        <f t="shared" si="5025"/>
        <v>-45.25</v>
      </c>
      <c r="AG726" s="5">
        <f t="shared" si="5026"/>
        <v>0</v>
      </c>
      <c r="AH726" s="11">
        <f t="shared" si="5027"/>
        <v>0</v>
      </c>
      <c r="AI726" s="11">
        <f t="shared" si="5028"/>
        <v>0</v>
      </c>
      <c r="AJ726" s="13">
        <f t="shared" si="5029"/>
        <v>-45.25</v>
      </c>
      <c r="AK726" s="13"/>
      <c r="AL726" s="5">
        <f>IF(B726="AUD/JPY",AF726,0)</f>
        <v>0</v>
      </c>
      <c r="AM726" s="5">
        <f>IF(B726="AUD/JPY",AG726,0)</f>
        <v>0</v>
      </c>
      <c r="AN726" s="11">
        <f>IF(B726="AUD/JPY",AH726,0)</f>
        <v>0</v>
      </c>
      <c r="AO726" s="11">
        <f>IF(B726="AUD/JPY",AI726,0)</f>
        <v>0</v>
      </c>
      <c r="AP726" s="5">
        <f>IF(B726="AUD/USD",AF726,0)</f>
        <v>0</v>
      </c>
      <c r="AQ726" s="5">
        <f>IF(B726="AUD/USD",AG726,0)</f>
        <v>0</v>
      </c>
      <c r="AR726" s="5">
        <f>IF(B726="AUD/USD",AH726,0)</f>
        <v>0</v>
      </c>
      <c r="AS726" s="5">
        <f>IF(B726="AUD/USD",AI726,0)</f>
        <v>0</v>
      </c>
      <c r="AT726" s="5">
        <f>IF(B726="EUR/GBP",AF726,0)</f>
        <v>0</v>
      </c>
      <c r="AU726" s="5">
        <f>IF(B726="EUR/GBP",AG726,0)</f>
        <v>0</v>
      </c>
      <c r="AV726" s="5">
        <f>IF(B726="EUR/GBP",AH726,0)</f>
        <v>0</v>
      </c>
      <c r="AW726" s="5">
        <f>IF(B726="EUR/GBP",AI726,0)</f>
        <v>0</v>
      </c>
      <c r="AX726" s="5">
        <f>IF(B726="EUR/JPY",AF726,0)</f>
        <v>0</v>
      </c>
      <c r="AY726" s="5">
        <f>IF(B726="EUR/JPY",AG726,0)</f>
        <v>0</v>
      </c>
      <c r="AZ726" s="5">
        <f>IF(B726="EUR/JPY",AH726,0)</f>
        <v>0</v>
      </c>
      <c r="BA726" s="5">
        <f>IF(B726="EUR/JPY",AI726,0)</f>
        <v>0</v>
      </c>
      <c r="BB726" s="5">
        <f>IF(B726="EUR/USD",AF726,0)</f>
        <v>0</v>
      </c>
      <c r="BC726" s="5">
        <f>IF(B726="EUR/USD",AG726,0)</f>
        <v>0</v>
      </c>
      <c r="BD726" s="5">
        <f>IF(B726="EUR/USD",AH726,0)</f>
        <v>0</v>
      </c>
      <c r="BE726" s="5">
        <f>IF(B726="EUR/USD",AI726,0)</f>
        <v>0</v>
      </c>
      <c r="BF726" s="5">
        <f>IF(B726="GBP/JPY",AF726,0)</f>
        <v>0</v>
      </c>
      <c r="BG726" s="5">
        <f>IF(B726="GBP/JPY",AG726,0)</f>
        <v>0</v>
      </c>
      <c r="BH726" s="5">
        <f>IF(B726="GBP/JPY",AH726,0)</f>
        <v>0</v>
      </c>
      <c r="BI726" s="11">
        <f>IF(B726="GBP/JPY",AI726,0)</f>
        <v>0</v>
      </c>
      <c r="BJ726" s="5">
        <f>IF(B726="GBP/USD",AF726,0)</f>
        <v>0</v>
      </c>
      <c r="BK726" s="5">
        <f>IF(B726="GBP/USD",AG726,0)</f>
        <v>0</v>
      </c>
      <c r="BL726" s="5">
        <f>IF(B726="GBP/USD",AH726,0)</f>
        <v>0</v>
      </c>
      <c r="BM726" s="5">
        <f>IF(B726="GBP/USD",AI726,0)</f>
        <v>0</v>
      </c>
      <c r="BN726" s="5">
        <f>IF(B726="USD/CAD",AF726,0)</f>
        <v>0</v>
      </c>
      <c r="BO726" s="5">
        <f>IF(B726="USD/CAD",AG726,0)</f>
        <v>0</v>
      </c>
      <c r="BP726" s="5">
        <f>IF(B726="USD/CAD",AH726,0)</f>
        <v>0</v>
      </c>
      <c r="BQ726" s="5">
        <f>IF(B726="USD/CAD",AI726,0)</f>
        <v>0</v>
      </c>
      <c r="BR726" s="5">
        <f>IF(B726="USD/CHF",AF726,0)</f>
        <v>0</v>
      </c>
      <c r="BS726" s="5">
        <f>IF(B726="USD/CHF",AG726,0)</f>
        <v>0</v>
      </c>
      <c r="BT726" s="11">
        <f>IF(B726="USD/CHF",AH726,0)</f>
        <v>0</v>
      </c>
      <c r="BU726" s="11">
        <f>IF(B726="USD/CHF",AI726,0)</f>
        <v>0</v>
      </c>
      <c r="BV726" s="5">
        <f>IF(B726="USD/JPY",AF726,0)</f>
        <v>0</v>
      </c>
      <c r="BW726" s="5">
        <f>IF(B726="USD/JPY",AG726,0)</f>
        <v>0</v>
      </c>
      <c r="BX726" s="5">
        <f>IF(B726="USD/JPY",AH726,0)</f>
        <v>0</v>
      </c>
      <c r="BY726" s="5">
        <f>IF(B726="USD/JPY",AI726,0)</f>
        <v>0</v>
      </c>
      <c r="BZ726" s="5">
        <f>IF(B726="CRUDE",AF726,0)</f>
        <v>0</v>
      </c>
      <c r="CA726" s="5">
        <f>IF(B726="CRUDE",AG726,0)</f>
        <v>0</v>
      </c>
      <c r="CB726" s="5">
        <f>IF(B726="CRUDE",AH726,0)</f>
        <v>0</v>
      </c>
      <c r="CC726" s="5">
        <f>IF(B726="CRUDE",AI726,0)</f>
        <v>0</v>
      </c>
      <c r="CD726" s="5">
        <f>IF(B726="GOLD",AF726,0)</f>
        <v>0</v>
      </c>
      <c r="CE726" s="5">
        <f>IF(B726="GOLD",AG726,0)</f>
        <v>0</v>
      </c>
      <c r="CF726" s="5">
        <f>IF(B726="GOLD",AH726,0)</f>
        <v>0</v>
      </c>
      <c r="CG726" s="5">
        <f>IF(B726="GOLD",AI726,0)</f>
        <v>0</v>
      </c>
      <c r="CH726" s="46">
        <f>IF(B726="US 500",AF726,0)</f>
        <v>-45.25</v>
      </c>
      <c r="CI726" s="5">
        <f>IF(B726="US 500",AG726,0)</f>
        <v>0</v>
      </c>
      <c r="CJ726" s="5">
        <f>IF(B726="US 500",AH726,0)</f>
        <v>0</v>
      </c>
      <c r="CK726" s="5">
        <f>IF(B726="US 500",AI726,0)</f>
        <v>0</v>
      </c>
      <c r="CL726" s="5">
        <f>IF(B726="N GAS",AF726,0)</f>
        <v>0</v>
      </c>
      <c r="CM726" s="5">
        <f>IF(B726="N GAS",AG726,0)</f>
        <v>0</v>
      </c>
      <c r="CN726" s="5">
        <f>IF(B726="N GAS",AH726,0)</f>
        <v>0</v>
      </c>
      <c r="CO726" s="5">
        <f>IF(B726="N GAS",AI726,0)</f>
        <v>0</v>
      </c>
      <c r="CP726" s="5">
        <f>IF(B726="SMALLCAP 2000",AF726,0)</f>
        <v>0</v>
      </c>
      <c r="CQ726" s="5">
        <f>IF(B726="SMALLCAP 2000",AG726,0)</f>
        <v>0</v>
      </c>
      <c r="CR726" s="5">
        <f>IF(B726="SMALLCAP 2000",AH726,0)</f>
        <v>0</v>
      </c>
      <c r="CS726" s="5">
        <f>IF(B726="SMALLCAP 2000",AI726,0)</f>
        <v>0</v>
      </c>
      <c r="CT726" s="11">
        <f>IF(B726="US TECH",AF726,0)</f>
        <v>0</v>
      </c>
      <c r="CU726" s="5">
        <f>IF(B726="US TECH",AG726,0)</f>
        <v>0</v>
      </c>
      <c r="CV726" s="5">
        <f>IF(B726="US TECH",AH726,0)</f>
        <v>0</v>
      </c>
      <c r="CW726" s="5">
        <f>IF(B726="US TECH",AI726,0)</f>
        <v>0</v>
      </c>
      <c r="CX726" s="41">
        <f>IF(B726="WALL ST 30",AF726,0)</f>
        <v>0</v>
      </c>
      <c r="CY726" s="41">
        <f>IF(B726="WALL ST 30",AG726,0)</f>
        <v>0</v>
      </c>
      <c r="CZ726" s="41">
        <f>IF(B726="WALL ST 30",AH726,0)</f>
        <v>0</v>
      </c>
      <c r="DA726" s="41">
        <f>IF(B726="WALL ST 30",AI726,0)</f>
        <v>0</v>
      </c>
      <c r="DB726" s="28"/>
    </row>
    <row r="727" spans="1:106" s="16" customFormat="1" ht="29.25" customHeight="1" thickTop="1" thickBot="1" x14ac:dyDescent="0.35">
      <c r="A727" s="73">
        <v>44923</v>
      </c>
      <c r="B727" s="4" t="s">
        <v>92</v>
      </c>
      <c r="C727" s="4" t="s">
        <v>23</v>
      </c>
      <c r="D727" s="8" t="s">
        <v>10</v>
      </c>
      <c r="E727" s="4" t="s">
        <v>836</v>
      </c>
      <c r="F727" s="4" t="s">
        <v>104</v>
      </c>
      <c r="G727" s="18" t="s">
        <v>842</v>
      </c>
      <c r="H727" s="25">
        <v>53.75</v>
      </c>
      <c r="I727" s="44">
        <v>-46.25</v>
      </c>
      <c r="J727" s="45">
        <v>-47.25</v>
      </c>
      <c r="K727" s="76">
        <f t="shared" si="4880"/>
        <v>76.350000000000136</v>
      </c>
      <c r="L727" s="11"/>
      <c r="M727" s="11"/>
      <c r="N727" s="33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37"/>
      <c r="AD727" s="37"/>
      <c r="AE727" s="71" t="str">
        <f t="shared" si="5024"/>
        <v>WALL ST 30</v>
      </c>
      <c r="AF727" s="45">
        <f t="shared" si="5025"/>
        <v>-47.25</v>
      </c>
      <c r="AG727" s="5">
        <f t="shared" si="5026"/>
        <v>0</v>
      </c>
      <c r="AH727" s="11">
        <f t="shared" si="5027"/>
        <v>0</v>
      </c>
      <c r="AI727" s="11">
        <f t="shared" si="5028"/>
        <v>0</v>
      </c>
      <c r="AJ727" s="13">
        <f t="shared" si="5029"/>
        <v>-47.25</v>
      </c>
      <c r="AK727" s="13"/>
      <c r="AL727" s="5">
        <f>IF(B727="AUD/JPY",AF727,0)</f>
        <v>0</v>
      </c>
      <c r="AM727" s="5">
        <f>IF(B727="AUD/JPY",AG727,0)</f>
        <v>0</v>
      </c>
      <c r="AN727" s="11">
        <f>IF(B727="AUD/JPY",AH727,0)</f>
        <v>0</v>
      </c>
      <c r="AO727" s="11">
        <f>IF(B727="AUD/JPY",AI727,0)</f>
        <v>0</v>
      </c>
      <c r="AP727" s="5">
        <f>IF(B727="AUD/USD",AF727,0)</f>
        <v>0</v>
      </c>
      <c r="AQ727" s="5">
        <f>IF(B727="AUD/USD",AG727,0)</f>
        <v>0</v>
      </c>
      <c r="AR727" s="5">
        <f>IF(B727="AUD/USD",AH727,0)</f>
        <v>0</v>
      </c>
      <c r="AS727" s="5">
        <f>IF(B727="AUD/USD",AI727,0)</f>
        <v>0</v>
      </c>
      <c r="AT727" s="5">
        <f>IF(B727="EUR/GBP",AF727,0)</f>
        <v>0</v>
      </c>
      <c r="AU727" s="5">
        <f>IF(B727="EUR/GBP",AG727,0)</f>
        <v>0</v>
      </c>
      <c r="AV727" s="5">
        <f>IF(B727="EUR/GBP",AH727,0)</f>
        <v>0</v>
      </c>
      <c r="AW727" s="5">
        <f>IF(B727="EUR/GBP",AI727,0)</f>
        <v>0</v>
      </c>
      <c r="AX727" s="5">
        <f>IF(B727="EUR/JPY",AF727,0)</f>
        <v>0</v>
      </c>
      <c r="AY727" s="5">
        <f>IF(B727="EUR/JPY",AG727,0)</f>
        <v>0</v>
      </c>
      <c r="AZ727" s="5">
        <f>IF(B727="EUR/JPY",AH727,0)</f>
        <v>0</v>
      </c>
      <c r="BA727" s="5">
        <f>IF(B727="EUR/JPY",AI727,0)</f>
        <v>0</v>
      </c>
      <c r="BB727" s="5">
        <f>IF(B727="EUR/USD",AF727,0)</f>
        <v>0</v>
      </c>
      <c r="BC727" s="5">
        <f>IF(B727="EUR/USD",AG727,0)</f>
        <v>0</v>
      </c>
      <c r="BD727" s="5">
        <f>IF(B727="EUR/USD",AH727,0)</f>
        <v>0</v>
      </c>
      <c r="BE727" s="5">
        <f>IF(B727="EUR/USD",AI727,0)</f>
        <v>0</v>
      </c>
      <c r="BF727" s="5">
        <f>IF(B727="GBP/JPY",AF727,0)</f>
        <v>0</v>
      </c>
      <c r="BG727" s="5">
        <f>IF(B727="GBP/JPY",AG727,0)</f>
        <v>0</v>
      </c>
      <c r="BH727" s="5">
        <f>IF(B727="GBP/JPY",AH727,0)</f>
        <v>0</v>
      </c>
      <c r="BI727" s="11">
        <f>IF(B727="GBP/JPY",AI727,0)</f>
        <v>0</v>
      </c>
      <c r="BJ727" s="5">
        <f>IF(B727="GBP/USD",AF727,0)</f>
        <v>0</v>
      </c>
      <c r="BK727" s="5">
        <f>IF(B727="GBP/USD",AG727,0)</f>
        <v>0</v>
      </c>
      <c r="BL727" s="5">
        <f>IF(B727="GBP/USD",AH727,0)</f>
        <v>0</v>
      </c>
      <c r="BM727" s="5">
        <f>IF(B727="GBP/USD",AI727,0)</f>
        <v>0</v>
      </c>
      <c r="BN727" s="5">
        <f>IF(B727="USD/CAD",AF727,0)</f>
        <v>0</v>
      </c>
      <c r="BO727" s="5">
        <f>IF(B727="USD/CAD",AG727,0)</f>
        <v>0</v>
      </c>
      <c r="BP727" s="5">
        <f>IF(B727="USD/CAD",AH727,0)</f>
        <v>0</v>
      </c>
      <c r="BQ727" s="5">
        <f>IF(B727="USD/CAD",AI727,0)</f>
        <v>0</v>
      </c>
      <c r="BR727" s="5">
        <f>IF(B727="USD/CHF",AF727,0)</f>
        <v>0</v>
      </c>
      <c r="BS727" s="5">
        <f>IF(B727="USD/CHF",AG727,0)</f>
        <v>0</v>
      </c>
      <c r="BT727" s="11">
        <f>IF(B727="USD/CHF",AH727,0)</f>
        <v>0</v>
      </c>
      <c r="BU727" s="11">
        <f>IF(B727="USD/CHF",AI727,0)</f>
        <v>0</v>
      </c>
      <c r="BV727" s="5">
        <f>IF(B727="USD/JPY",AF727,0)</f>
        <v>0</v>
      </c>
      <c r="BW727" s="5">
        <f>IF(B727="USD/JPY",AG727,0)</f>
        <v>0</v>
      </c>
      <c r="BX727" s="5">
        <f>IF(B727="USD/JPY",AH727,0)</f>
        <v>0</v>
      </c>
      <c r="BY727" s="5">
        <f>IF(B727="USD/JPY",AI727,0)</f>
        <v>0</v>
      </c>
      <c r="BZ727" s="5">
        <f>IF(B727="CRUDE",AF727,0)</f>
        <v>0</v>
      </c>
      <c r="CA727" s="5">
        <f>IF(B727="CRUDE",AG727,0)</f>
        <v>0</v>
      </c>
      <c r="CB727" s="5">
        <f>IF(B727="CRUDE",AH727,0)</f>
        <v>0</v>
      </c>
      <c r="CC727" s="5">
        <f>IF(B727="CRUDE",AI727,0)</f>
        <v>0</v>
      </c>
      <c r="CD727" s="5">
        <f>IF(B727="GOLD",AF727,0)</f>
        <v>0</v>
      </c>
      <c r="CE727" s="5">
        <f>IF(B727="GOLD",AG727,0)</f>
        <v>0</v>
      </c>
      <c r="CF727" s="5">
        <f>IF(B727="GOLD",AH727,0)</f>
        <v>0</v>
      </c>
      <c r="CG727" s="5">
        <f>IF(B727="GOLD",AI727,0)</f>
        <v>0</v>
      </c>
      <c r="CH727" s="5">
        <f>IF(B727="US 500",AF727,0)</f>
        <v>0</v>
      </c>
      <c r="CI727" s="5">
        <f>IF(B727="US 500",AG727,0)</f>
        <v>0</v>
      </c>
      <c r="CJ727" s="5">
        <f>IF(B727="US 500",AH727,0)</f>
        <v>0</v>
      </c>
      <c r="CK727" s="5">
        <f>IF(B727="US 500",AI727,0)</f>
        <v>0</v>
      </c>
      <c r="CL727" s="5">
        <f>IF(B727="N GAS",AF727,0)</f>
        <v>0</v>
      </c>
      <c r="CM727" s="5">
        <f>IF(B727="N GAS",AG727,0)</f>
        <v>0</v>
      </c>
      <c r="CN727" s="5">
        <f>IF(B727="N GAS",AH727,0)</f>
        <v>0</v>
      </c>
      <c r="CO727" s="5">
        <f>IF(B727="N GAS",AI727,0)</f>
        <v>0</v>
      </c>
      <c r="CP727" s="5">
        <f>IF(B727="SMALLCAP 2000",AF727,0)</f>
        <v>0</v>
      </c>
      <c r="CQ727" s="5">
        <f>IF(B727="SMALLCAP 2000",AG727,0)</f>
        <v>0</v>
      </c>
      <c r="CR727" s="5">
        <f>IF(B727="SMALLCAP 2000",AH727,0)</f>
        <v>0</v>
      </c>
      <c r="CS727" s="5">
        <f>IF(B727="SMALLCAP 2000",AI727,0)</f>
        <v>0</v>
      </c>
      <c r="CT727" s="11">
        <f>IF(B727="US TECH",AF727,0)</f>
        <v>0</v>
      </c>
      <c r="CU727" s="5">
        <f>IF(B727="US TECH",AG727,0)</f>
        <v>0</v>
      </c>
      <c r="CV727" s="5">
        <f>IF(B727="US TECH",AH727,0)</f>
        <v>0</v>
      </c>
      <c r="CW727" s="5">
        <f>IF(B727="US TECH",AI727,0)</f>
        <v>0</v>
      </c>
      <c r="CX727" s="52">
        <f>IF(B727="WALL ST 30",AF727,0)</f>
        <v>-47.25</v>
      </c>
      <c r="CY727" s="41">
        <f>IF(B727="WALL ST 30",AG727,0)</f>
        <v>0</v>
      </c>
      <c r="CZ727" s="41">
        <f>IF(B727="WALL ST 30",AH727,0)</f>
        <v>0</v>
      </c>
      <c r="DA727" s="41">
        <f>IF(B727="WALL ST 30",AI727,0)</f>
        <v>0</v>
      </c>
      <c r="DB727" s="28"/>
    </row>
    <row r="728" spans="1:106" s="16" customFormat="1" ht="29.25" customHeight="1" thickTop="1" thickBot="1" x14ac:dyDescent="0.35">
      <c r="A728" s="73">
        <v>44923</v>
      </c>
      <c r="B728" s="4" t="s">
        <v>9</v>
      </c>
      <c r="C728" s="4" t="s">
        <v>26</v>
      </c>
      <c r="D728" s="8" t="s">
        <v>10</v>
      </c>
      <c r="E728" s="4" t="s">
        <v>110</v>
      </c>
      <c r="F728" s="4" t="s">
        <v>104</v>
      </c>
      <c r="G728" s="18" t="s">
        <v>843</v>
      </c>
      <c r="H728" s="25">
        <v>56.25</v>
      </c>
      <c r="I728" s="33">
        <v>56.25</v>
      </c>
      <c r="J728" s="11">
        <v>54.25</v>
      </c>
      <c r="K728" s="76">
        <f t="shared" si="4880"/>
        <v>130.60000000000014</v>
      </c>
      <c r="L728" s="11"/>
      <c r="M728" s="11"/>
      <c r="N728" s="33"/>
      <c r="O728" s="11"/>
      <c r="P728" s="11"/>
      <c r="Q728" s="11"/>
      <c r="R728" s="11"/>
      <c r="S728" s="11"/>
      <c r="T728" s="47">
        <v>54.25</v>
      </c>
      <c r="U728" s="11"/>
      <c r="V728" s="11"/>
      <c r="W728" s="11"/>
      <c r="X728" s="11"/>
      <c r="Y728" s="11"/>
      <c r="Z728" s="11"/>
      <c r="AA728" s="11"/>
      <c r="AB728" s="11"/>
      <c r="AC728" s="37"/>
      <c r="AD728" s="37"/>
      <c r="AE728" s="71" t="str">
        <f t="shared" si="5024"/>
        <v>USD/CHF</v>
      </c>
      <c r="AF728" s="11">
        <f t="shared" si="5025"/>
        <v>0</v>
      </c>
      <c r="AG728" s="5">
        <f t="shared" si="5026"/>
        <v>0</v>
      </c>
      <c r="AH728" s="47">
        <f t="shared" si="5027"/>
        <v>54.25</v>
      </c>
      <c r="AI728" s="11">
        <f t="shared" si="5028"/>
        <v>0</v>
      </c>
      <c r="AJ728" s="13">
        <f t="shared" si="5029"/>
        <v>54.25</v>
      </c>
      <c r="AK728" s="13"/>
      <c r="AL728" s="5">
        <f>IF(B728="AUD/JPY",AF728,0)</f>
        <v>0</v>
      </c>
      <c r="AM728" s="5">
        <f>IF(B728="AUD/JPY",AG728,0)</f>
        <v>0</v>
      </c>
      <c r="AN728" s="11">
        <f>IF(B728="AUD/JPY",AH728,0)</f>
        <v>0</v>
      </c>
      <c r="AO728" s="11">
        <f>IF(B728="AUD/JPY",AI728,0)</f>
        <v>0</v>
      </c>
      <c r="AP728" s="5">
        <f>IF(B728="AUD/USD",AF728,0)</f>
        <v>0</v>
      </c>
      <c r="AQ728" s="5">
        <f>IF(B728="AUD/USD",AG728,0)</f>
        <v>0</v>
      </c>
      <c r="AR728" s="5">
        <f>IF(B728="AUD/USD",AH728,0)</f>
        <v>0</v>
      </c>
      <c r="AS728" s="5">
        <f>IF(B728="AUD/USD",AI728,0)</f>
        <v>0</v>
      </c>
      <c r="AT728" s="5">
        <f>IF(B728="EUR/GBP",AF728,0)</f>
        <v>0</v>
      </c>
      <c r="AU728" s="5">
        <f>IF(B728="EUR/GBP",AG728,0)</f>
        <v>0</v>
      </c>
      <c r="AV728" s="5">
        <f>IF(B728="EUR/GBP",AH728,0)</f>
        <v>0</v>
      </c>
      <c r="AW728" s="5">
        <f>IF(B728="EUR/GBP",AI728,0)</f>
        <v>0</v>
      </c>
      <c r="AX728" s="5">
        <f>IF(B728="EUR/JPY",AF728,0)</f>
        <v>0</v>
      </c>
      <c r="AY728" s="5">
        <f>IF(B728="EUR/JPY",AG728,0)</f>
        <v>0</v>
      </c>
      <c r="AZ728" s="5">
        <f>IF(B728="EUR/JPY",AH728,0)</f>
        <v>0</v>
      </c>
      <c r="BA728" s="5">
        <f>IF(B728="EUR/JPY",AI728,0)</f>
        <v>0</v>
      </c>
      <c r="BB728" s="5">
        <f>IF(B728="EUR/USD",AF728,0)</f>
        <v>0</v>
      </c>
      <c r="BC728" s="5">
        <f>IF(B728="EUR/USD",AG728,0)</f>
        <v>0</v>
      </c>
      <c r="BD728" s="5">
        <f>IF(B728="EUR/USD",AH728,0)</f>
        <v>0</v>
      </c>
      <c r="BE728" s="5">
        <f>IF(B728="EUR/USD",AI728,0)</f>
        <v>0</v>
      </c>
      <c r="BF728" s="5">
        <f>IF(B728="GBP/JPY",AF728,0)</f>
        <v>0</v>
      </c>
      <c r="BG728" s="5">
        <f>IF(B728="GBP/JPY",AG728,0)</f>
        <v>0</v>
      </c>
      <c r="BH728" s="5">
        <f>IF(B728="GBP/JPY",AH728,0)</f>
        <v>0</v>
      </c>
      <c r="BI728" s="11">
        <f>IF(B728="GBP/JPY",AI728,0)</f>
        <v>0</v>
      </c>
      <c r="BJ728" s="5">
        <f>IF(B728="GBP/USD",AF728,0)</f>
        <v>0</v>
      </c>
      <c r="BK728" s="5">
        <f>IF(B728="GBP/USD",AG728,0)</f>
        <v>0</v>
      </c>
      <c r="BL728" s="5">
        <f>IF(B728="GBP/USD",AH728,0)</f>
        <v>0</v>
      </c>
      <c r="BM728" s="5">
        <f>IF(B728="GBP/USD",AI728,0)</f>
        <v>0</v>
      </c>
      <c r="BN728" s="5">
        <f>IF(B728="USD/CAD",AF728,0)</f>
        <v>0</v>
      </c>
      <c r="BO728" s="5">
        <f>IF(B728="USD/CAD",AG728,0)</f>
        <v>0</v>
      </c>
      <c r="BP728" s="5">
        <f>IF(B728="USD/CAD",AH728,0)</f>
        <v>0</v>
      </c>
      <c r="BQ728" s="5">
        <f>IF(B728="USD/CAD",AI728,0)</f>
        <v>0</v>
      </c>
      <c r="BR728" s="5">
        <f>IF(B728="USD/CHF",AF728,0)</f>
        <v>0</v>
      </c>
      <c r="BS728" s="5">
        <f>IF(B728="USD/CHF",AG728,0)</f>
        <v>0</v>
      </c>
      <c r="BT728" s="47">
        <f>IF(B728="USD/CHF",AH728,0)</f>
        <v>54.25</v>
      </c>
      <c r="BU728" s="11">
        <f>IF(B728="USD/CHF",AI728,0)</f>
        <v>0</v>
      </c>
      <c r="BV728" s="5">
        <f>IF(B728="USD/JPY",AF728,0)</f>
        <v>0</v>
      </c>
      <c r="BW728" s="5">
        <f>IF(B728="USD/JPY",AG728,0)</f>
        <v>0</v>
      </c>
      <c r="BX728" s="5">
        <f>IF(B728="USD/JPY",AH728,0)</f>
        <v>0</v>
      </c>
      <c r="BY728" s="5">
        <f>IF(B728="USD/JPY",AI728,0)</f>
        <v>0</v>
      </c>
      <c r="BZ728" s="5">
        <f>IF(B728="CRUDE",AF728,0)</f>
        <v>0</v>
      </c>
      <c r="CA728" s="5">
        <f>IF(B728="CRUDE",AG728,0)</f>
        <v>0</v>
      </c>
      <c r="CB728" s="5">
        <f>IF(B728="CRUDE",AH728,0)</f>
        <v>0</v>
      </c>
      <c r="CC728" s="5">
        <f>IF(B728="CRUDE",AI728,0)</f>
        <v>0</v>
      </c>
      <c r="CD728" s="5">
        <f>IF(B728="GOLD",AF728,0)</f>
        <v>0</v>
      </c>
      <c r="CE728" s="5">
        <f>IF(B728="GOLD",AG728,0)</f>
        <v>0</v>
      </c>
      <c r="CF728" s="5">
        <f>IF(B728="GOLD",AH728,0)</f>
        <v>0</v>
      </c>
      <c r="CG728" s="5">
        <f>IF(B728="GOLD",AI728,0)</f>
        <v>0</v>
      </c>
      <c r="CH728" s="5">
        <f>IF(B728="US 500",AF728,0)</f>
        <v>0</v>
      </c>
      <c r="CI728" s="5">
        <f>IF(B728="US 500",AG728,0)</f>
        <v>0</v>
      </c>
      <c r="CJ728" s="5">
        <f>IF(B728="US 500",AH728,0)</f>
        <v>0</v>
      </c>
      <c r="CK728" s="5">
        <f>IF(B728="US 500",AI728,0)</f>
        <v>0</v>
      </c>
      <c r="CL728" s="5">
        <f>IF(B728="N GAS",AF728,0)</f>
        <v>0</v>
      </c>
      <c r="CM728" s="5">
        <f>IF(B728="N GAS",AG728,0)</f>
        <v>0</v>
      </c>
      <c r="CN728" s="5">
        <f>IF(B728="N GAS",AH728,0)</f>
        <v>0</v>
      </c>
      <c r="CO728" s="5">
        <f>IF(B728="N GAS",AI728,0)</f>
        <v>0</v>
      </c>
      <c r="CP728" s="5">
        <f>IF(B728="SMALLCAP 2000",AF728,0)</f>
        <v>0</v>
      </c>
      <c r="CQ728" s="5">
        <f>IF(B728="SMALLCAP 2000",AG728,0)</f>
        <v>0</v>
      </c>
      <c r="CR728" s="5">
        <f>IF(B728="SMALLCAP 2000",AH728,0)</f>
        <v>0</v>
      </c>
      <c r="CS728" s="5">
        <f>IF(B728="SMALLCAP 2000",AI728,0)</f>
        <v>0</v>
      </c>
      <c r="CT728" s="11">
        <f>IF(B728="US TECH",AF728,0)</f>
        <v>0</v>
      </c>
      <c r="CU728" s="5">
        <f>IF(B728="US TECH",AG728,0)</f>
        <v>0</v>
      </c>
      <c r="CV728" s="5">
        <f>IF(B728="US TECH",AH728,0)</f>
        <v>0</v>
      </c>
      <c r="CW728" s="5">
        <f>IF(B728="US TECH",AI728,0)</f>
        <v>0</v>
      </c>
      <c r="CX728" s="41">
        <f>IF(B728="WALL ST 30",AF728,0)</f>
        <v>0</v>
      </c>
      <c r="CY728" s="41">
        <f>IF(B728="WALL ST 30",AG728,0)</f>
        <v>0</v>
      </c>
      <c r="CZ728" s="41">
        <f>IF(B728="WALL ST 30",AH728,0)</f>
        <v>0</v>
      </c>
      <c r="DA728" s="41">
        <f>IF(B728="WALL ST 30",AI728,0)</f>
        <v>0</v>
      </c>
      <c r="DB728" s="28"/>
    </row>
    <row r="729" spans="1:106" s="16" customFormat="1" ht="29.25" customHeight="1" thickTop="1" thickBot="1" x14ac:dyDescent="0.35">
      <c r="A729" s="73">
        <v>44924</v>
      </c>
      <c r="B729" s="4" t="s">
        <v>8</v>
      </c>
      <c r="C729" s="4" t="s">
        <v>26</v>
      </c>
      <c r="D729" s="8" t="s">
        <v>10</v>
      </c>
      <c r="E729" s="4" t="s">
        <v>110</v>
      </c>
      <c r="F729" s="4" t="s">
        <v>24</v>
      </c>
      <c r="G729" s="18" t="s">
        <v>844</v>
      </c>
      <c r="H729" s="25">
        <v>52</v>
      </c>
      <c r="I729" s="44">
        <v>-52</v>
      </c>
      <c r="J729" s="45">
        <v>-53</v>
      </c>
      <c r="K729" s="76">
        <f t="shared" si="4880"/>
        <v>77.600000000000136</v>
      </c>
      <c r="L729" s="11"/>
      <c r="M729" s="11"/>
      <c r="N729" s="33"/>
      <c r="O729" s="11"/>
      <c r="P729" s="11"/>
      <c r="Q729" s="11"/>
      <c r="R729" s="11"/>
      <c r="S729" s="45">
        <v>-53</v>
      </c>
      <c r="T729" s="11"/>
      <c r="U729" s="11"/>
      <c r="V729" s="11"/>
      <c r="W729" s="11"/>
      <c r="X729" s="11"/>
      <c r="Y729" s="11"/>
      <c r="Z729" s="11"/>
      <c r="AA729" s="11"/>
      <c r="AB729" s="11"/>
      <c r="AC729" s="37"/>
      <c r="AD729" s="37"/>
      <c r="AE729" s="71" t="str">
        <f t="shared" si="5024"/>
        <v>USD/CAD</v>
      </c>
      <c r="AF729" s="11">
        <f t="shared" si="5025"/>
        <v>0</v>
      </c>
      <c r="AG729" s="5">
        <f t="shared" si="5026"/>
        <v>0</v>
      </c>
      <c r="AH729" s="45">
        <f t="shared" si="5027"/>
        <v>-53</v>
      </c>
      <c r="AI729" s="11">
        <f t="shared" si="5028"/>
        <v>0</v>
      </c>
      <c r="AJ729" s="13">
        <f t="shared" si="5029"/>
        <v>-53</v>
      </c>
      <c r="AK729" s="13"/>
      <c r="AL729" s="5">
        <f>IF(B729="AUD/JPY",AF729,0)</f>
        <v>0</v>
      </c>
      <c r="AM729" s="5">
        <f>IF(B729="AUD/JPY",AG729,0)</f>
        <v>0</v>
      </c>
      <c r="AN729" s="11">
        <f>IF(B729="AUD/JPY",AH729,0)</f>
        <v>0</v>
      </c>
      <c r="AO729" s="11">
        <f>IF(B729="AUD/JPY",AI729,0)</f>
        <v>0</v>
      </c>
      <c r="AP729" s="5">
        <f>IF(B729="AUD/USD",AF729,0)</f>
        <v>0</v>
      </c>
      <c r="AQ729" s="5">
        <f>IF(B729="AUD/USD",AG729,0)</f>
        <v>0</v>
      </c>
      <c r="AR729" s="5">
        <f>IF(B729="AUD/USD",AH729,0)</f>
        <v>0</v>
      </c>
      <c r="AS729" s="5">
        <f>IF(B729="AUD/USD",AI729,0)</f>
        <v>0</v>
      </c>
      <c r="AT729" s="5">
        <f>IF(B729="EUR/GBP",AF729,0)</f>
        <v>0</v>
      </c>
      <c r="AU729" s="5">
        <f>IF(B729="EUR/GBP",AG729,0)</f>
        <v>0</v>
      </c>
      <c r="AV729" s="5">
        <f>IF(B729="EUR/GBP",AH729,0)</f>
        <v>0</v>
      </c>
      <c r="AW729" s="5">
        <f>IF(B729="EUR/GBP",AI729,0)</f>
        <v>0</v>
      </c>
      <c r="AX729" s="5">
        <f>IF(B729="EUR/JPY",AF729,0)</f>
        <v>0</v>
      </c>
      <c r="AY729" s="5">
        <f>IF(B729="EUR/JPY",AG729,0)</f>
        <v>0</v>
      </c>
      <c r="AZ729" s="5">
        <f>IF(B729="EUR/JPY",AH729,0)</f>
        <v>0</v>
      </c>
      <c r="BA729" s="5">
        <f>IF(B729="EUR/JPY",AI729,0)</f>
        <v>0</v>
      </c>
      <c r="BB729" s="5">
        <f>IF(B729="EUR/USD",AF729,0)</f>
        <v>0</v>
      </c>
      <c r="BC729" s="5">
        <f>IF(B729="EUR/USD",AG729,0)</f>
        <v>0</v>
      </c>
      <c r="BD729" s="5">
        <f>IF(B729="EUR/USD",AH729,0)</f>
        <v>0</v>
      </c>
      <c r="BE729" s="5">
        <f>IF(B729="EUR/USD",AI729,0)</f>
        <v>0</v>
      </c>
      <c r="BF729" s="5">
        <f>IF(B729="GBP/JPY",AF729,0)</f>
        <v>0</v>
      </c>
      <c r="BG729" s="5">
        <f>IF(B729="GBP/JPY",AG729,0)</f>
        <v>0</v>
      </c>
      <c r="BH729" s="5">
        <f>IF(B729="GBP/JPY",AH729,0)</f>
        <v>0</v>
      </c>
      <c r="BI729" s="11">
        <f>IF(B729="GBP/JPY",AI729,0)</f>
        <v>0</v>
      </c>
      <c r="BJ729" s="5">
        <f>IF(B729="GBP/USD",AF729,0)</f>
        <v>0</v>
      </c>
      <c r="BK729" s="5">
        <f>IF(B729="GBP/USD",AG729,0)</f>
        <v>0</v>
      </c>
      <c r="BL729" s="5">
        <f>IF(B729="GBP/USD",AH729,0)</f>
        <v>0</v>
      </c>
      <c r="BM729" s="5">
        <f>IF(B729="GBP/USD",AI729,0)</f>
        <v>0</v>
      </c>
      <c r="BN729" s="5">
        <f>IF(B729="USD/CAD",AF729,0)</f>
        <v>0</v>
      </c>
      <c r="BO729" s="5">
        <f>IF(B729="USD/CAD",AG729,0)</f>
        <v>0</v>
      </c>
      <c r="BP729" s="46">
        <f>IF(B729="USD/CAD",AH729,0)</f>
        <v>-53</v>
      </c>
      <c r="BQ729" s="5">
        <f>IF(B729="USD/CAD",AI729,0)</f>
        <v>0</v>
      </c>
      <c r="BR729" s="5">
        <f>IF(B729="USD/CHF",AF729,0)</f>
        <v>0</v>
      </c>
      <c r="BS729" s="5">
        <f>IF(B729="USD/CHF",AG729,0)</f>
        <v>0</v>
      </c>
      <c r="BT729" s="11">
        <f>IF(B729="USD/CHF",AH729,0)</f>
        <v>0</v>
      </c>
      <c r="BU729" s="11">
        <f>IF(B729="USD/CHF",AI729,0)</f>
        <v>0</v>
      </c>
      <c r="BV729" s="5">
        <f>IF(B729="USD/JPY",AF729,0)</f>
        <v>0</v>
      </c>
      <c r="BW729" s="5">
        <f>IF(B729="USD/JPY",AG729,0)</f>
        <v>0</v>
      </c>
      <c r="BX729" s="5">
        <f>IF(B729="USD/JPY",AH729,0)</f>
        <v>0</v>
      </c>
      <c r="BY729" s="5">
        <f>IF(B729="USD/JPY",AI729,0)</f>
        <v>0</v>
      </c>
      <c r="BZ729" s="5">
        <f>IF(B729="CRUDE",AF729,0)</f>
        <v>0</v>
      </c>
      <c r="CA729" s="5">
        <f>IF(B729="CRUDE",AG729,0)</f>
        <v>0</v>
      </c>
      <c r="CB729" s="5">
        <f>IF(B729="CRUDE",AH729,0)</f>
        <v>0</v>
      </c>
      <c r="CC729" s="5">
        <f>IF(B729="CRUDE",AI729,0)</f>
        <v>0</v>
      </c>
      <c r="CD729" s="5">
        <f>IF(B729="GOLD",AF729,0)</f>
        <v>0</v>
      </c>
      <c r="CE729" s="5">
        <f>IF(B729="GOLD",AG729,0)</f>
        <v>0</v>
      </c>
      <c r="CF729" s="5">
        <f>IF(B729="GOLD",AH729,0)</f>
        <v>0</v>
      </c>
      <c r="CG729" s="5">
        <f>IF(B729="GOLD",AI729,0)</f>
        <v>0</v>
      </c>
      <c r="CH729" s="5">
        <f>IF(B729="US 500",AF729,0)</f>
        <v>0</v>
      </c>
      <c r="CI729" s="5">
        <f>IF(B729="US 500",AG729,0)</f>
        <v>0</v>
      </c>
      <c r="CJ729" s="5">
        <f>IF(B729="US 500",AH729,0)</f>
        <v>0</v>
      </c>
      <c r="CK729" s="5">
        <f>IF(B729="US 500",AI729,0)</f>
        <v>0</v>
      </c>
      <c r="CL729" s="5">
        <f>IF(B729="N GAS",AF729,0)</f>
        <v>0</v>
      </c>
      <c r="CM729" s="5">
        <f>IF(B729="N GAS",AG729,0)</f>
        <v>0</v>
      </c>
      <c r="CN729" s="5">
        <f>IF(B729="N GAS",AH729,0)</f>
        <v>0</v>
      </c>
      <c r="CO729" s="5">
        <f>IF(B729="N GAS",AI729,0)</f>
        <v>0</v>
      </c>
      <c r="CP729" s="5">
        <f>IF(B729="SMALLCAP 2000",AF729,0)</f>
        <v>0</v>
      </c>
      <c r="CQ729" s="5">
        <f>IF(B729="SMALLCAP 2000",AG729,0)</f>
        <v>0</v>
      </c>
      <c r="CR729" s="5">
        <f>IF(B729="SMALLCAP 2000",AH729,0)</f>
        <v>0</v>
      </c>
      <c r="CS729" s="5">
        <f>IF(B729="SMALLCAP 2000",AI729,0)</f>
        <v>0</v>
      </c>
      <c r="CT729" s="11">
        <f>IF(B729="US TECH",AF729,0)</f>
        <v>0</v>
      </c>
      <c r="CU729" s="5">
        <f>IF(B729="US TECH",AG729,0)</f>
        <v>0</v>
      </c>
      <c r="CV729" s="5">
        <f>IF(B729="US TECH",AH729,0)</f>
        <v>0</v>
      </c>
      <c r="CW729" s="5">
        <f>IF(B729="US TECH",AI729,0)</f>
        <v>0</v>
      </c>
      <c r="CX729" s="41">
        <f>IF(B729="WALL ST 30",AF729,0)</f>
        <v>0</v>
      </c>
      <c r="CY729" s="41">
        <f>IF(B729="WALL ST 30",AG729,0)</f>
        <v>0</v>
      </c>
      <c r="CZ729" s="41">
        <f>IF(B729="WALL ST 30",AH729,0)</f>
        <v>0</v>
      </c>
      <c r="DA729" s="41">
        <f>IF(B729="WALL ST 30",AI729,0)</f>
        <v>0</v>
      </c>
      <c r="DB729" s="28"/>
    </row>
    <row r="730" spans="1:106" s="16" customFormat="1" ht="28.5" customHeight="1" thickTop="1" thickBot="1" x14ac:dyDescent="0.35">
      <c r="A730" s="73" t="s">
        <v>21</v>
      </c>
      <c r="B730" s="36"/>
      <c r="C730" s="36"/>
      <c r="D730" s="36"/>
      <c r="E730" s="36"/>
      <c r="F730" s="36"/>
      <c r="G730" s="75" t="s">
        <v>21</v>
      </c>
      <c r="H730" s="26"/>
      <c r="I730" s="9">
        <f>+SUM(I1:I729)</f>
        <v>1184.8500000000001</v>
      </c>
      <c r="J730" s="9">
        <f>+SUM(J1:J729)</f>
        <v>77.600000000000136</v>
      </c>
      <c r="K730" s="74" t="s">
        <v>21</v>
      </c>
      <c r="L730" s="9">
        <f>+SUM(L1:L729)</f>
        <v>409.5</v>
      </c>
      <c r="M730" s="55">
        <f>+SUM(M1:M729)</f>
        <v>63.75</v>
      </c>
      <c r="N730" s="9">
        <f>+SUM(N1:N729)</f>
        <v>557.75</v>
      </c>
      <c r="O730" s="9">
        <f>+SUM(O1:O729)</f>
        <v>66.25</v>
      </c>
      <c r="P730" s="9">
        <f>+SUM(P1:P729)</f>
        <v>-584.5</v>
      </c>
      <c r="Q730" s="9">
        <f>+SUM(Q1:Q729)</f>
        <v>572.5</v>
      </c>
      <c r="R730" s="9">
        <f>+SUM(R1:R729)</f>
        <v>309.5</v>
      </c>
      <c r="S730" s="9">
        <f>+SUM(S1:S729)</f>
        <v>-513.75</v>
      </c>
      <c r="T730" s="9">
        <f>+SUM(T1:T729)</f>
        <v>-147.75</v>
      </c>
      <c r="U730" s="9">
        <f>+SUM(U1:U729)</f>
        <v>-319.25</v>
      </c>
      <c r="V730" s="9">
        <f>+SUM(V1:V729)</f>
        <v>487.75</v>
      </c>
      <c r="W730" s="9">
        <f>+SUM(W1:W729)</f>
        <v>-354.75</v>
      </c>
      <c r="X730" s="9">
        <f>+SUM(X1:X729)</f>
        <v>-128.35</v>
      </c>
      <c r="Y730" s="9">
        <f>+SUM(Y1:Y729)</f>
        <v>-68</v>
      </c>
      <c r="Z730" s="9">
        <f>+SUM(Z1:Z729)</f>
        <v>44</v>
      </c>
      <c r="AA730" s="9">
        <f>+SUM(AA1:AA729)</f>
        <v>-174.3</v>
      </c>
      <c r="AB730" s="9">
        <f>+SUM(AB1:AB729)</f>
        <v>-50.25</v>
      </c>
      <c r="AC730" s="32">
        <f>+SUM(L730:AB730)</f>
        <v>170.09999999999997</v>
      </c>
      <c r="AD730" s="32"/>
      <c r="AE730" s="26" t="s">
        <v>607</v>
      </c>
      <c r="AF730" s="55">
        <f>+SUM(AF1:AF729)</f>
        <v>724.25</v>
      </c>
      <c r="AG730" s="9">
        <f>+SUM(AG1:AG729)</f>
        <v>-877.05</v>
      </c>
      <c r="AH730" s="9">
        <f>+SUM(AH1:AH729)</f>
        <v>-131.85000000000002</v>
      </c>
      <c r="AI730" s="55">
        <f>+SUM(AI1:AI729)</f>
        <v>362.25</v>
      </c>
      <c r="AJ730" s="14">
        <f>+SUM(AF730:AI730)</f>
        <v>77.600000000000023</v>
      </c>
      <c r="AK730" s="14"/>
      <c r="AL730" s="9">
        <f>+SUM(AL1:AL729)</f>
        <v>320.5</v>
      </c>
      <c r="AM730" s="9">
        <f>+SUM(AM1:AM729)</f>
        <v>172.75</v>
      </c>
      <c r="AN730" s="9">
        <f>+SUM(AN1:AN729)</f>
        <v>-28</v>
      </c>
      <c r="AO730" s="9">
        <f>+SUM(AO1:AO729)</f>
        <v>-55.75</v>
      </c>
      <c r="AP730" s="2">
        <f>+SUM(AP1:AP729)</f>
        <v>-344.25</v>
      </c>
      <c r="AQ730" s="2">
        <f>+SUM(AQ1:AQ729)</f>
        <v>3.25</v>
      </c>
      <c r="AR730" s="2">
        <f>+SUM(AR1:AR729)</f>
        <v>117</v>
      </c>
      <c r="AS730" s="2">
        <f>+SUM(AS1:AS729)</f>
        <v>287.75</v>
      </c>
      <c r="AT730" s="2">
        <f>+SUM(AT1:AT729)</f>
        <v>211.75</v>
      </c>
      <c r="AU730" s="2">
        <f>+SUM(AU1:AU729)</f>
        <v>176.75</v>
      </c>
      <c r="AV730" s="2">
        <f>+SUM(AV1:AV729)</f>
        <v>175.25</v>
      </c>
      <c r="AW730" s="2">
        <f>+SUM(AW1:AW729)</f>
        <v>-6</v>
      </c>
      <c r="AX730" s="2">
        <f>+SUM(AX1:AX729)</f>
        <v>149.75</v>
      </c>
      <c r="AY730" s="2">
        <f>+SUM(AY1:AY729)</f>
        <v>41.5</v>
      </c>
      <c r="AZ730" s="2">
        <f>+SUM(AZ1:AZ729)</f>
        <v>-64.5</v>
      </c>
      <c r="BA730" s="2">
        <f>+SUM(BA1:BA729)</f>
        <v>-60.5</v>
      </c>
      <c r="BB730" s="2">
        <f>+SUM(BB1:BB729)</f>
        <v>29</v>
      </c>
      <c r="BC730" s="2">
        <f>+SUM(BC1:BC729)</f>
        <v>-284.75</v>
      </c>
      <c r="BD730" s="2">
        <f>+SUM(BD1:BD729)</f>
        <v>-159</v>
      </c>
      <c r="BE730" s="2">
        <f>+SUM(BE1:BE729)</f>
        <v>-115.5</v>
      </c>
      <c r="BF730" s="2">
        <f>+SUM(BF1:BF729)</f>
        <v>66.5</v>
      </c>
      <c r="BG730" s="2">
        <f>+SUM(BG1:BG729)</f>
        <v>127</v>
      </c>
      <c r="BH730" s="2">
        <f>+SUM(BH1:BH729)</f>
        <v>187</v>
      </c>
      <c r="BI730" s="2">
        <f>+SUM(BI1:BI729)</f>
        <v>192</v>
      </c>
      <c r="BJ730" s="2">
        <f>+SUM(BJ1:BJ729)</f>
        <v>-144.5</v>
      </c>
      <c r="BK730" s="2">
        <f>+SUM(BK1:BK729)</f>
        <v>209.75</v>
      </c>
      <c r="BL730" s="2">
        <f>+SUM(BL1:BL729)</f>
        <v>215.5</v>
      </c>
      <c r="BM730" s="2">
        <f>+SUM(BM1:BM729)</f>
        <v>28.75</v>
      </c>
      <c r="BN730" s="2">
        <f>+SUM(BN1:BN729)</f>
        <v>79.75</v>
      </c>
      <c r="BO730" s="2">
        <f>+SUM(BO1:BO729)</f>
        <v>-215.75</v>
      </c>
      <c r="BP730" s="2">
        <f>+SUM(BP1:BP729)</f>
        <v>-321.75</v>
      </c>
      <c r="BQ730" s="2">
        <f>+SUM(BQ1:BQ729)</f>
        <v>-56</v>
      </c>
      <c r="BR730" s="2">
        <f>+SUM(BR1:BR729)</f>
        <v>185.75</v>
      </c>
      <c r="BS730" s="2">
        <f>+SUM(BS1:BS729)</f>
        <v>-14.25</v>
      </c>
      <c r="BT730" s="2">
        <f>+SUM(BT1:BT729)</f>
        <v>-124.25</v>
      </c>
      <c r="BU730" s="2">
        <f>+SUM(BU1:BU729)</f>
        <v>-195</v>
      </c>
      <c r="BV730" s="2">
        <f>+SUM(BV1:BV729)</f>
        <v>84</v>
      </c>
      <c r="BW730" s="2">
        <f>+SUM(BW1:BW729)</f>
        <v>-177.5</v>
      </c>
      <c r="BX730" s="2">
        <f>+SUM(BX1:BX729)</f>
        <v>-162</v>
      </c>
      <c r="BY730" s="2">
        <f>+SUM(BY1:BY729)</f>
        <v>-63.75</v>
      </c>
      <c r="BZ730" s="2">
        <f>+SUM(BZ1:BZ729)</f>
        <v>21.5</v>
      </c>
      <c r="CA730" s="2">
        <f>+SUM(CA1:CA729)</f>
        <v>118.5</v>
      </c>
      <c r="CB730" s="2">
        <f>+SUM(CB1:CB729)</f>
        <v>57.75</v>
      </c>
      <c r="CC730" s="2">
        <f>+SUM(CC1:CC729)</f>
        <v>342</v>
      </c>
      <c r="CD730" s="2">
        <f>+SUM(CD1:CD729)</f>
        <v>-151.75</v>
      </c>
      <c r="CE730" s="2">
        <f>+SUM(CE1:CE729)</f>
        <v>-412.25</v>
      </c>
      <c r="CF730" s="2">
        <f>+SUM(CF1:CF729)</f>
        <v>-69.5</v>
      </c>
      <c r="CG730" s="2">
        <f>+SUM(CG1:CG729)</f>
        <v>332.25</v>
      </c>
      <c r="CH730" s="2">
        <f>+SUM(CH1:CH729)</f>
        <v>69.75</v>
      </c>
      <c r="CI730" s="2">
        <f>+SUM(CI1:CI729)</f>
        <v>-182.25</v>
      </c>
      <c r="CJ730" s="2">
        <f>+SUM(CJ1:CJ729)</f>
        <v>165.15</v>
      </c>
      <c r="CK730" s="2">
        <f>+SUM(CK1:CK729)</f>
        <v>-279.75</v>
      </c>
      <c r="CL730" s="2">
        <f>+SUM(CL1:CL729)</f>
        <v>163.25</v>
      </c>
      <c r="CM730" s="2">
        <f>+SUM(CM1:CM729)</f>
        <v>-135</v>
      </c>
      <c r="CN730" s="2">
        <f>+SUM(CN1:CN729)</f>
        <v>-9.25</v>
      </c>
      <c r="CO730" s="2">
        <f>+SUM(CO1:CO729)</f>
        <v>-36.75</v>
      </c>
      <c r="CP730" s="2">
        <f>+SUM(CP1:CP729)</f>
        <v>105</v>
      </c>
      <c r="CQ730" s="2">
        <f>+SUM(CQ1:CQ729)</f>
        <v>-98.25</v>
      </c>
      <c r="CR730" s="2">
        <f>+SUM(CR1:CR729)</f>
        <v>-90.75</v>
      </c>
      <c r="CS730" s="2">
        <f>+SUM(CS1:CS729)</f>
        <v>77.75</v>
      </c>
      <c r="CT730" s="2">
        <f>+SUM(CT1:CT729)</f>
        <v>-232</v>
      </c>
      <c r="CU730" s="2">
        <f>+SUM(CU1:CU729)</f>
        <v>-42.55</v>
      </c>
      <c r="CV730" s="2">
        <f>+SUM(CV1:CV729)</f>
        <v>24.75</v>
      </c>
      <c r="CW730" s="2">
        <f>+SUM(CW1:CW729)</f>
        <v>21.25</v>
      </c>
      <c r="CX730" s="26">
        <f>+SUM(CX1:CX729)</f>
        <v>110.25</v>
      </c>
      <c r="CY730" s="26">
        <f>+SUM(CY1:CY729)</f>
        <v>-164</v>
      </c>
      <c r="CZ730" s="26">
        <f>+SUM(CZ1:CZ729)</f>
        <v>-45.25</v>
      </c>
      <c r="DA730" s="26">
        <f>+SUM(DA1:DA729)</f>
        <v>-50.5</v>
      </c>
      <c r="DB730" s="14">
        <f>+SUM(AL730:DA730)</f>
        <v>77.599999999999966</v>
      </c>
    </row>
    <row r="731" spans="1:106" s="17" customFormat="1" ht="25.5" customHeight="1" thickTop="1" thickBot="1" x14ac:dyDescent="0.35">
      <c r="A731" s="18"/>
      <c r="B731" s="36" t="s">
        <v>600</v>
      </c>
      <c r="C731" s="36" t="s">
        <v>17</v>
      </c>
      <c r="D731" s="78" t="s">
        <v>11</v>
      </c>
      <c r="E731" s="36" t="s">
        <v>13</v>
      </c>
      <c r="F731" s="36" t="s">
        <v>14</v>
      </c>
      <c r="G731" s="79" t="s">
        <v>601</v>
      </c>
      <c r="H731" s="80" t="s">
        <v>15</v>
      </c>
      <c r="I731" s="81" t="s">
        <v>16</v>
      </c>
      <c r="J731" s="9" t="s">
        <v>19</v>
      </c>
      <c r="K731" s="11"/>
      <c r="L731" s="31" t="s">
        <v>2</v>
      </c>
      <c r="M731" s="31" t="s">
        <v>1</v>
      </c>
      <c r="N731" s="31" t="s">
        <v>3</v>
      </c>
      <c r="O731" s="31" t="s">
        <v>4</v>
      </c>
      <c r="P731" s="2" t="s">
        <v>5</v>
      </c>
      <c r="Q731" s="31" t="s">
        <v>6</v>
      </c>
      <c r="R731" s="31" t="s">
        <v>7</v>
      </c>
      <c r="S731" s="2" t="s">
        <v>8</v>
      </c>
      <c r="T731" s="2" t="s">
        <v>9</v>
      </c>
      <c r="U731" s="2" t="s">
        <v>0</v>
      </c>
      <c r="V731" s="31" t="s">
        <v>18</v>
      </c>
      <c r="W731" s="2" t="s">
        <v>20</v>
      </c>
      <c r="X731" s="2" t="s">
        <v>22</v>
      </c>
      <c r="Y731" s="2" t="s">
        <v>66</v>
      </c>
      <c r="Z731" s="53" t="s">
        <v>85</v>
      </c>
      <c r="AA731" s="36" t="s">
        <v>91</v>
      </c>
      <c r="AB731" s="36" t="s">
        <v>92</v>
      </c>
      <c r="AC731" s="37" t="s">
        <v>21</v>
      </c>
      <c r="AD731" s="37"/>
      <c r="AE731" s="70" t="s">
        <v>600</v>
      </c>
      <c r="AF731" s="31" t="s">
        <v>602</v>
      </c>
      <c r="AG731" s="2" t="s">
        <v>603</v>
      </c>
      <c r="AH731" s="2" t="s">
        <v>604</v>
      </c>
      <c r="AI731" s="31" t="s">
        <v>605</v>
      </c>
      <c r="AJ731" s="13"/>
      <c r="AK731" s="13"/>
      <c r="AL731" s="31" t="s">
        <v>27</v>
      </c>
      <c r="AM731" s="31" t="s">
        <v>28</v>
      </c>
      <c r="AN731" s="2" t="s">
        <v>29</v>
      </c>
      <c r="AO731" s="2" t="s">
        <v>84</v>
      </c>
      <c r="AP731" s="2" t="s">
        <v>30</v>
      </c>
      <c r="AQ731" s="31" t="s">
        <v>31</v>
      </c>
      <c r="AR731" s="31" t="s">
        <v>32</v>
      </c>
      <c r="AS731" s="31" t="s">
        <v>83</v>
      </c>
      <c r="AT731" s="31" t="s">
        <v>33</v>
      </c>
      <c r="AU731" s="31" t="s">
        <v>34</v>
      </c>
      <c r="AV731" s="31" t="s">
        <v>35</v>
      </c>
      <c r="AW731" s="2" t="s">
        <v>82</v>
      </c>
      <c r="AX731" s="31" t="s">
        <v>36</v>
      </c>
      <c r="AY731" s="2" t="s">
        <v>37</v>
      </c>
      <c r="AZ731" s="2" t="s">
        <v>38</v>
      </c>
      <c r="BA731" s="2" t="s">
        <v>81</v>
      </c>
      <c r="BB731" s="31" t="s">
        <v>39</v>
      </c>
      <c r="BC731" s="2" t="s">
        <v>40</v>
      </c>
      <c r="BD731" s="2" t="s">
        <v>41</v>
      </c>
      <c r="BE731" s="2" t="s">
        <v>80</v>
      </c>
      <c r="BF731" s="31" t="s">
        <v>42</v>
      </c>
      <c r="BG731" s="31" t="s">
        <v>43</v>
      </c>
      <c r="BH731" s="31" t="s">
        <v>44</v>
      </c>
      <c r="BI731" s="31" t="s">
        <v>79</v>
      </c>
      <c r="BJ731" s="2" t="s">
        <v>45</v>
      </c>
      <c r="BK731" s="31" t="s">
        <v>46</v>
      </c>
      <c r="BL731" s="31" t="s">
        <v>47</v>
      </c>
      <c r="BM731" s="31" t="s">
        <v>78</v>
      </c>
      <c r="BN731" s="31" t="s">
        <v>48</v>
      </c>
      <c r="BO731" s="2" t="s">
        <v>49</v>
      </c>
      <c r="BP731" s="2" t="s">
        <v>50</v>
      </c>
      <c r="BQ731" s="2" t="s">
        <v>77</v>
      </c>
      <c r="BR731" s="31" t="s">
        <v>51</v>
      </c>
      <c r="BS731" s="2" t="s">
        <v>52</v>
      </c>
      <c r="BT731" s="2" t="s">
        <v>53</v>
      </c>
      <c r="BU731" s="2" t="s">
        <v>76</v>
      </c>
      <c r="BV731" s="31" t="s">
        <v>54</v>
      </c>
      <c r="BW731" s="2" t="s">
        <v>55</v>
      </c>
      <c r="BX731" s="2" t="s">
        <v>56</v>
      </c>
      <c r="BY731" s="2" t="s">
        <v>75</v>
      </c>
      <c r="BZ731" s="31" t="s">
        <v>57</v>
      </c>
      <c r="CA731" s="31" t="s">
        <v>58</v>
      </c>
      <c r="CB731" s="31" t="s">
        <v>59</v>
      </c>
      <c r="CC731" s="31" t="s">
        <v>74</v>
      </c>
      <c r="CD731" s="2" t="s">
        <v>60</v>
      </c>
      <c r="CE731" s="2" t="s">
        <v>64</v>
      </c>
      <c r="CF731" s="2" t="s">
        <v>65</v>
      </c>
      <c r="CG731" s="31" t="s">
        <v>73</v>
      </c>
      <c r="CH731" s="31" t="s">
        <v>61</v>
      </c>
      <c r="CI731" s="2" t="s">
        <v>62</v>
      </c>
      <c r="CJ731" s="31" t="s">
        <v>63</v>
      </c>
      <c r="CK731" s="2" t="s">
        <v>72</v>
      </c>
      <c r="CL731" s="31" t="s">
        <v>67</v>
      </c>
      <c r="CM731" s="2" t="s">
        <v>68</v>
      </c>
      <c r="CN731" s="2" t="s">
        <v>69</v>
      </c>
      <c r="CO731" s="2" t="s">
        <v>71</v>
      </c>
      <c r="CP731" s="53" t="s">
        <v>86</v>
      </c>
      <c r="CQ731" s="36" t="s">
        <v>87</v>
      </c>
      <c r="CR731" s="36" t="s">
        <v>88</v>
      </c>
      <c r="CS731" s="53" t="s">
        <v>89</v>
      </c>
      <c r="CT731" s="36" t="s">
        <v>90</v>
      </c>
      <c r="CU731" s="36" t="s">
        <v>90</v>
      </c>
      <c r="CV731" s="53" t="s">
        <v>90</v>
      </c>
      <c r="CW731" s="53" t="s">
        <v>90</v>
      </c>
      <c r="CX731" s="50" t="s">
        <v>93</v>
      </c>
      <c r="CY731" s="26" t="s">
        <v>94</v>
      </c>
      <c r="CZ731" s="26" t="s">
        <v>95</v>
      </c>
      <c r="DA731" s="26" t="s">
        <v>96</v>
      </c>
      <c r="DB731" s="30" t="s">
        <v>21</v>
      </c>
    </row>
    <row r="732" spans="1:106" s="17" customFormat="1" ht="25.5" customHeight="1" thickTop="1" x14ac:dyDescent="0.3">
      <c r="A732" s="19" t="s">
        <v>21</v>
      </c>
      <c r="B732" s="6"/>
      <c r="C732" s="6"/>
      <c r="D732" s="6"/>
      <c r="E732" s="6"/>
      <c r="F732" s="6"/>
      <c r="G732" s="10"/>
      <c r="H732" s="27"/>
      <c r="I732" s="12"/>
      <c r="J732" s="12"/>
      <c r="K732" s="12" t="s">
        <v>185</v>
      </c>
      <c r="L732" s="13"/>
      <c r="M732" s="12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37"/>
      <c r="AD732" s="37"/>
      <c r="AE732" s="37"/>
      <c r="AF732" s="14"/>
      <c r="AG732" s="14"/>
      <c r="AH732" s="14"/>
      <c r="AI732" s="14"/>
      <c r="AJ732" s="13"/>
      <c r="AK732" s="13"/>
      <c r="AL732" s="14"/>
      <c r="AM732" s="14"/>
      <c r="AN732" s="14"/>
      <c r="AO732" s="14"/>
      <c r="AP732" s="14" t="s">
        <v>21</v>
      </c>
      <c r="AQ732" s="14"/>
      <c r="AR732" s="14"/>
      <c r="AS732" s="14"/>
      <c r="AT732" s="14" t="s">
        <v>21</v>
      </c>
      <c r="AU732" s="14"/>
      <c r="AV732" s="14"/>
      <c r="AW732" s="14"/>
      <c r="AX732" s="14" t="s">
        <v>21</v>
      </c>
      <c r="AY732" s="14"/>
      <c r="AZ732" s="14"/>
      <c r="BA732" s="14"/>
      <c r="BB732" s="14" t="s">
        <v>21</v>
      </c>
      <c r="BC732" s="14"/>
      <c r="BD732" s="14"/>
      <c r="BE732" s="14"/>
      <c r="BF732" s="14" t="s">
        <v>21</v>
      </c>
      <c r="BG732" s="14"/>
      <c r="BH732" s="14"/>
      <c r="BI732" s="14"/>
      <c r="BJ732" s="14" t="s">
        <v>21</v>
      </c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 t="s">
        <v>21</v>
      </c>
      <c r="CI732" s="14"/>
      <c r="CJ732" s="14"/>
      <c r="CK732" s="14"/>
      <c r="CL732" s="14" t="s">
        <v>21</v>
      </c>
      <c r="CM732" s="14"/>
      <c r="CN732" s="14"/>
      <c r="CO732" s="14"/>
      <c r="CP732" s="14"/>
      <c r="CQ732" s="14"/>
      <c r="CR732" s="14"/>
      <c r="CS732" s="14"/>
      <c r="CT732" s="13" t="s">
        <v>21</v>
      </c>
      <c r="CU732" s="14"/>
      <c r="CV732" s="14"/>
      <c r="CW732" s="14"/>
      <c r="CX732" s="40"/>
      <c r="CY732" s="40"/>
      <c r="CZ732" s="40"/>
      <c r="DA732" s="40"/>
      <c r="DB732" s="30"/>
    </row>
    <row r="733" spans="1:106" s="82" customFormat="1" x14ac:dyDescent="0.35">
      <c r="I733" s="83"/>
      <c r="J733" s="84"/>
      <c r="K733" s="85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7"/>
      <c r="W733" s="88"/>
      <c r="X733" s="88"/>
      <c r="Y733" s="88"/>
      <c r="Z733" s="88"/>
      <c r="AA733" s="88"/>
      <c r="AB733" s="88"/>
      <c r="AC733" s="89"/>
      <c r="AD733" s="89"/>
      <c r="AE733" s="89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  <c r="BZ733" s="88"/>
      <c r="CA733" s="88"/>
      <c r="CB733" s="88"/>
      <c r="CC733" s="88"/>
      <c r="CD733" s="88"/>
      <c r="CE733" s="88"/>
      <c r="CF733" s="88"/>
      <c r="CG733" s="88"/>
      <c r="CH733" s="88"/>
      <c r="CI733" s="88"/>
      <c r="CJ733" s="88"/>
      <c r="CK733" s="88"/>
      <c r="CL733" s="88"/>
      <c r="CM733" s="88"/>
      <c r="CN733" s="88"/>
      <c r="CO733" s="88"/>
      <c r="CP733" s="88"/>
      <c r="CQ733" s="88"/>
      <c r="CR733" s="88"/>
      <c r="CS733" s="88"/>
      <c r="CT733" s="88"/>
      <c r="CU733" s="88"/>
      <c r="CV733" s="88"/>
      <c r="CW733" s="88"/>
      <c r="CX733" s="90"/>
      <c r="CY733" s="90"/>
      <c r="CZ733" s="90"/>
      <c r="DA733" s="90"/>
      <c r="DB733" s="91"/>
    </row>
    <row r="734" spans="1:106" s="82" customFormat="1" x14ac:dyDescent="0.35">
      <c r="I734" s="83"/>
      <c r="J734" s="84"/>
      <c r="K734" s="85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7"/>
      <c r="W734" s="88"/>
      <c r="X734" s="88"/>
      <c r="Y734" s="88"/>
      <c r="Z734" s="88"/>
      <c r="AA734" s="88"/>
      <c r="AB734" s="88"/>
      <c r="AC734" s="89"/>
      <c r="AD734" s="89"/>
      <c r="AE734" s="89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  <c r="BZ734" s="88"/>
      <c r="CA734" s="88"/>
      <c r="CB734" s="88"/>
      <c r="CC734" s="88"/>
      <c r="CD734" s="88"/>
      <c r="CE734" s="88"/>
      <c r="CF734" s="88"/>
      <c r="CG734" s="88"/>
      <c r="CH734" s="88"/>
      <c r="CI734" s="88"/>
      <c r="CJ734" s="88"/>
      <c r="CK734" s="88"/>
      <c r="CL734" s="88"/>
      <c r="CM734" s="88"/>
      <c r="CN734" s="88"/>
      <c r="CO734" s="88"/>
      <c r="CP734" s="88"/>
      <c r="CQ734" s="88"/>
      <c r="CR734" s="88"/>
      <c r="CS734" s="88"/>
      <c r="CT734" s="88"/>
      <c r="CU734" s="88"/>
      <c r="CV734" s="88"/>
      <c r="CW734" s="88"/>
      <c r="CX734" s="90"/>
      <c r="CY734" s="90"/>
      <c r="CZ734" s="90"/>
      <c r="DA734" s="90"/>
      <c r="DB734" s="91"/>
    </row>
    <row r="735" spans="1:106" s="82" customFormat="1" x14ac:dyDescent="0.35">
      <c r="I735" s="83"/>
      <c r="J735" s="84"/>
      <c r="K735" s="85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7"/>
      <c r="W735" s="88"/>
      <c r="X735" s="88"/>
      <c r="Y735" s="88"/>
      <c r="Z735" s="88"/>
      <c r="AA735" s="88"/>
      <c r="AB735" s="88"/>
      <c r="AC735" s="89"/>
      <c r="AD735" s="89"/>
      <c r="AE735" s="89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  <c r="BZ735" s="88"/>
      <c r="CA735" s="88"/>
      <c r="CB735" s="88"/>
      <c r="CC735" s="88"/>
      <c r="CD735" s="88"/>
      <c r="CE735" s="88"/>
      <c r="CF735" s="88"/>
      <c r="CG735" s="88"/>
      <c r="CH735" s="88"/>
      <c r="CI735" s="88"/>
      <c r="CJ735" s="88"/>
      <c r="CK735" s="88"/>
      <c r="CL735" s="88"/>
      <c r="CM735" s="88"/>
      <c r="CN735" s="88"/>
      <c r="CO735" s="88"/>
      <c r="CP735" s="88"/>
      <c r="CQ735" s="88"/>
      <c r="CR735" s="88"/>
      <c r="CS735" s="88"/>
      <c r="CT735" s="88"/>
      <c r="CU735" s="88"/>
      <c r="CV735" s="88"/>
      <c r="CW735" s="88"/>
      <c r="CX735" s="90"/>
      <c r="CY735" s="90"/>
      <c r="CZ735" s="90"/>
      <c r="DA735" s="90"/>
      <c r="DB735" s="91"/>
    </row>
    <row r="736" spans="1:106" s="82" customFormat="1" x14ac:dyDescent="0.35">
      <c r="I736" s="83"/>
      <c r="J736" s="84"/>
      <c r="K736" s="85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7"/>
      <c r="W736" s="88"/>
      <c r="X736" s="88"/>
      <c r="Y736" s="88"/>
      <c r="Z736" s="88"/>
      <c r="AA736" s="88"/>
      <c r="AB736" s="88"/>
      <c r="AC736" s="89"/>
      <c r="AD736" s="89"/>
      <c r="AE736" s="89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  <c r="BZ736" s="88"/>
      <c r="CA736" s="88"/>
      <c r="CB736" s="88"/>
      <c r="CC736" s="88"/>
      <c r="CD736" s="88"/>
      <c r="CE736" s="88"/>
      <c r="CF736" s="88"/>
      <c r="CG736" s="88"/>
      <c r="CH736" s="88"/>
      <c r="CI736" s="88"/>
      <c r="CJ736" s="88"/>
      <c r="CK736" s="88"/>
      <c r="CL736" s="88"/>
      <c r="CM736" s="88"/>
      <c r="CN736" s="88"/>
      <c r="CO736" s="88"/>
      <c r="CP736" s="88"/>
      <c r="CQ736" s="88"/>
      <c r="CR736" s="88"/>
      <c r="CS736" s="88"/>
      <c r="CT736" s="88"/>
      <c r="CU736" s="88"/>
      <c r="CV736" s="88"/>
      <c r="CW736" s="88"/>
      <c r="CX736" s="90"/>
      <c r="CY736" s="90"/>
      <c r="CZ736" s="90"/>
      <c r="DA736" s="90"/>
      <c r="DB736" s="91"/>
    </row>
    <row r="737" spans="1:106" s="82" customFormat="1" x14ac:dyDescent="0.35">
      <c r="I737" s="83"/>
      <c r="J737" s="84"/>
      <c r="K737" s="85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7"/>
      <c r="W737" s="88"/>
      <c r="X737" s="88"/>
      <c r="Y737" s="88"/>
      <c r="Z737" s="88"/>
      <c r="AA737" s="88"/>
      <c r="AB737" s="88"/>
      <c r="AC737" s="89"/>
      <c r="AD737" s="89"/>
      <c r="AE737" s="89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  <c r="BZ737" s="88"/>
      <c r="CA737" s="88"/>
      <c r="CB737" s="88"/>
      <c r="CC737" s="88"/>
      <c r="CD737" s="88"/>
      <c r="CE737" s="88"/>
      <c r="CF737" s="88"/>
      <c r="CG737" s="88"/>
      <c r="CH737" s="88"/>
      <c r="CI737" s="88"/>
      <c r="CJ737" s="88"/>
      <c r="CK737" s="88"/>
      <c r="CL737" s="88"/>
      <c r="CM737" s="88"/>
      <c r="CN737" s="88"/>
      <c r="CO737" s="88"/>
      <c r="CP737" s="88"/>
      <c r="CQ737" s="88"/>
      <c r="CR737" s="88"/>
      <c r="CS737" s="88"/>
      <c r="CT737" s="88"/>
      <c r="CU737" s="88"/>
      <c r="CV737" s="88"/>
      <c r="CW737" s="88"/>
      <c r="CX737" s="90"/>
      <c r="CY737" s="90"/>
      <c r="CZ737" s="90"/>
      <c r="DA737" s="90"/>
      <c r="DB737" s="91"/>
    </row>
    <row r="738" spans="1:106" s="82" customFormat="1" x14ac:dyDescent="0.25">
      <c r="I738" s="84"/>
      <c r="J738" s="84"/>
      <c r="K738" s="85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7"/>
      <c r="W738" s="88"/>
      <c r="X738" s="88"/>
      <c r="Y738" s="88"/>
      <c r="Z738" s="88"/>
      <c r="AA738" s="88"/>
      <c r="AB738" s="88"/>
      <c r="AC738" s="89"/>
      <c r="AD738" s="89"/>
      <c r="AE738" s="89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  <c r="BZ738" s="88"/>
      <c r="CA738" s="88"/>
      <c r="CB738" s="88"/>
      <c r="CC738" s="88"/>
      <c r="CD738" s="88"/>
      <c r="CE738" s="88"/>
      <c r="CF738" s="88"/>
      <c r="CG738" s="88"/>
      <c r="CH738" s="88"/>
      <c r="CI738" s="88"/>
      <c r="CJ738" s="88"/>
      <c r="CK738" s="88"/>
      <c r="CL738" s="88"/>
      <c r="CM738" s="88"/>
      <c r="CN738" s="88"/>
      <c r="CO738" s="88"/>
      <c r="CP738" s="88"/>
      <c r="CQ738" s="88"/>
      <c r="CR738" s="88"/>
      <c r="CS738" s="88"/>
      <c r="CT738" s="88"/>
      <c r="CU738" s="88"/>
      <c r="CV738" s="88"/>
      <c r="CW738" s="88"/>
      <c r="CX738" s="90"/>
      <c r="CY738" s="90"/>
      <c r="CZ738" s="90"/>
      <c r="DA738" s="90"/>
      <c r="DB738" s="91"/>
    </row>
    <row r="739" spans="1:106" s="82" customFormat="1" x14ac:dyDescent="0.25">
      <c r="A739" s="92"/>
      <c r="B739" s="93"/>
      <c r="C739" s="93"/>
      <c r="D739" s="93"/>
      <c r="E739" s="93"/>
      <c r="F739" s="93"/>
      <c r="G739" s="94"/>
      <c r="H739" s="95"/>
      <c r="I739" s="85"/>
      <c r="J739" s="85"/>
      <c r="K739" s="85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  <c r="AB739" s="86"/>
      <c r="AC739" s="96"/>
      <c r="AD739" s="96"/>
      <c r="AE739" s="96"/>
      <c r="AF739" s="86"/>
      <c r="AG739" s="86"/>
      <c r="AH739" s="86"/>
      <c r="AI739" s="86"/>
      <c r="AJ739" s="86"/>
      <c r="AK739" s="86"/>
      <c r="AL739" s="87"/>
      <c r="AM739" s="87"/>
      <c r="AN739" s="87"/>
      <c r="AO739" s="87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  <c r="BZ739" s="88"/>
      <c r="CA739" s="88"/>
      <c r="CB739" s="88"/>
      <c r="CC739" s="88"/>
      <c r="CD739" s="88"/>
      <c r="CE739" s="88"/>
      <c r="CF739" s="88"/>
      <c r="CG739" s="88"/>
      <c r="CH739" s="88"/>
      <c r="CI739" s="88"/>
      <c r="CJ739" s="88"/>
      <c r="CK739" s="88"/>
      <c r="CL739" s="88"/>
      <c r="CM739" s="88"/>
      <c r="CN739" s="88"/>
      <c r="CO739" s="88"/>
      <c r="CP739" s="88"/>
      <c r="CQ739" s="88"/>
      <c r="CR739" s="88"/>
      <c r="CS739" s="88"/>
      <c r="CT739" s="88"/>
      <c r="CU739" s="88"/>
      <c r="CV739" s="88"/>
      <c r="CW739" s="88"/>
      <c r="CX739" s="90"/>
      <c r="CY739" s="90"/>
      <c r="CZ739" s="90"/>
      <c r="DA739" s="90"/>
      <c r="DB739" s="91"/>
    </row>
    <row r="740" spans="1:106" s="82" customFormat="1" x14ac:dyDescent="0.25">
      <c r="A740" s="92"/>
      <c r="B740" s="93"/>
      <c r="C740" s="93"/>
      <c r="D740" s="93"/>
      <c r="E740" s="93"/>
      <c r="F740" s="93"/>
      <c r="G740" s="94"/>
      <c r="H740" s="95"/>
      <c r="I740" s="85"/>
      <c r="J740" s="85"/>
      <c r="K740" s="85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  <c r="AB740" s="86"/>
      <c r="AC740" s="96"/>
      <c r="AD740" s="96"/>
      <c r="AE740" s="96"/>
      <c r="AF740" s="86"/>
      <c r="AG740" s="86"/>
      <c r="AH740" s="86"/>
      <c r="AI740" s="86"/>
      <c r="AJ740" s="86"/>
      <c r="AK740" s="86"/>
      <c r="AL740" s="87"/>
      <c r="AM740" s="87"/>
      <c r="AN740" s="87"/>
      <c r="AO740" s="87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  <c r="BZ740" s="88"/>
      <c r="CA740" s="88"/>
      <c r="CB740" s="88"/>
      <c r="CC740" s="88"/>
      <c r="CD740" s="88"/>
      <c r="CE740" s="88"/>
      <c r="CF740" s="88"/>
      <c r="CG740" s="88"/>
      <c r="CH740" s="88"/>
      <c r="CI740" s="88"/>
      <c r="CJ740" s="88"/>
      <c r="CK740" s="88"/>
      <c r="CL740" s="88"/>
      <c r="CM740" s="88"/>
      <c r="CN740" s="88"/>
      <c r="CO740" s="88"/>
      <c r="CP740" s="88"/>
      <c r="CQ740" s="88"/>
      <c r="CR740" s="88"/>
      <c r="CS740" s="88"/>
      <c r="CT740" s="88"/>
      <c r="CU740" s="88"/>
      <c r="CV740" s="88"/>
      <c r="CW740" s="88"/>
      <c r="CX740" s="90"/>
      <c r="CY740" s="90"/>
      <c r="CZ740" s="90"/>
      <c r="DA740" s="90"/>
      <c r="DB740" s="91"/>
    </row>
    <row r="741" spans="1:106" s="82" customFormat="1" x14ac:dyDescent="0.25">
      <c r="A741" s="92"/>
      <c r="B741" s="93"/>
      <c r="C741" s="93"/>
      <c r="D741" s="93"/>
      <c r="E741" s="93"/>
      <c r="F741" s="93"/>
      <c r="G741" s="94"/>
      <c r="H741" s="95"/>
      <c r="I741" s="85"/>
      <c r="J741" s="85"/>
      <c r="K741" s="85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  <c r="AB741" s="86"/>
      <c r="AC741" s="96"/>
      <c r="AD741" s="96"/>
      <c r="AE741" s="96"/>
      <c r="AF741" s="86"/>
      <c r="AG741" s="86"/>
      <c r="AH741" s="86"/>
      <c r="AI741" s="86"/>
      <c r="AJ741" s="86"/>
      <c r="AK741" s="86"/>
      <c r="AL741" s="87"/>
      <c r="AM741" s="87"/>
      <c r="AN741" s="87"/>
      <c r="AO741" s="87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  <c r="BZ741" s="88"/>
      <c r="CA741" s="88"/>
      <c r="CB741" s="88"/>
      <c r="CC741" s="88"/>
      <c r="CD741" s="88"/>
      <c r="CE741" s="88"/>
      <c r="CF741" s="88"/>
      <c r="CG741" s="88"/>
      <c r="CH741" s="88"/>
      <c r="CI741" s="88"/>
      <c r="CJ741" s="88"/>
      <c r="CK741" s="88"/>
      <c r="CL741" s="88"/>
      <c r="CM741" s="88"/>
      <c r="CN741" s="88"/>
      <c r="CO741" s="88"/>
      <c r="CP741" s="88"/>
      <c r="CQ741" s="88"/>
      <c r="CR741" s="88"/>
      <c r="CS741" s="88"/>
      <c r="CT741" s="88"/>
      <c r="CU741" s="88"/>
      <c r="CV741" s="88"/>
      <c r="CW741" s="88"/>
      <c r="CX741" s="90"/>
      <c r="CY741" s="90"/>
      <c r="CZ741" s="90"/>
      <c r="DA741" s="90"/>
      <c r="DB741" s="91"/>
    </row>
    <row r="742" spans="1:106" s="82" customFormat="1" x14ac:dyDescent="0.25">
      <c r="A742" s="92"/>
      <c r="B742" s="93"/>
      <c r="C742" s="93"/>
      <c r="D742" s="93"/>
      <c r="E742" s="93"/>
      <c r="F742" s="93"/>
      <c r="G742" s="94"/>
      <c r="H742" s="95"/>
      <c r="I742" s="85"/>
      <c r="J742" s="85"/>
      <c r="K742" s="85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  <c r="AB742" s="86"/>
      <c r="AC742" s="96"/>
      <c r="AD742" s="96"/>
      <c r="AE742" s="96"/>
      <c r="AF742" s="86"/>
      <c r="AG742" s="86"/>
      <c r="AH742" s="86"/>
      <c r="AI742" s="86"/>
      <c r="AJ742" s="86"/>
      <c r="AK742" s="86"/>
      <c r="AL742" s="87"/>
      <c r="AM742" s="87"/>
      <c r="AN742" s="87"/>
      <c r="AO742" s="87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  <c r="BZ742" s="88"/>
      <c r="CA742" s="88"/>
      <c r="CB742" s="88"/>
      <c r="CC742" s="88"/>
      <c r="CD742" s="88"/>
      <c r="CE742" s="88"/>
      <c r="CF742" s="88"/>
      <c r="CG742" s="88"/>
      <c r="CH742" s="88"/>
      <c r="CI742" s="88"/>
      <c r="CJ742" s="88"/>
      <c r="CK742" s="88"/>
      <c r="CL742" s="88"/>
      <c r="CM742" s="88"/>
      <c r="CN742" s="88"/>
      <c r="CO742" s="88"/>
      <c r="CP742" s="88"/>
      <c r="CQ742" s="88"/>
      <c r="CR742" s="88"/>
      <c r="CS742" s="88"/>
      <c r="CT742" s="88"/>
      <c r="CU742" s="88"/>
      <c r="CV742" s="88"/>
      <c r="CW742" s="88"/>
      <c r="CX742" s="90"/>
      <c r="CY742" s="90"/>
      <c r="CZ742" s="90"/>
      <c r="DA742" s="90"/>
      <c r="DB742" s="91"/>
    </row>
    <row r="743" spans="1:106" s="82" customFormat="1" x14ac:dyDescent="0.25">
      <c r="A743" s="92"/>
      <c r="B743" s="93"/>
      <c r="C743" s="93"/>
      <c r="D743" s="93"/>
      <c r="E743" s="93"/>
      <c r="F743" s="93"/>
      <c r="G743" s="94"/>
      <c r="H743" s="95"/>
      <c r="I743" s="85"/>
      <c r="J743" s="85"/>
      <c r="K743" s="85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  <c r="AB743" s="86"/>
      <c r="AC743" s="96"/>
      <c r="AD743" s="96"/>
      <c r="AE743" s="96"/>
      <c r="AF743" s="86"/>
      <c r="AG743" s="86"/>
      <c r="AH743" s="86"/>
      <c r="AI743" s="86"/>
      <c r="AJ743" s="86"/>
      <c r="AK743" s="86"/>
      <c r="AL743" s="87"/>
      <c r="AM743" s="87"/>
      <c r="AN743" s="87"/>
      <c r="AO743" s="87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  <c r="BZ743" s="88"/>
      <c r="CA743" s="88"/>
      <c r="CB743" s="88"/>
      <c r="CC743" s="88"/>
      <c r="CD743" s="88"/>
      <c r="CE743" s="88"/>
      <c r="CF743" s="88"/>
      <c r="CG743" s="88"/>
      <c r="CH743" s="88"/>
      <c r="CI743" s="88"/>
      <c r="CJ743" s="88"/>
      <c r="CK743" s="88"/>
      <c r="CL743" s="88"/>
      <c r="CM743" s="88"/>
      <c r="CN743" s="88"/>
      <c r="CO743" s="88"/>
      <c r="CP743" s="88"/>
      <c r="CQ743" s="88"/>
      <c r="CR743" s="88"/>
      <c r="CS743" s="88"/>
      <c r="CT743" s="88"/>
      <c r="CU743" s="88"/>
      <c r="CV743" s="88"/>
      <c r="CW743" s="88"/>
      <c r="CX743" s="90"/>
      <c r="CY743" s="90"/>
      <c r="CZ743" s="90"/>
      <c r="DA743" s="90"/>
      <c r="DB743" s="91"/>
    </row>
    <row r="744" spans="1:106" s="82" customFormat="1" x14ac:dyDescent="0.25">
      <c r="A744" s="92"/>
      <c r="B744" s="93"/>
      <c r="C744" s="93"/>
      <c r="D744" s="93"/>
      <c r="E744" s="93"/>
      <c r="F744" s="93"/>
      <c r="G744" s="94"/>
      <c r="H744" s="95"/>
      <c r="I744" s="85"/>
      <c r="J744" s="85"/>
      <c r="K744" s="85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  <c r="AB744" s="86"/>
      <c r="AC744" s="96"/>
      <c r="AD744" s="96"/>
      <c r="AE744" s="96"/>
      <c r="AF744" s="86"/>
      <c r="AG744" s="86"/>
      <c r="AH744" s="86"/>
      <c r="AI744" s="86"/>
      <c r="AJ744" s="86"/>
      <c r="AK744" s="86"/>
      <c r="AL744" s="87"/>
      <c r="AM744" s="87"/>
      <c r="AN744" s="87"/>
      <c r="AO744" s="87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  <c r="BZ744" s="88"/>
      <c r="CA744" s="88"/>
      <c r="CB744" s="88"/>
      <c r="CC744" s="88"/>
      <c r="CD744" s="88"/>
      <c r="CE744" s="88"/>
      <c r="CF744" s="88"/>
      <c r="CG744" s="88"/>
      <c r="CH744" s="88"/>
      <c r="CI744" s="88"/>
      <c r="CJ744" s="88"/>
      <c r="CK744" s="88"/>
      <c r="CL744" s="88"/>
      <c r="CM744" s="88"/>
      <c r="CN744" s="88"/>
      <c r="CO744" s="88"/>
      <c r="CP744" s="88"/>
      <c r="CQ744" s="88"/>
      <c r="CR744" s="88"/>
      <c r="CS744" s="88"/>
      <c r="CT744" s="88"/>
      <c r="CU744" s="88"/>
      <c r="CV744" s="88"/>
      <c r="CW744" s="88"/>
      <c r="CX744" s="90"/>
      <c r="CY744" s="90"/>
      <c r="CZ744" s="90"/>
      <c r="DA744" s="90"/>
      <c r="DB744" s="91"/>
    </row>
    <row r="745" spans="1:106" s="82" customFormat="1" x14ac:dyDescent="0.25">
      <c r="A745" s="92"/>
      <c r="B745" s="93"/>
      <c r="C745" s="93"/>
      <c r="D745" s="93"/>
      <c r="E745" s="93"/>
      <c r="F745" s="93"/>
      <c r="G745" s="94"/>
      <c r="H745" s="95"/>
      <c r="I745" s="85"/>
      <c r="J745" s="85"/>
      <c r="K745" s="85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  <c r="AB745" s="86"/>
      <c r="AC745" s="96"/>
      <c r="AD745" s="96"/>
      <c r="AE745" s="96"/>
      <c r="AF745" s="86"/>
      <c r="AG745" s="86"/>
      <c r="AH745" s="86"/>
      <c r="AI745" s="86"/>
      <c r="AJ745" s="86"/>
      <c r="AK745" s="86"/>
      <c r="AL745" s="87"/>
      <c r="AM745" s="87"/>
      <c r="AN745" s="87"/>
      <c r="AO745" s="87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  <c r="BZ745" s="88"/>
      <c r="CA745" s="88"/>
      <c r="CB745" s="88"/>
      <c r="CC745" s="88"/>
      <c r="CD745" s="88"/>
      <c r="CE745" s="88"/>
      <c r="CF745" s="88"/>
      <c r="CG745" s="88"/>
      <c r="CH745" s="88"/>
      <c r="CI745" s="88"/>
      <c r="CJ745" s="88"/>
      <c r="CK745" s="88"/>
      <c r="CL745" s="88"/>
      <c r="CM745" s="88"/>
      <c r="CN745" s="88"/>
      <c r="CO745" s="88"/>
      <c r="CP745" s="88"/>
      <c r="CQ745" s="88"/>
      <c r="CR745" s="88"/>
      <c r="CS745" s="88"/>
      <c r="CT745" s="88"/>
      <c r="CU745" s="88"/>
      <c r="CV745" s="88"/>
      <c r="CW745" s="88"/>
      <c r="CX745" s="90"/>
      <c r="CY745" s="90"/>
      <c r="CZ745" s="90"/>
      <c r="DA745" s="90"/>
      <c r="DB745" s="91"/>
    </row>
    <row r="746" spans="1:106" s="82" customFormat="1" x14ac:dyDescent="0.25">
      <c r="A746" s="92"/>
      <c r="B746" s="93"/>
      <c r="C746" s="93"/>
      <c r="D746" s="93"/>
      <c r="E746" s="93"/>
      <c r="F746" s="93"/>
      <c r="G746" s="94"/>
      <c r="H746" s="95"/>
      <c r="I746" s="85"/>
      <c r="J746" s="85"/>
      <c r="K746" s="85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  <c r="AB746" s="86"/>
      <c r="AC746" s="96"/>
      <c r="AD746" s="96"/>
      <c r="AE746" s="96"/>
      <c r="AF746" s="86"/>
      <c r="AG746" s="86"/>
      <c r="AH746" s="86"/>
      <c r="AI746" s="86"/>
      <c r="AJ746" s="86"/>
      <c r="AK746" s="86"/>
      <c r="AL746" s="87"/>
      <c r="AM746" s="87"/>
      <c r="AN746" s="87"/>
      <c r="AO746" s="87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  <c r="BZ746" s="88"/>
      <c r="CA746" s="88"/>
      <c r="CB746" s="88"/>
      <c r="CC746" s="88"/>
      <c r="CD746" s="88"/>
      <c r="CE746" s="88"/>
      <c r="CF746" s="88"/>
      <c r="CG746" s="88"/>
      <c r="CH746" s="88"/>
      <c r="CI746" s="88"/>
      <c r="CJ746" s="88"/>
      <c r="CK746" s="88"/>
      <c r="CL746" s="88"/>
      <c r="CM746" s="88"/>
      <c r="CN746" s="88"/>
      <c r="CO746" s="88"/>
      <c r="CP746" s="88"/>
      <c r="CQ746" s="88"/>
      <c r="CR746" s="88"/>
      <c r="CS746" s="88"/>
      <c r="CT746" s="88"/>
      <c r="CU746" s="88"/>
      <c r="CV746" s="88"/>
      <c r="CW746" s="88"/>
      <c r="CX746" s="90"/>
      <c r="CY746" s="90"/>
      <c r="CZ746" s="90"/>
      <c r="DA746" s="90"/>
      <c r="DB746" s="91"/>
    </row>
    <row r="747" spans="1:106" s="82" customFormat="1" x14ac:dyDescent="0.25">
      <c r="A747" s="92"/>
      <c r="B747" s="93"/>
      <c r="C747" s="93"/>
      <c r="D747" s="93"/>
      <c r="E747" s="93"/>
      <c r="F747" s="93"/>
      <c r="G747" s="94"/>
      <c r="H747" s="95"/>
      <c r="I747" s="85"/>
      <c r="J747" s="85"/>
      <c r="K747" s="85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  <c r="AB747" s="86"/>
      <c r="AC747" s="96"/>
      <c r="AD747" s="96"/>
      <c r="AE747" s="96"/>
      <c r="AF747" s="86"/>
      <c r="AG747" s="86"/>
      <c r="AH747" s="86"/>
      <c r="AI747" s="86"/>
      <c r="AJ747" s="86"/>
      <c r="AK747" s="86"/>
      <c r="AL747" s="87"/>
      <c r="AM747" s="87"/>
      <c r="AN747" s="87"/>
      <c r="AO747" s="87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  <c r="BZ747" s="88"/>
      <c r="CA747" s="88"/>
      <c r="CB747" s="88"/>
      <c r="CC747" s="88"/>
      <c r="CD747" s="88"/>
      <c r="CE747" s="88"/>
      <c r="CF747" s="88"/>
      <c r="CG747" s="88"/>
      <c r="CH747" s="88"/>
      <c r="CI747" s="88"/>
      <c r="CJ747" s="88"/>
      <c r="CK747" s="88"/>
      <c r="CL747" s="88"/>
      <c r="CM747" s="88"/>
      <c r="CN747" s="88"/>
      <c r="CO747" s="88"/>
      <c r="CP747" s="88"/>
      <c r="CQ747" s="88"/>
      <c r="CR747" s="88"/>
      <c r="CS747" s="88"/>
      <c r="CT747" s="88"/>
      <c r="CU747" s="88"/>
      <c r="CV747" s="88"/>
      <c r="CW747" s="88"/>
      <c r="CX747" s="90"/>
      <c r="CY747" s="90"/>
      <c r="CZ747" s="90"/>
      <c r="DA747" s="90"/>
      <c r="DB747" s="91"/>
    </row>
    <row r="748" spans="1:106" s="82" customFormat="1" x14ac:dyDescent="0.25">
      <c r="A748" s="92"/>
      <c r="B748" s="93"/>
      <c r="C748" s="93"/>
      <c r="D748" s="93"/>
      <c r="E748" s="93"/>
      <c r="F748" s="93"/>
      <c r="G748" s="94"/>
      <c r="H748" s="95"/>
      <c r="I748" s="85"/>
      <c r="J748" s="85"/>
      <c r="K748" s="85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  <c r="AB748" s="86"/>
      <c r="AC748" s="96"/>
      <c r="AD748" s="96"/>
      <c r="AE748" s="96"/>
      <c r="AF748" s="86"/>
      <c r="AG748" s="86"/>
      <c r="AH748" s="86"/>
      <c r="AI748" s="86"/>
      <c r="AJ748" s="86"/>
      <c r="AK748" s="86"/>
      <c r="AL748" s="87"/>
      <c r="AM748" s="87"/>
      <c r="AN748" s="87"/>
      <c r="AO748" s="87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  <c r="BZ748" s="88"/>
      <c r="CA748" s="88"/>
      <c r="CB748" s="88"/>
      <c r="CC748" s="88"/>
      <c r="CD748" s="88"/>
      <c r="CE748" s="88"/>
      <c r="CF748" s="88"/>
      <c r="CG748" s="88"/>
      <c r="CH748" s="88"/>
      <c r="CI748" s="88"/>
      <c r="CJ748" s="88"/>
      <c r="CK748" s="88"/>
      <c r="CL748" s="88"/>
      <c r="CM748" s="88"/>
      <c r="CN748" s="88"/>
      <c r="CO748" s="88"/>
      <c r="CP748" s="88"/>
      <c r="CQ748" s="88"/>
      <c r="CR748" s="88"/>
      <c r="CS748" s="88"/>
      <c r="CT748" s="88"/>
      <c r="CU748" s="88"/>
      <c r="CV748" s="88"/>
      <c r="CW748" s="88"/>
      <c r="CX748" s="90"/>
      <c r="CY748" s="90"/>
      <c r="CZ748" s="90"/>
      <c r="DA748" s="90"/>
      <c r="DB748" s="91"/>
    </row>
    <row r="749" spans="1:106" s="82" customFormat="1" x14ac:dyDescent="0.25">
      <c r="A749" s="92"/>
      <c r="B749" s="93"/>
      <c r="C749" s="93"/>
      <c r="D749" s="93"/>
      <c r="E749" s="93"/>
      <c r="F749" s="93"/>
      <c r="G749" s="94"/>
      <c r="H749" s="95"/>
      <c r="I749" s="85"/>
      <c r="J749" s="85"/>
      <c r="K749" s="85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  <c r="AB749" s="86"/>
      <c r="AC749" s="96"/>
      <c r="AD749" s="96"/>
      <c r="AE749" s="96"/>
      <c r="AF749" s="86"/>
      <c r="AG749" s="86"/>
      <c r="AH749" s="86"/>
      <c r="AI749" s="86"/>
      <c r="AJ749" s="86"/>
      <c r="AK749" s="86"/>
      <c r="AL749" s="87"/>
      <c r="AM749" s="87"/>
      <c r="AN749" s="87"/>
      <c r="AO749" s="87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  <c r="BZ749" s="88"/>
      <c r="CA749" s="88"/>
      <c r="CB749" s="88"/>
      <c r="CC749" s="88"/>
      <c r="CD749" s="88"/>
      <c r="CE749" s="88"/>
      <c r="CF749" s="88"/>
      <c r="CG749" s="88"/>
      <c r="CH749" s="88"/>
      <c r="CI749" s="88"/>
      <c r="CJ749" s="88"/>
      <c r="CK749" s="88"/>
      <c r="CL749" s="88"/>
      <c r="CM749" s="88"/>
      <c r="CN749" s="88"/>
      <c r="CO749" s="88"/>
      <c r="CP749" s="88"/>
      <c r="CQ749" s="88"/>
      <c r="CR749" s="88"/>
      <c r="CS749" s="88"/>
      <c r="CT749" s="88"/>
      <c r="CU749" s="88"/>
      <c r="CV749" s="88"/>
      <c r="CW749" s="88"/>
      <c r="CX749" s="90"/>
      <c r="CY749" s="90"/>
      <c r="CZ749" s="90"/>
      <c r="DA749" s="90"/>
      <c r="DB749" s="91"/>
    </row>
    <row r="750" spans="1:106" s="82" customFormat="1" x14ac:dyDescent="0.25">
      <c r="A750" s="92"/>
      <c r="B750" s="93"/>
      <c r="C750" s="93"/>
      <c r="D750" s="93"/>
      <c r="E750" s="93"/>
      <c r="F750" s="93"/>
      <c r="G750" s="94"/>
      <c r="H750" s="95"/>
      <c r="I750" s="85"/>
      <c r="J750" s="85"/>
      <c r="K750" s="85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  <c r="AB750" s="86"/>
      <c r="AC750" s="96"/>
      <c r="AD750" s="96"/>
      <c r="AE750" s="96"/>
      <c r="AF750" s="86"/>
      <c r="AG750" s="86"/>
      <c r="AH750" s="86"/>
      <c r="AI750" s="86"/>
      <c r="AJ750" s="86"/>
      <c r="AK750" s="86"/>
      <c r="AL750" s="87"/>
      <c r="AM750" s="87"/>
      <c r="AN750" s="87"/>
      <c r="AO750" s="87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  <c r="BZ750" s="88"/>
      <c r="CA750" s="88"/>
      <c r="CB750" s="88"/>
      <c r="CC750" s="88"/>
      <c r="CD750" s="88"/>
      <c r="CE750" s="88"/>
      <c r="CF750" s="88"/>
      <c r="CG750" s="88"/>
      <c r="CH750" s="88"/>
      <c r="CI750" s="88"/>
      <c r="CJ750" s="88"/>
      <c r="CK750" s="88"/>
      <c r="CL750" s="88"/>
      <c r="CM750" s="88"/>
      <c r="CN750" s="88"/>
      <c r="CO750" s="88"/>
      <c r="CP750" s="88"/>
      <c r="CQ750" s="88"/>
      <c r="CR750" s="88"/>
      <c r="CS750" s="88"/>
      <c r="CT750" s="88"/>
      <c r="CU750" s="88"/>
      <c r="CV750" s="88"/>
      <c r="CW750" s="88"/>
      <c r="CX750" s="90"/>
      <c r="CY750" s="90"/>
      <c r="CZ750" s="90"/>
      <c r="DA750" s="90"/>
      <c r="DB750" s="91"/>
    </row>
    <row r="751" spans="1:106" s="82" customFormat="1" x14ac:dyDescent="0.25">
      <c r="A751" s="92"/>
      <c r="B751" s="93"/>
      <c r="C751" s="93"/>
      <c r="D751" s="93"/>
      <c r="E751" s="93"/>
      <c r="F751" s="93"/>
      <c r="G751" s="94"/>
      <c r="H751" s="95"/>
      <c r="I751" s="85"/>
      <c r="J751" s="85"/>
      <c r="K751" s="85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  <c r="AB751" s="86"/>
      <c r="AC751" s="96"/>
      <c r="AD751" s="96"/>
      <c r="AE751" s="96"/>
      <c r="AF751" s="86"/>
      <c r="AG751" s="86"/>
      <c r="AH751" s="86"/>
      <c r="AI751" s="86"/>
      <c r="AJ751" s="86"/>
      <c r="AK751" s="86"/>
      <c r="AL751" s="87"/>
      <c r="AM751" s="87"/>
      <c r="AN751" s="87"/>
      <c r="AO751" s="87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  <c r="BZ751" s="88"/>
      <c r="CA751" s="88"/>
      <c r="CB751" s="88"/>
      <c r="CC751" s="88"/>
      <c r="CD751" s="88"/>
      <c r="CE751" s="88"/>
      <c r="CF751" s="88"/>
      <c r="CG751" s="88"/>
      <c r="CH751" s="88"/>
      <c r="CI751" s="88"/>
      <c r="CJ751" s="88"/>
      <c r="CK751" s="88"/>
      <c r="CL751" s="88"/>
      <c r="CM751" s="88"/>
      <c r="CN751" s="88"/>
      <c r="CO751" s="88"/>
      <c r="CP751" s="88"/>
      <c r="CQ751" s="88"/>
      <c r="CR751" s="88"/>
      <c r="CS751" s="88"/>
      <c r="CT751" s="88"/>
      <c r="CU751" s="88"/>
      <c r="CV751" s="88"/>
      <c r="CW751" s="88"/>
      <c r="CX751" s="90"/>
      <c r="CY751" s="90"/>
      <c r="CZ751" s="90"/>
      <c r="DA751" s="90"/>
      <c r="DB751" s="91"/>
    </row>
    <row r="752" spans="1:106" s="82" customFormat="1" x14ac:dyDescent="0.25">
      <c r="A752" s="92"/>
      <c r="B752" s="93"/>
      <c r="C752" s="93"/>
      <c r="D752" s="93"/>
      <c r="E752" s="93"/>
      <c r="F752" s="93"/>
      <c r="G752" s="94"/>
      <c r="H752" s="95"/>
      <c r="I752" s="85"/>
      <c r="J752" s="85"/>
      <c r="K752" s="85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  <c r="AB752" s="86"/>
      <c r="AC752" s="96"/>
      <c r="AD752" s="96"/>
      <c r="AE752" s="96"/>
      <c r="AF752" s="86"/>
      <c r="AG752" s="86"/>
      <c r="AH752" s="86"/>
      <c r="AI752" s="86"/>
      <c r="AJ752" s="86"/>
      <c r="AK752" s="86"/>
      <c r="AL752" s="87"/>
      <c r="AM752" s="87"/>
      <c r="AN752" s="87"/>
      <c r="AO752" s="87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  <c r="BZ752" s="88"/>
      <c r="CA752" s="88"/>
      <c r="CB752" s="88"/>
      <c r="CC752" s="88"/>
      <c r="CD752" s="88"/>
      <c r="CE752" s="88"/>
      <c r="CF752" s="88"/>
      <c r="CG752" s="88"/>
      <c r="CH752" s="88"/>
      <c r="CI752" s="88"/>
      <c r="CJ752" s="88"/>
      <c r="CK752" s="88"/>
      <c r="CL752" s="88"/>
      <c r="CM752" s="88"/>
      <c r="CN752" s="88"/>
      <c r="CO752" s="88"/>
      <c r="CP752" s="88"/>
      <c r="CQ752" s="88"/>
      <c r="CR752" s="88"/>
      <c r="CS752" s="88"/>
      <c r="CT752" s="88"/>
      <c r="CU752" s="88"/>
      <c r="CV752" s="88"/>
      <c r="CW752" s="88"/>
      <c r="CX752" s="90"/>
      <c r="CY752" s="90"/>
      <c r="CZ752" s="90"/>
      <c r="DA752" s="90"/>
      <c r="DB752" s="91"/>
    </row>
    <row r="753" spans="1:106" s="82" customFormat="1" x14ac:dyDescent="0.25">
      <c r="A753" s="92"/>
      <c r="B753" s="93"/>
      <c r="C753" s="93"/>
      <c r="D753" s="93"/>
      <c r="E753" s="93"/>
      <c r="F753" s="93"/>
      <c r="G753" s="94"/>
      <c r="H753" s="95"/>
      <c r="I753" s="85"/>
      <c r="J753" s="85"/>
      <c r="K753" s="85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  <c r="AB753" s="86"/>
      <c r="AC753" s="96"/>
      <c r="AD753" s="96"/>
      <c r="AE753" s="96"/>
      <c r="AF753" s="86"/>
      <c r="AG753" s="86"/>
      <c r="AH753" s="86"/>
      <c r="AI753" s="86"/>
      <c r="AJ753" s="86"/>
      <c r="AK753" s="86"/>
      <c r="AL753" s="87"/>
      <c r="AM753" s="87"/>
      <c r="AN753" s="87"/>
      <c r="AO753" s="87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  <c r="BZ753" s="88"/>
      <c r="CA753" s="88"/>
      <c r="CB753" s="88"/>
      <c r="CC753" s="88"/>
      <c r="CD753" s="88"/>
      <c r="CE753" s="88"/>
      <c r="CF753" s="88"/>
      <c r="CG753" s="88"/>
      <c r="CH753" s="88"/>
      <c r="CI753" s="88"/>
      <c r="CJ753" s="88"/>
      <c r="CK753" s="88"/>
      <c r="CL753" s="88"/>
      <c r="CM753" s="88"/>
      <c r="CN753" s="88"/>
      <c r="CO753" s="88"/>
      <c r="CP753" s="88"/>
      <c r="CQ753" s="88"/>
      <c r="CR753" s="88"/>
      <c r="CS753" s="88"/>
      <c r="CT753" s="88"/>
      <c r="CU753" s="88"/>
      <c r="CV753" s="88"/>
      <c r="CW753" s="88"/>
      <c r="CX753" s="90"/>
      <c r="CY753" s="90"/>
      <c r="CZ753" s="90"/>
      <c r="DA753" s="90"/>
      <c r="DB753" s="91"/>
    </row>
    <row r="754" spans="1:106" s="82" customFormat="1" x14ac:dyDescent="0.25">
      <c r="A754" s="92"/>
      <c r="B754" s="93"/>
      <c r="C754" s="93"/>
      <c r="D754" s="93"/>
      <c r="E754" s="93"/>
      <c r="F754" s="93"/>
      <c r="G754" s="94"/>
      <c r="H754" s="95"/>
      <c r="I754" s="85"/>
      <c r="J754" s="85"/>
      <c r="K754" s="85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  <c r="AB754" s="86"/>
      <c r="AC754" s="96"/>
      <c r="AD754" s="96"/>
      <c r="AE754" s="96"/>
      <c r="AF754" s="86"/>
      <c r="AG754" s="86"/>
      <c r="AH754" s="86"/>
      <c r="AI754" s="86"/>
      <c r="AJ754" s="86"/>
      <c r="AK754" s="86"/>
      <c r="AL754" s="87"/>
      <c r="AM754" s="87"/>
      <c r="AN754" s="87"/>
      <c r="AO754" s="87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  <c r="BZ754" s="88"/>
      <c r="CA754" s="88"/>
      <c r="CB754" s="88"/>
      <c r="CC754" s="88"/>
      <c r="CD754" s="88"/>
      <c r="CE754" s="88"/>
      <c r="CF754" s="88"/>
      <c r="CG754" s="88"/>
      <c r="CH754" s="88"/>
      <c r="CI754" s="88"/>
      <c r="CJ754" s="88"/>
      <c r="CK754" s="88"/>
      <c r="CL754" s="88"/>
      <c r="CM754" s="88"/>
      <c r="CN754" s="88"/>
      <c r="CO754" s="88"/>
      <c r="CP754" s="88"/>
      <c r="CQ754" s="88"/>
      <c r="CR754" s="88"/>
      <c r="CS754" s="88"/>
      <c r="CT754" s="88"/>
      <c r="CU754" s="88"/>
      <c r="CV754" s="88"/>
      <c r="CW754" s="88"/>
      <c r="CX754" s="90"/>
      <c r="CY754" s="90"/>
      <c r="CZ754" s="90"/>
      <c r="DA754" s="90"/>
      <c r="DB754" s="91"/>
    </row>
    <row r="755" spans="1:106" s="82" customFormat="1" x14ac:dyDescent="0.25">
      <c r="A755" s="92"/>
      <c r="B755" s="93"/>
      <c r="C755" s="93"/>
      <c r="D755" s="93"/>
      <c r="E755" s="93"/>
      <c r="F755" s="93"/>
      <c r="G755" s="94"/>
      <c r="H755" s="95"/>
      <c r="I755" s="85"/>
      <c r="J755" s="85"/>
      <c r="K755" s="85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  <c r="AB755" s="86"/>
      <c r="AC755" s="96"/>
      <c r="AD755" s="96"/>
      <c r="AE755" s="96"/>
      <c r="AF755" s="86"/>
      <c r="AG755" s="86"/>
      <c r="AH755" s="86"/>
      <c r="AI755" s="86"/>
      <c r="AJ755" s="86"/>
      <c r="AK755" s="86"/>
      <c r="AL755" s="87"/>
      <c r="AM755" s="87"/>
      <c r="AN755" s="87"/>
      <c r="AO755" s="87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  <c r="BZ755" s="88"/>
      <c r="CA755" s="88"/>
      <c r="CB755" s="88"/>
      <c r="CC755" s="88"/>
      <c r="CD755" s="88"/>
      <c r="CE755" s="88"/>
      <c r="CF755" s="88"/>
      <c r="CG755" s="88"/>
      <c r="CH755" s="88"/>
      <c r="CI755" s="88"/>
      <c r="CJ755" s="88"/>
      <c r="CK755" s="88"/>
      <c r="CL755" s="88"/>
      <c r="CM755" s="88"/>
      <c r="CN755" s="88"/>
      <c r="CO755" s="88"/>
      <c r="CP755" s="88"/>
      <c r="CQ755" s="88"/>
      <c r="CR755" s="88"/>
      <c r="CS755" s="88"/>
      <c r="CT755" s="88"/>
      <c r="CU755" s="88"/>
      <c r="CV755" s="88"/>
      <c r="CW755" s="88"/>
      <c r="CX755" s="90"/>
      <c r="CY755" s="90"/>
      <c r="CZ755" s="90"/>
      <c r="DA755" s="90"/>
      <c r="DB755" s="91"/>
    </row>
    <row r="756" spans="1:106" s="82" customFormat="1" x14ac:dyDescent="0.25">
      <c r="A756" s="92"/>
      <c r="B756" s="93"/>
      <c r="C756" s="93"/>
      <c r="D756" s="93"/>
      <c r="E756" s="93"/>
      <c r="F756" s="93"/>
      <c r="G756" s="94"/>
      <c r="H756" s="95"/>
      <c r="I756" s="85"/>
      <c r="J756" s="85"/>
      <c r="K756" s="85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  <c r="AB756" s="86"/>
      <c r="AC756" s="96"/>
      <c r="AD756" s="96"/>
      <c r="AE756" s="96"/>
      <c r="AF756" s="86"/>
      <c r="AG756" s="86"/>
      <c r="AH756" s="86"/>
      <c r="AI756" s="86"/>
      <c r="AJ756" s="86"/>
      <c r="AK756" s="86"/>
      <c r="AL756" s="87"/>
      <c r="AM756" s="87"/>
      <c r="AN756" s="87"/>
      <c r="AO756" s="87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  <c r="BZ756" s="88"/>
      <c r="CA756" s="88"/>
      <c r="CB756" s="88"/>
      <c r="CC756" s="88"/>
      <c r="CD756" s="88"/>
      <c r="CE756" s="88"/>
      <c r="CF756" s="88"/>
      <c r="CG756" s="88"/>
      <c r="CH756" s="88"/>
      <c r="CI756" s="88"/>
      <c r="CJ756" s="88"/>
      <c r="CK756" s="88"/>
      <c r="CL756" s="88"/>
      <c r="CM756" s="88"/>
      <c r="CN756" s="88"/>
      <c r="CO756" s="88"/>
      <c r="CP756" s="88"/>
      <c r="CQ756" s="88"/>
      <c r="CR756" s="88"/>
      <c r="CS756" s="88"/>
      <c r="CT756" s="88"/>
      <c r="CU756" s="88"/>
      <c r="CV756" s="88"/>
      <c r="CW756" s="88"/>
      <c r="CX756" s="90"/>
      <c r="CY756" s="90"/>
      <c r="CZ756" s="90"/>
      <c r="DA756" s="90"/>
      <c r="DB756" s="91"/>
    </row>
    <row r="757" spans="1:106" s="82" customFormat="1" x14ac:dyDescent="0.25">
      <c r="A757" s="92"/>
      <c r="B757" s="93"/>
      <c r="C757" s="93"/>
      <c r="D757" s="93"/>
      <c r="E757" s="93"/>
      <c r="F757" s="93"/>
      <c r="G757" s="94"/>
      <c r="H757" s="95"/>
      <c r="I757" s="85"/>
      <c r="J757" s="85"/>
      <c r="K757" s="85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  <c r="AB757" s="86"/>
      <c r="AC757" s="96"/>
      <c r="AD757" s="96"/>
      <c r="AE757" s="96"/>
      <c r="AF757" s="86"/>
      <c r="AG757" s="86"/>
      <c r="AH757" s="86"/>
      <c r="AI757" s="86"/>
      <c r="AJ757" s="86"/>
      <c r="AK757" s="86"/>
      <c r="AL757" s="87"/>
      <c r="AM757" s="87"/>
      <c r="AN757" s="87"/>
      <c r="AO757" s="87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  <c r="BZ757" s="88"/>
      <c r="CA757" s="88"/>
      <c r="CB757" s="88"/>
      <c r="CC757" s="88"/>
      <c r="CD757" s="88"/>
      <c r="CE757" s="88"/>
      <c r="CF757" s="88"/>
      <c r="CG757" s="88"/>
      <c r="CH757" s="88"/>
      <c r="CI757" s="88"/>
      <c r="CJ757" s="88"/>
      <c r="CK757" s="88"/>
      <c r="CL757" s="88"/>
      <c r="CM757" s="88"/>
      <c r="CN757" s="88"/>
      <c r="CO757" s="88"/>
      <c r="CP757" s="88"/>
      <c r="CQ757" s="88"/>
      <c r="CR757" s="88"/>
      <c r="CS757" s="88"/>
      <c r="CT757" s="88"/>
      <c r="CU757" s="88"/>
      <c r="CV757" s="88"/>
      <c r="CW757" s="88"/>
      <c r="CX757" s="90"/>
      <c r="CY757" s="90"/>
      <c r="CZ757" s="90"/>
      <c r="DA757" s="90"/>
      <c r="DB757" s="91"/>
    </row>
    <row r="758" spans="1:106" s="82" customFormat="1" x14ac:dyDescent="0.25">
      <c r="A758" s="92"/>
      <c r="B758" s="93"/>
      <c r="C758" s="93"/>
      <c r="D758" s="93"/>
      <c r="E758" s="93"/>
      <c r="F758" s="93"/>
      <c r="G758" s="94"/>
      <c r="H758" s="95"/>
      <c r="I758" s="85"/>
      <c r="J758" s="85"/>
      <c r="K758" s="85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  <c r="AB758" s="86"/>
      <c r="AC758" s="96"/>
      <c r="AD758" s="96"/>
      <c r="AE758" s="96"/>
      <c r="AF758" s="86"/>
      <c r="AG758" s="86"/>
      <c r="AH758" s="86"/>
      <c r="AI758" s="86"/>
      <c r="AJ758" s="86"/>
      <c r="AK758" s="86"/>
      <c r="AL758" s="87"/>
      <c r="AM758" s="87"/>
      <c r="AN758" s="87"/>
      <c r="AO758" s="87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  <c r="BZ758" s="88"/>
      <c r="CA758" s="88"/>
      <c r="CB758" s="88"/>
      <c r="CC758" s="88"/>
      <c r="CD758" s="88"/>
      <c r="CE758" s="88"/>
      <c r="CF758" s="88"/>
      <c r="CG758" s="88"/>
      <c r="CH758" s="88"/>
      <c r="CI758" s="88"/>
      <c r="CJ758" s="88"/>
      <c r="CK758" s="88"/>
      <c r="CL758" s="88"/>
      <c r="CM758" s="88"/>
      <c r="CN758" s="88"/>
      <c r="CO758" s="88"/>
      <c r="CP758" s="88"/>
      <c r="CQ758" s="88"/>
      <c r="CR758" s="88"/>
      <c r="CS758" s="88"/>
      <c r="CT758" s="88"/>
      <c r="CU758" s="88"/>
      <c r="CV758" s="88"/>
      <c r="CW758" s="88"/>
      <c r="CX758" s="90"/>
      <c r="CY758" s="90"/>
      <c r="CZ758" s="90"/>
      <c r="DA758" s="90"/>
      <c r="DB758" s="91"/>
    </row>
    <row r="759" spans="1:106" s="82" customFormat="1" x14ac:dyDescent="0.25">
      <c r="A759" s="92"/>
      <c r="B759" s="93"/>
      <c r="C759" s="93"/>
      <c r="D759" s="93"/>
      <c r="E759" s="93"/>
      <c r="F759" s="93"/>
      <c r="G759" s="94"/>
      <c r="H759" s="95"/>
      <c r="I759" s="85"/>
      <c r="J759" s="85"/>
      <c r="K759" s="85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  <c r="AB759" s="86"/>
      <c r="AC759" s="96"/>
      <c r="AD759" s="96"/>
      <c r="AE759" s="96"/>
      <c r="AF759" s="86"/>
      <c r="AG759" s="86"/>
      <c r="AH759" s="86"/>
      <c r="AI759" s="86"/>
      <c r="AJ759" s="86"/>
      <c r="AK759" s="86"/>
      <c r="AL759" s="87"/>
      <c r="AM759" s="87"/>
      <c r="AN759" s="87"/>
      <c r="AO759" s="87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  <c r="BZ759" s="88"/>
      <c r="CA759" s="88"/>
      <c r="CB759" s="88"/>
      <c r="CC759" s="88"/>
      <c r="CD759" s="88"/>
      <c r="CE759" s="88"/>
      <c r="CF759" s="88"/>
      <c r="CG759" s="88"/>
      <c r="CH759" s="88"/>
      <c r="CI759" s="88"/>
      <c r="CJ759" s="88"/>
      <c r="CK759" s="88"/>
      <c r="CL759" s="88"/>
      <c r="CM759" s="88"/>
      <c r="CN759" s="88"/>
      <c r="CO759" s="88"/>
      <c r="CP759" s="88"/>
      <c r="CQ759" s="88"/>
      <c r="CR759" s="88"/>
      <c r="CS759" s="88"/>
      <c r="CT759" s="88"/>
      <c r="CU759" s="88"/>
      <c r="CV759" s="88"/>
      <c r="CW759" s="88"/>
      <c r="CX759" s="90"/>
      <c r="CY759" s="90"/>
      <c r="CZ759" s="90"/>
      <c r="DA759" s="90"/>
      <c r="DB759" s="91"/>
    </row>
    <row r="760" spans="1:106" s="82" customFormat="1" x14ac:dyDescent="0.25">
      <c r="A760" s="92"/>
      <c r="B760" s="93"/>
      <c r="C760" s="93"/>
      <c r="D760" s="93"/>
      <c r="E760" s="93"/>
      <c r="F760" s="93"/>
      <c r="G760" s="94"/>
      <c r="H760" s="95"/>
      <c r="I760" s="85"/>
      <c r="J760" s="85"/>
      <c r="K760" s="85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86"/>
      <c r="AC760" s="96"/>
      <c r="AD760" s="96"/>
      <c r="AE760" s="96"/>
      <c r="AF760" s="86"/>
      <c r="AG760" s="86"/>
      <c r="AH760" s="86"/>
      <c r="AI760" s="86"/>
      <c r="AJ760" s="86"/>
      <c r="AK760" s="86"/>
      <c r="AL760" s="87"/>
      <c r="AM760" s="87"/>
      <c r="AN760" s="87"/>
      <c r="AO760" s="87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  <c r="BZ760" s="88"/>
      <c r="CA760" s="88"/>
      <c r="CB760" s="88"/>
      <c r="CC760" s="88"/>
      <c r="CD760" s="88"/>
      <c r="CE760" s="88"/>
      <c r="CF760" s="88"/>
      <c r="CG760" s="88"/>
      <c r="CH760" s="88"/>
      <c r="CI760" s="88"/>
      <c r="CJ760" s="88"/>
      <c r="CK760" s="88"/>
      <c r="CL760" s="88"/>
      <c r="CM760" s="88"/>
      <c r="CN760" s="88"/>
      <c r="CO760" s="88"/>
      <c r="CP760" s="88"/>
      <c r="CQ760" s="88"/>
      <c r="CR760" s="88"/>
      <c r="CS760" s="88"/>
      <c r="CT760" s="88"/>
      <c r="CU760" s="88"/>
      <c r="CV760" s="88"/>
      <c r="CW760" s="88"/>
      <c r="CX760" s="90"/>
      <c r="CY760" s="90"/>
      <c r="CZ760" s="90"/>
      <c r="DA760" s="90"/>
      <c r="DB760" s="91"/>
    </row>
    <row r="761" spans="1:106" s="82" customFormat="1" x14ac:dyDescent="0.25">
      <c r="A761" s="92"/>
      <c r="B761" s="93"/>
      <c r="C761" s="93"/>
      <c r="D761" s="93"/>
      <c r="E761" s="93"/>
      <c r="F761" s="93"/>
      <c r="G761" s="94"/>
      <c r="H761" s="95"/>
      <c r="I761" s="85"/>
      <c r="J761" s="85"/>
      <c r="K761" s="85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  <c r="AB761" s="86"/>
      <c r="AC761" s="96"/>
      <c r="AD761" s="96"/>
      <c r="AE761" s="96"/>
      <c r="AF761" s="86"/>
      <c r="AG761" s="86"/>
      <c r="AH761" s="86"/>
      <c r="AI761" s="86"/>
      <c r="AJ761" s="86"/>
      <c r="AK761" s="86"/>
      <c r="AL761" s="87"/>
      <c r="AM761" s="87"/>
      <c r="AN761" s="87"/>
      <c r="AO761" s="87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  <c r="BZ761" s="88"/>
      <c r="CA761" s="88"/>
      <c r="CB761" s="88"/>
      <c r="CC761" s="88"/>
      <c r="CD761" s="88"/>
      <c r="CE761" s="88"/>
      <c r="CF761" s="88"/>
      <c r="CG761" s="88"/>
      <c r="CH761" s="88"/>
      <c r="CI761" s="88"/>
      <c r="CJ761" s="88"/>
      <c r="CK761" s="88"/>
      <c r="CL761" s="88"/>
      <c r="CM761" s="88"/>
      <c r="CN761" s="88"/>
      <c r="CO761" s="88"/>
      <c r="CP761" s="88"/>
      <c r="CQ761" s="88"/>
      <c r="CR761" s="88"/>
      <c r="CS761" s="88"/>
      <c r="CT761" s="88"/>
      <c r="CU761" s="88"/>
      <c r="CV761" s="88"/>
      <c r="CW761" s="88"/>
      <c r="CX761" s="90"/>
      <c r="CY761" s="90"/>
      <c r="CZ761" s="90"/>
      <c r="DA761" s="90"/>
      <c r="DB761" s="91"/>
    </row>
    <row r="762" spans="1:106" s="82" customFormat="1" x14ac:dyDescent="0.25">
      <c r="A762" s="92"/>
      <c r="B762" s="93"/>
      <c r="C762" s="93"/>
      <c r="D762" s="93"/>
      <c r="E762" s="93"/>
      <c r="F762" s="93"/>
      <c r="G762" s="94"/>
      <c r="H762" s="95"/>
      <c r="I762" s="85"/>
      <c r="J762" s="85"/>
      <c r="K762" s="85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  <c r="AB762" s="86"/>
      <c r="AC762" s="96"/>
      <c r="AD762" s="96"/>
      <c r="AE762" s="96"/>
      <c r="AF762" s="86"/>
      <c r="AG762" s="86"/>
      <c r="AH762" s="86"/>
      <c r="AI762" s="86"/>
      <c r="AJ762" s="86"/>
      <c r="AK762" s="86"/>
      <c r="AL762" s="87"/>
      <c r="AM762" s="87"/>
      <c r="AN762" s="87"/>
      <c r="AO762" s="87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  <c r="BZ762" s="88"/>
      <c r="CA762" s="88"/>
      <c r="CB762" s="88"/>
      <c r="CC762" s="88"/>
      <c r="CD762" s="88"/>
      <c r="CE762" s="88"/>
      <c r="CF762" s="88"/>
      <c r="CG762" s="88"/>
      <c r="CH762" s="88"/>
      <c r="CI762" s="88"/>
      <c r="CJ762" s="88"/>
      <c r="CK762" s="88"/>
      <c r="CL762" s="88"/>
      <c r="CM762" s="88"/>
      <c r="CN762" s="88"/>
      <c r="CO762" s="88"/>
      <c r="CP762" s="88"/>
      <c r="CQ762" s="88"/>
      <c r="CR762" s="88"/>
      <c r="CS762" s="88"/>
      <c r="CT762" s="88"/>
      <c r="CU762" s="88"/>
      <c r="CV762" s="88"/>
      <c r="CW762" s="88"/>
      <c r="CX762" s="90"/>
      <c r="CY762" s="90"/>
      <c r="CZ762" s="90"/>
      <c r="DA762" s="90"/>
      <c r="DB762" s="91"/>
    </row>
    <row r="763" spans="1:106" s="82" customFormat="1" x14ac:dyDescent="0.25">
      <c r="A763" s="92"/>
      <c r="B763" s="93"/>
      <c r="C763" s="93"/>
      <c r="D763" s="93"/>
      <c r="E763" s="93"/>
      <c r="F763" s="93"/>
      <c r="G763" s="94"/>
      <c r="H763" s="95"/>
      <c r="I763" s="85"/>
      <c r="J763" s="85"/>
      <c r="K763" s="85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  <c r="AB763" s="86"/>
      <c r="AC763" s="96"/>
      <c r="AD763" s="96"/>
      <c r="AE763" s="96"/>
      <c r="AF763" s="86"/>
      <c r="AG763" s="86"/>
      <c r="AH763" s="86"/>
      <c r="AI763" s="86"/>
      <c r="AJ763" s="86"/>
      <c r="AK763" s="86"/>
      <c r="AL763" s="87"/>
      <c r="AM763" s="87"/>
      <c r="AN763" s="87"/>
      <c r="AO763" s="87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  <c r="BZ763" s="88"/>
      <c r="CA763" s="88"/>
      <c r="CB763" s="88"/>
      <c r="CC763" s="88"/>
      <c r="CD763" s="88"/>
      <c r="CE763" s="88"/>
      <c r="CF763" s="88"/>
      <c r="CG763" s="88"/>
      <c r="CH763" s="88"/>
      <c r="CI763" s="88"/>
      <c r="CJ763" s="88"/>
      <c r="CK763" s="88"/>
      <c r="CL763" s="88"/>
      <c r="CM763" s="88"/>
      <c r="CN763" s="88"/>
      <c r="CO763" s="88"/>
      <c r="CP763" s="88"/>
      <c r="CQ763" s="88"/>
      <c r="CR763" s="88"/>
      <c r="CS763" s="88"/>
      <c r="CT763" s="88"/>
      <c r="CU763" s="88"/>
      <c r="CV763" s="88"/>
      <c r="CW763" s="88"/>
      <c r="CX763" s="90"/>
      <c r="CY763" s="90"/>
      <c r="CZ763" s="90"/>
      <c r="DA763" s="90"/>
      <c r="DB763" s="91"/>
    </row>
    <row r="764" spans="1:106" s="82" customFormat="1" x14ac:dyDescent="0.25">
      <c r="A764" s="92"/>
      <c r="B764" s="93"/>
      <c r="C764" s="93"/>
      <c r="D764" s="93"/>
      <c r="E764" s="93"/>
      <c r="F764" s="93"/>
      <c r="G764" s="94"/>
      <c r="H764" s="95"/>
      <c r="I764" s="85"/>
      <c r="J764" s="85"/>
      <c r="K764" s="85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  <c r="AB764" s="86"/>
      <c r="AC764" s="96"/>
      <c r="AD764" s="96"/>
      <c r="AE764" s="96"/>
      <c r="AF764" s="86"/>
      <c r="AG764" s="86"/>
      <c r="AH764" s="86"/>
      <c r="AI764" s="86"/>
      <c r="AJ764" s="86"/>
      <c r="AK764" s="86"/>
      <c r="AL764" s="87"/>
      <c r="AM764" s="87"/>
      <c r="AN764" s="87"/>
      <c r="AO764" s="87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  <c r="BZ764" s="88"/>
      <c r="CA764" s="88"/>
      <c r="CB764" s="88"/>
      <c r="CC764" s="88"/>
      <c r="CD764" s="88"/>
      <c r="CE764" s="88"/>
      <c r="CF764" s="88"/>
      <c r="CG764" s="88"/>
      <c r="CH764" s="88"/>
      <c r="CI764" s="88"/>
      <c r="CJ764" s="88"/>
      <c r="CK764" s="88"/>
      <c r="CL764" s="88"/>
      <c r="CM764" s="88"/>
      <c r="CN764" s="88"/>
      <c r="CO764" s="88"/>
      <c r="CP764" s="88"/>
      <c r="CQ764" s="88"/>
      <c r="CR764" s="88"/>
      <c r="CS764" s="88"/>
      <c r="CT764" s="88"/>
      <c r="CU764" s="88"/>
      <c r="CV764" s="88"/>
      <c r="CW764" s="88"/>
      <c r="CX764" s="90"/>
      <c r="CY764" s="90"/>
      <c r="CZ764" s="90"/>
      <c r="DA764" s="90"/>
      <c r="DB764" s="91"/>
    </row>
    <row r="765" spans="1:106" s="82" customFormat="1" x14ac:dyDescent="0.25">
      <c r="A765" s="92"/>
      <c r="B765" s="93"/>
      <c r="C765" s="93"/>
      <c r="D765" s="93"/>
      <c r="E765" s="93"/>
      <c r="F765" s="93"/>
      <c r="G765" s="94"/>
      <c r="H765" s="95"/>
      <c r="I765" s="85"/>
      <c r="J765" s="85"/>
      <c r="K765" s="85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  <c r="AB765" s="86"/>
      <c r="AC765" s="96"/>
      <c r="AD765" s="96"/>
      <c r="AE765" s="96"/>
      <c r="AF765" s="86"/>
      <c r="AG765" s="86"/>
      <c r="AH765" s="86"/>
      <c r="AI765" s="86"/>
      <c r="AJ765" s="86"/>
      <c r="AK765" s="86"/>
      <c r="AL765" s="87"/>
      <c r="AM765" s="87"/>
      <c r="AN765" s="87"/>
      <c r="AO765" s="87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  <c r="BZ765" s="88"/>
      <c r="CA765" s="88"/>
      <c r="CB765" s="88"/>
      <c r="CC765" s="88"/>
      <c r="CD765" s="88"/>
      <c r="CE765" s="88"/>
      <c r="CF765" s="88"/>
      <c r="CG765" s="88"/>
      <c r="CH765" s="88"/>
      <c r="CI765" s="88"/>
      <c r="CJ765" s="88"/>
      <c r="CK765" s="88"/>
      <c r="CL765" s="88"/>
      <c r="CM765" s="88"/>
      <c r="CN765" s="88"/>
      <c r="CO765" s="88"/>
      <c r="CP765" s="88"/>
      <c r="CQ765" s="88"/>
      <c r="CR765" s="88"/>
      <c r="CS765" s="88"/>
      <c r="CT765" s="88"/>
      <c r="CU765" s="88"/>
      <c r="CV765" s="88"/>
      <c r="CW765" s="88"/>
      <c r="CX765" s="90"/>
      <c r="CY765" s="90"/>
      <c r="CZ765" s="90"/>
      <c r="DA765" s="90"/>
      <c r="DB765" s="91"/>
    </row>
    <row r="766" spans="1:106" s="82" customFormat="1" x14ac:dyDescent="0.25">
      <c r="A766" s="92"/>
      <c r="B766" s="93"/>
      <c r="C766" s="93"/>
      <c r="D766" s="93"/>
      <c r="E766" s="93"/>
      <c r="F766" s="93"/>
      <c r="G766" s="94"/>
      <c r="H766" s="95"/>
      <c r="I766" s="85"/>
      <c r="J766" s="85"/>
      <c r="K766" s="85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  <c r="AB766" s="86"/>
      <c r="AC766" s="96"/>
      <c r="AD766" s="96"/>
      <c r="AE766" s="96"/>
      <c r="AF766" s="86"/>
      <c r="AG766" s="86"/>
      <c r="AH766" s="86"/>
      <c r="AI766" s="86"/>
      <c r="AJ766" s="86"/>
      <c r="AK766" s="86"/>
      <c r="AL766" s="87"/>
      <c r="AM766" s="87"/>
      <c r="AN766" s="87"/>
      <c r="AO766" s="87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  <c r="BZ766" s="88"/>
      <c r="CA766" s="88"/>
      <c r="CB766" s="88"/>
      <c r="CC766" s="88"/>
      <c r="CD766" s="88"/>
      <c r="CE766" s="88"/>
      <c r="CF766" s="88"/>
      <c r="CG766" s="88"/>
      <c r="CH766" s="88"/>
      <c r="CI766" s="88"/>
      <c r="CJ766" s="88"/>
      <c r="CK766" s="88"/>
      <c r="CL766" s="88"/>
      <c r="CM766" s="88"/>
      <c r="CN766" s="88"/>
      <c r="CO766" s="88"/>
      <c r="CP766" s="88"/>
      <c r="CQ766" s="88"/>
      <c r="CR766" s="88"/>
      <c r="CS766" s="88"/>
      <c r="CT766" s="88"/>
      <c r="CU766" s="88"/>
      <c r="CV766" s="88"/>
      <c r="CW766" s="88"/>
      <c r="CX766" s="90"/>
      <c r="CY766" s="90"/>
      <c r="CZ766" s="90"/>
      <c r="DA766" s="90"/>
      <c r="DB766" s="91"/>
    </row>
    <row r="767" spans="1:106" s="82" customFormat="1" x14ac:dyDescent="0.25">
      <c r="A767" s="92"/>
      <c r="B767" s="93"/>
      <c r="C767" s="93"/>
      <c r="D767" s="93"/>
      <c r="E767" s="93"/>
      <c r="F767" s="93"/>
      <c r="G767" s="94"/>
      <c r="H767" s="95"/>
      <c r="I767" s="85"/>
      <c r="J767" s="85"/>
      <c r="K767" s="85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  <c r="AB767" s="86"/>
      <c r="AC767" s="96"/>
      <c r="AD767" s="96"/>
      <c r="AE767" s="96"/>
      <c r="AF767" s="86"/>
      <c r="AG767" s="86"/>
      <c r="AH767" s="86"/>
      <c r="AI767" s="86"/>
      <c r="AJ767" s="86"/>
      <c r="AK767" s="86"/>
      <c r="AL767" s="87"/>
      <c r="AM767" s="87"/>
      <c r="AN767" s="87"/>
      <c r="AO767" s="87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  <c r="BZ767" s="88"/>
      <c r="CA767" s="88"/>
      <c r="CB767" s="88"/>
      <c r="CC767" s="88"/>
      <c r="CD767" s="88"/>
      <c r="CE767" s="88"/>
      <c r="CF767" s="88"/>
      <c r="CG767" s="88"/>
      <c r="CH767" s="88"/>
      <c r="CI767" s="88"/>
      <c r="CJ767" s="88"/>
      <c r="CK767" s="88"/>
      <c r="CL767" s="88"/>
      <c r="CM767" s="88"/>
      <c r="CN767" s="88"/>
      <c r="CO767" s="88"/>
      <c r="CP767" s="88"/>
      <c r="CQ767" s="88"/>
      <c r="CR767" s="88"/>
      <c r="CS767" s="88"/>
      <c r="CT767" s="88"/>
      <c r="CU767" s="88"/>
      <c r="CV767" s="88"/>
      <c r="CW767" s="88"/>
      <c r="CX767" s="90"/>
      <c r="CY767" s="90"/>
      <c r="CZ767" s="90"/>
      <c r="DA767" s="90"/>
      <c r="DB767" s="91"/>
    </row>
    <row r="768" spans="1:106" s="82" customFormat="1" x14ac:dyDescent="0.25">
      <c r="A768" s="92"/>
      <c r="B768" s="93"/>
      <c r="C768" s="93"/>
      <c r="D768" s="93"/>
      <c r="E768" s="93"/>
      <c r="F768" s="93"/>
      <c r="G768" s="94"/>
      <c r="H768" s="95"/>
      <c r="I768" s="85"/>
      <c r="J768" s="85"/>
      <c r="K768" s="85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  <c r="AB768" s="86"/>
      <c r="AC768" s="96"/>
      <c r="AD768" s="96"/>
      <c r="AE768" s="96"/>
      <c r="AF768" s="86"/>
      <c r="AG768" s="86"/>
      <c r="AH768" s="86"/>
      <c r="AI768" s="86"/>
      <c r="AJ768" s="86"/>
      <c r="AK768" s="86"/>
      <c r="AL768" s="87"/>
      <c r="AM768" s="87"/>
      <c r="AN768" s="87"/>
      <c r="AO768" s="87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  <c r="BZ768" s="88"/>
      <c r="CA768" s="88"/>
      <c r="CB768" s="88"/>
      <c r="CC768" s="88"/>
      <c r="CD768" s="88"/>
      <c r="CE768" s="88"/>
      <c r="CF768" s="88"/>
      <c r="CG768" s="88"/>
      <c r="CH768" s="88"/>
      <c r="CI768" s="88"/>
      <c r="CJ768" s="88"/>
      <c r="CK768" s="88"/>
      <c r="CL768" s="88"/>
      <c r="CM768" s="88"/>
      <c r="CN768" s="88"/>
      <c r="CO768" s="88"/>
      <c r="CP768" s="88"/>
      <c r="CQ768" s="88"/>
      <c r="CR768" s="88"/>
      <c r="CS768" s="88"/>
      <c r="CT768" s="88"/>
      <c r="CU768" s="88"/>
      <c r="CV768" s="88"/>
      <c r="CW768" s="88"/>
      <c r="CX768" s="90"/>
      <c r="CY768" s="90"/>
      <c r="CZ768" s="90"/>
      <c r="DA768" s="90"/>
      <c r="DB768" s="91"/>
    </row>
    <row r="769" spans="1:106" s="82" customFormat="1" x14ac:dyDescent="0.25">
      <c r="A769" s="92"/>
      <c r="B769" s="93"/>
      <c r="C769" s="93"/>
      <c r="D769" s="93"/>
      <c r="E769" s="93"/>
      <c r="F769" s="93"/>
      <c r="G769" s="94"/>
      <c r="H769" s="95"/>
      <c r="I769" s="85"/>
      <c r="J769" s="85"/>
      <c r="K769" s="85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  <c r="AB769" s="86"/>
      <c r="AC769" s="96"/>
      <c r="AD769" s="96"/>
      <c r="AE769" s="96"/>
      <c r="AF769" s="86"/>
      <c r="AG769" s="86"/>
      <c r="AH769" s="86"/>
      <c r="AI769" s="86"/>
      <c r="AJ769" s="86"/>
      <c r="AK769" s="86"/>
      <c r="AL769" s="87"/>
      <c r="AM769" s="87"/>
      <c r="AN769" s="87"/>
      <c r="AO769" s="87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  <c r="BZ769" s="88"/>
      <c r="CA769" s="88"/>
      <c r="CB769" s="88"/>
      <c r="CC769" s="88"/>
      <c r="CD769" s="88"/>
      <c r="CE769" s="88"/>
      <c r="CF769" s="88"/>
      <c r="CG769" s="88"/>
      <c r="CH769" s="88"/>
      <c r="CI769" s="88"/>
      <c r="CJ769" s="88"/>
      <c r="CK769" s="88"/>
      <c r="CL769" s="88"/>
      <c r="CM769" s="88"/>
      <c r="CN769" s="88"/>
      <c r="CO769" s="88"/>
      <c r="CP769" s="88"/>
      <c r="CQ769" s="88"/>
      <c r="CR769" s="88"/>
      <c r="CS769" s="88"/>
      <c r="CT769" s="88"/>
      <c r="CU769" s="88"/>
      <c r="CV769" s="88"/>
      <c r="CW769" s="88"/>
      <c r="CX769" s="90"/>
      <c r="CY769" s="90"/>
      <c r="CZ769" s="90"/>
      <c r="DA769" s="90"/>
      <c r="DB769" s="91"/>
    </row>
    <row r="770" spans="1:106" s="82" customFormat="1" x14ac:dyDescent="0.25">
      <c r="A770" s="92"/>
      <c r="B770" s="93"/>
      <c r="C770" s="93"/>
      <c r="D770" s="93"/>
      <c r="E770" s="93"/>
      <c r="F770" s="93"/>
      <c r="G770" s="94"/>
      <c r="H770" s="95"/>
      <c r="I770" s="85"/>
      <c r="J770" s="85"/>
      <c r="K770" s="85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  <c r="AB770" s="86"/>
      <c r="AC770" s="96"/>
      <c r="AD770" s="96"/>
      <c r="AE770" s="96"/>
      <c r="AF770" s="86"/>
      <c r="AG770" s="86"/>
      <c r="AH770" s="86"/>
      <c r="AI770" s="86"/>
      <c r="AJ770" s="86"/>
      <c r="AK770" s="86"/>
      <c r="AL770" s="87"/>
      <c r="AM770" s="87"/>
      <c r="AN770" s="87"/>
      <c r="AO770" s="87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  <c r="BZ770" s="88"/>
      <c r="CA770" s="88"/>
      <c r="CB770" s="88"/>
      <c r="CC770" s="88"/>
      <c r="CD770" s="88"/>
      <c r="CE770" s="88"/>
      <c r="CF770" s="88"/>
      <c r="CG770" s="88"/>
      <c r="CH770" s="88"/>
      <c r="CI770" s="88"/>
      <c r="CJ770" s="88"/>
      <c r="CK770" s="88"/>
      <c r="CL770" s="88"/>
      <c r="CM770" s="88"/>
      <c r="CN770" s="88"/>
      <c r="CO770" s="88"/>
      <c r="CP770" s="88"/>
      <c r="CQ770" s="88"/>
      <c r="CR770" s="88"/>
      <c r="CS770" s="88"/>
      <c r="CT770" s="88"/>
      <c r="CU770" s="88"/>
      <c r="CV770" s="88"/>
      <c r="CW770" s="88"/>
      <c r="CX770" s="90"/>
      <c r="CY770" s="90"/>
      <c r="CZ770" s="90"/>
      <c r="DA770" s="90"/>
      <c r="DB770" s="91"/>
    </row>
    <row r="771" spans="1:106" s="82" customFormat="1" x14ac:dyDescent="0.25">
      <c r="A771" s="92"/>
      <c r="B771" s="93"/>
      <c r="C771" s="93"/>
      <c r="D771" s="93"/>
      <c r="E771" s="93"/>
      <c r="F771" s="93"/>
      <c r="G771" s="94"/>
      <c r="H771" s="95"/>
      <c r="I771" s="85"/>
      <c r="J771" s="85"/>
      <c r="K771" s="85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  <c r="AB771" s="86"/>
      <c r="AC771" s="96"/>
      <c r="AD771" s="96"/>
      <c r="AE771" s="96"/>
      <c r="AF771" s="86"/>
      <c r="AG771" s="86"/>
      <c r="AH771" s="86"/>
      <c r="AI771" s="86"/>
      <c r="AJ771" s="86"/>
      <c r="AK771" s="86"/>
      <c r="AL771" s="87"/>
      <c r="AM771" s="87"/>
      <c r="AN771" s="87"/>
      <c r="AO771" s="87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  <c r="BZ771" s="88"/>
      <c r="CA771" s="88"/>
      <c r="CB771" s="88"/>
      <c r="CC771" s="88"/>
      <c r="CD771" s="88"/>
      <c r="CE771" s="88"/>
      <c r="CF771" s="88"/>
      <c r="CG771" s="88"/>
      <c r="CH771" s="88"/>
      <c r="CI771" s="88"/>
      <c r="CJ771" s="88"/>
      <c r="CK771" s="88"/>
      <c r="CL771" s="88"/>
      <c r="CM771" s="88"/>
      <c r="CN771" s="88"/>
      <c r="CO771" s="88"/>
      <c r="CP771" s="88"/>
      <c r="CQ771" s="88"/>
      <c r="CR771" s="88"/>
      <c r="CS771" s="88"/>
      <c r="CT771" s="88"/>
      <c r="CU771" s="88"/>
      <c r="CV771" s="88"/>
      <c r="CW771" s="88"/>
      <c r="CX771" s="90"/>
      <c r="CY771" s="90"/>
      <c r="CZ771" s="90"/>
      <c r="DA771" s="90"/>
      <c r="DB771" s="91"/>
    </row>
    <row r="772" spans="1:106" s="82" customFormat="1" x14ac:dyDescent="0.25">
      <c r="A772" s="92"/>
      <c r="B772" s="93"/>
      <c r="C772" s="93"/>
      <c r="D772" s="93"/>
      <c r="E772" s="93"/>
      <c r="F772" s="93"/>
      <c r="G772" s="94"/>
      <c r="H772" s="95"/>
      <c r="I772" s="85"/>
      <c r="J772" s="85"/>
      <c r="K772" s="85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  <c r="AB772" s="86"/>
      <c r="AC772" s="96"/>
      <c r="AD772" s="96"/>
      <c r="AE772" s="96"/>
      <c r="AF772" s="86"/>
      <c r="AG772" s="86"/>
      <c r="AH772" s="86"/>
      <c r="AI772" s="86"/>
      <c r="AJ772" s="86"/>
      <c r="AK772" s="86"/>
      <c r="AL772" s="87"/>
      <c r="AM772" s="87"/>
      <c r="AN772" s="87"/>
      <c r="AO772" s="87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  <c r="BZ772" s="88"/>
      <c r="CA772" s="88"/>
      <c r="CB772" s="88"/>
      <c r="CC772" s="88"/>
      <c r="CD772" s="88"/>
      <c r="CE772" s="88"/>
      <c r="CF772" s="88"/>
      <c r="CG772" s="88"/>
      <c r="CH772" s="88"/>
      <c r="CI772" s="88"/>
      <c r="CJ772" s="88"/>
      <c r="CK772" s="88"/>
      <c r="CL772" s="88"/>
      <c r="CM772" s="88"/>
      <c r="CN772" s="88"/>
      <c r="CO772" s="88"/>
      <c r="CP772" s="88"/>
      <c r="CQ772" s="88"/>
      <c r="CR772" s="88"/>
      <c r="CS772" s="88"/>
      <c r="CT772" s="88"/>
      <c r="CU772" s="88"/>
      <c r="CV772" s="88"/>
      <c r="CW772" s="88"/>
      <c r="CX772" s="90"/>
      <c r="CY772" s="90"/>
      <c r="CZ772" s="90"/>
      <c r="DA772" s="90"/>
      <c r="DB772" s="91"/>
    </row>
    <row r="773" spans="1:106" s="82" customFormat="1" x14ac:dyDescent="0.25">
      <c r="A773" s="92"/>
      <c r="B773" s="93"/>
      <c r="C773" s="93"/>
      <c r="D773" s="93"/>
      <c r="E773" s="93"/>
      <c r="F773" s="93"/>
      <c r="G773" s="94"/>
      <c r="H773" s="95"/>
      <c r="I773" s="85"/>
      <c r="J773" s="85"/>
      <c r="K773" s="85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  <c r="AB773" s="86"/>
      <c r="AC773" s="96"/>
      <c r="AD773" s="96"/>
      <c r="AE773" s="96"/>
      <c r="AF773" s="86"/>
      <c r="AG773" s="86"/>
      <c r="AH773" s="86"/>
      <c r="AI773" s="86"/>
      <c r="AJ773" s="86"/>
      <c r="AK773" s="86"/>
      <c r="AL773" s="87"/>
      <c r="AM773" s="87"/>
      <c r="AN773" s="87"/>
      <c r="AO773" s="87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  <c r="BZ773" s="88"/>
      <c r="CA773" s="88"/>
      <c r="CB773" s="88"/>
      <c r="CC773" s="88"/>
      <c r="CD773" s="88"/>
      <c r="CE773" s="88"/>
      <c r="CF773" s="88"/>
      <c r="CG773" s="88"/>
      <c r="CH773" s="88"/>
      <c r="CI773" s="88"/>
      <c r="CJ773" s="88"/>
      <c r="CK773" s="88"/>
      <c r="CL773" s="88"/>
      <c r="CM773" s="88"/>
      <c r="CN773" s="88"/>
      <c r="CO773" s="88"/>
      <c r="CP773" s="88"/>
      <c r="CQ773" s="88"/>
      <c r="CR773" s="88"/>
      <c r="CS773" s="88"/>
      <c r="CT773" s="88"/>
      <c r="CU773" s="88"/>
      <c r="CV773" s="88"/>
      <c r="CW773" s="88"/>
      <c r="CX773" s="90"/>
      <c r="CY773" s="90"/>
      <c r="CZ773" s="90"/>
      <c r="DA773" s="90"/>
      <c r="DB773" s="91"/>
    </row>
    <row r="774" spans="1:106" s="82" customFormat="1" x14ac:dyDescent="0.25">
      <c r="A774" s="92"/>
      <c r="B774" s="93"/>
      <c r="C774" s="93"/>
      <c r="D774" s="93"/>
      <c r="E774" s="93"/>
      <c r="F774" s="93"/>
      <c r="G774" s="94"/>
      <c r="H774" s="95"/>
      <c r="I774" s="85"/>
      <c r="J774" s="85"/>
      <c r="K774" s="85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  <c r="AB774" s="86"/>
      <c r="AC774" s="96"/>
      <c r="AD774" s="96"/>
      <c r="AE774" s="96"/>
      <c r="AF774" s="86"/>
      <c r="AG774" s="86"/>
      <c r="AH774" s="86"/>
      <c r="AI774" s="86"/>
      <c r="AJ774" s="86"/>
      <c r="AK774" s="86"/>
      <c r="AL774" s="87"/>
      <c r="AM774" s="87"/>
      <c r="AN774" s="87"/>
      <c r="AO774" s="87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  <c r="BZ774" s="88"/>
      <c r="CA774" s="88"/>
      <c r="CB774" s="88"/>
      <c r="CC774" s="88"/>
      <c r="CD774" s="88"/>
      <c r="CE774" s="88"/>
      <c r="CF774" s="88"/>
      <c r="CG774" s="88"/>
      <c r="CH774" s="88"/>
      <c r="CI774" s="88"/>
      <c r="CJ774" s="88"/>
      <c r="CK774" s="88"/>
      <c r="CL774" s="88"/>
      <c r="CM774" s="88"/>
      <c r="CN774" s="88"/>
      <c r="CO774" s="88"/>
      <c r="CP774" s="88"/>
      <c r="CQ774" s="88"/>
      <c r="CR774" s="88"/>
      <c r="CS774" s="88"/>
      <c r="CT774" s="88"/>
      <c r="CU774" s="88"/>
      <c r="CV774" s="88"/>
      <c r="CW774" s="88"/>
      <c r="CX774" s="90"/>
      <c r="CY774" s="90"/>
      <c r="CZ774" s="90"/>
      <c r="DA774" s="90"/>
      <c r="DB774" s="91"/>
    </row>
    <row r="775" spans="1:106" s="82" customFormat="1" x14ac:dyDescent="0.25">
      <c r="A775" s="92"/>
      <c r="B775" s="93"/>
      <c r="C775" s="93"/>
      <c r="D775" s="93"/>
      <c r="E775" s="93"/>
      <c r="F775" s="93"/>
      <c r="G775" s="94"/>
      <c r="H775" s="95"/>
      <c r="I775" s="85"/>
      <c r="J775" s="85"/>
      <c r="K775" s="85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  <c r="AB775" s="86"/>
      <c r="AC775" s="96"/>
      <c r="AD775" s="96"/>
      <c r="AE775" s="96"/>
      <c r="AF775" s="86"/>
      <c r="AG775" s="86"/>
      <c r="AH775" s="86"/>
      <c r="AI775" s="86"/>
      <c r="AJ775" s="86"/>
      <c r="AK775" s="86"/>
      <c r="AL775" s="87"/>
      <c r="AM775" s="87"/>
      <c r="AN775" s="87"/>
      <c r="AO775" s="87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  <c r="BZ775" s="88"/>
      <c r="CA775" s="88"/>
      <c r="CB775" s="88"/>
      <c r="CC775" s="88"/>
      <c r="CD775" s="88"/>
      <c r="CE775" s="88"/>
      <c r="CF775" s="88"/>
      <c r="CG775" s="88"/>
      <c r="CH775" s="88"/>
      <c r="CI775" s="88"/>
      <c r="CJ775" s="88"/>
      <c r="CK775" s="88"/>
      <c r="CL775" s="88"/>
      <c r="CM775" s="88"/>
      <c r="CN775" s="88"/>
      <c r="CO775" s="88"/>
      <c r="CP775" s="88"/>
      <c r="CQ775" s="88"/>
      <c r="CR775" s="88"/>
      <c r="CS775" s="88"/>
      <c r="CT775" s="88"/>
      <c r="CU775" s="88"/>
      <c r="CV775" s="88"/>
      <c r="CW775" s="88"/>
      <c r="CX775" s="90"/>
      <c r="CY775" s="90"/>
      <c r="CZ775" s="90"/>
      <c r="DA775" s="90"/>
      <c r="DB775" s="91"/>
    </row>
    <row r="776" spans="1:106" s="82" customFormat="1" x14ac:dyDescent="0.25">
      <c r="A776" s="92"/>
      <c r="B776" s="93"/>
      <c r="C776" s="93"/>
      <c r="D776" s="93"/>
      <c r="E776" s="93"/>
      <c r="F776" s="93"/>
      <c r="G776" s="94"/>
      <c r="H776" s="95"/>
      <c r="I776" s="85"/>
      <c r="J776" s="85"/>
      <c r="K776" s="85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  <c r="AB776" s="86"/>
      <c r="AC776" s="96"/>
      <c r="AD776" s="96"/>
      <c r="AE776" s="96"/>
      <c r="AF776" s="86"/>
      <c r="AG776" s="86"/>
      <c r="AH776" s="86"/>
      <c r="AI776" s="86"/>
      <c r="AJ776" s="86"/>
      <c r="AK776" s="86"/>
      <c r="AL776" s="87"/>
      <c r="AM776" s="87"/>
      <c r="AN776" s="87"/>
      <c r="AO776" s="87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  <c r="BZ776" s="88"/>
      <c r="CA776" s="88"/>
      <c r="CB776" s="88"/>
      <c r="CC776" s="88"/>
      <c r="CD776" s="88"/>
      <c r="CE776" s="88"/>
      <c r="CF776" s="88"/>
      <c r="CG776" s="88"/>
      <c r="CH776" s="88"/>
      <c r="CI776" s="88"/>
      <c r="CJ776" s="88"/>
      <c r="CK776" s="88"/>
      <c r="CL776" s="88"/>
      <c r="CM776" s="88"/>
      <c r="CN776" s="88"/>
      <c r="CO776" s="88"/>
      <c r="CP776" s="88"/>
      <c r="CQ776" s="88"/>
      <c r="CR776" s="88"/>
      <c r="CS776" s="88"/>
      <c r="CT776" s="88"/>
      <c r="CU776" s="88"/>
      <c r="CV776" s="88"/>
      <c r="CW776" s="88"/>
      <c r="CX776" s="90"/>
      <c r="CY776" s="90"/>
      <c r="CZ776" s="90"/>
      <c r="DA776" s="90"/>
      <c r="DB776" s="91"/>
    </row>
    <row r="777" spans="1:106" s="82" customFormat="1" x14ac:dyDescent="0.25">
      <c r="A777" s="92"/>
      <c r="B777" s="93"/>
      <c r="C777" s="93"/>
      <c r="D777" s="93"/>
      <c r="E777" s="93"/>
      <c r="F777" s="93"/>
      <c r="G777" s="94"/>
      <c r="H777" s="95"/>
      <c r="I777" s="85"/>
      <c r="J777" s="85"/>
      <c r="K777" s="85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  <c r="AB777" s="86"/>
      <c r="AC777" s="96"/>
      <c r="AD777" s="96"/>
      <c r="AE777" s="96"/>
      <c r="AF777" s="86"/>
      <c r="AG777" s="86"/>
      <c r="AH777" s="86"/>
      <c r="AI777" s="86"/>
      <c r="AJ777" s="86"/>
      <c r="AK777" s="86"/>
      <c r="AL777" s="87"/>
      <c r="AM777" s="87"/>
      <c r="AN777" s="87"/>
      <c r="AO777" s="87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  <c r="BZ777" s="88"/>
      <c r="CA777" s="88"/>
      <c r="CB777" s="88"/>
      <c r="CC777" s="88"/>
      <c r="CD777" s="88"/>
      <c r="CE777" s="88"/>
      <c r="CF777" s="88"/>
      <c r="CG777" s="88"/>
      <c r="CH777" s="88"/>
      <c r="CI777" s="88"/>
      <c r="CJ777" s="88"/>
      <c r="CK777" s="88"/>
      <c r="CL777" s="88"/>
      <c r="CM777" s="88"/>
      <c r="CN777" s="88"/>
      <c r="CO777" s="88"/>
      <c r="CP777" s="88"/>
      <c r="CQ777" s="88"/>
      <c r="CR777" s="88"/>
      <c r="CS777" s="88"/>
      <c r="CT777" s="88"/>
      <c r="CU777" s="88"/>
      <c r="CV777" s="88"/>
      <c r="CW777" s="88"/>
      <c r="CX777" s="90"/>
      <c r="CY777" s="90"/>
      <c r="CZ777" s="90"/>
      <c r="DA777" s="90"/>
      <c r="DB777" s="91"/>
    </row>
    <row r="778" spans="1:106" s="82" customFormat="1" x14ac:dyDescent="0.25">
      <c r="A778" s="92"/>
      <c r="B778" s="93"/>
      <c r="C778" s="93"/>
      <c r="D778" s="93"/>
      <c r="E778" s="93"/>
      <c r="F778" s="93"/>
      <c r="G778" s="94"/>
      <c r="H778" s="95"/>
      <c r="I778" s="85"/>
      <c r="J778" s="85"/>
      <c r="K778" s="85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  <c r="AB778" s="86"/>
      <c r="AC778" s="96"/>
      <c r="AD778" s="96"/>
      <c r="AE778" s="96"/>
      <c r="AF778" s="86"/>
      <c r="AG778" s="86"/>
      <c r="AH778" s="86"/>
      <c r="AI778" s="86"/>
      <c r="AJ778" s="86"/>
      <c r="AK778" s="86"/>
      <c r="AL778" s="87"/>
      <c r="AM778" s="87"/>
      <c r="AN778" s="87"/>
      <c r="AO778" s="87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  <c r="BZ778" s="88"/>
      <c r="CA778" s="88"/>
      <c r="CB778" s="88"/>
      <c r="CC778" s="88"/>
      <c r="CD778" s="88"/>
      <c r="CE778" s="88"/>
      <c r="CF778" s="88"/>
      <c r="CG778" s="88"/>
      <c r="CH778" s="88"/>
      <c r="CI778" s="88"/>
      <c r="CJ778" s="88"/>
      <c r="CK778" s="88"/>
      <c r="CL778" s="88"/>
      <c r="CM778" s="88"/>
      <c r="CN778" s="88"/>
      <c r="CO778" s="88"/>
      <c r="CP778" s="88"/>
      <c r="CQ778" s="88"/>
      <c r="CR778" s="88"/>
      <c r="CS778" s="88"/>
      <c r="CT778" s="88"/>
      <c r="CU778" s="88"/>
      <c r="CV778" s="88"/>
      <c r="CW778" s="88"/>
      <c r="CX778" s="90"/>
      <c r="CY778" s="90"/>
      <c r="CZ778" s="90"/>
      <c r="DA778" s="90"/>
      <c r="DB778" s="91"/>
    </row>
    <row r="779" spans="1:106" s="82" customFormat="1" x14ac:dyDescent="0.25">
      <c r="A779" s="92"/>
      <c r="B779" s="93"/>
      <c r="C779" s="93"/>
      <c r="D779" s="93"/>
      <c r="E779" s="93"/>
      <c r="F779" s="93"/>
      <c r="G779" s="94"/>
      <c r="H779" s="95"/>
      <c r="I779" s="85"/>
      <c r="J779" s="85"/>
      <c r="K779" s="85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  <c r="AB779" s="86"/>
      <c r="AC779" s="96"/>
      <c r="AD779" s="96"/>
      <c r="AE779" s="96"/>
      <c r="AF779" s="86"/>
      <c r="AG779" s="86"/>
      <c r="AH779" s="86"/>
      <c r="AI779" s="86"/>
      <c r="AJ779" s="86"/>
      <c r="AK779" s="86"/>
      <c r="AL779" s="87"/>
      <c r="AM779" s="87"/>
      <c r="AN779" s="87"/>
      <c r="AO779" s="87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  <c r="BZ779" s="88"/>
      <c r="CA779" s="88"/>
      <c r="CB779" s="88"/>
      <c r="CC779" s="88"/>
      <c r="CD779" s="88"/>
      <c r="CE779" s="88"/>
      <c r="CF779" s="88"/>
      <c r="CG779" s="88"/>
      <c r="CH779" s="88"/>
      <c r="CI779" s="88"/>
      <c r="CJ779" s="88"/>
      <c r="CK779" s="88"/>
      <c r="CL779" s="88"/>
      <c r="CM779" s="88"/>
      <c r="CN779" s="88"/>
      <c r="CO779" s="88"/>
      <c r="CP779" s="88"/>
      <c r="CQ779" s="88"/>
      <c r="CR779" s="88"/>
      <c r="CS779" s="88"/>
      <c r="CT779" s="88"/>
      <c r="CU779" s="88"/>
      <c r="CV779" s="88"/>
      <c r="CW779" s="88"/>
      <c r="CX779" s="90"/>
      <c r="CY779" s="90"/>
      <c r="CZ779" s="90"/>
      <c r="DA779" s="90"/>
      <c r="DB779" s="91"/>
    </row>
    <row r="780" spans="1:106" s="82" customFormat="1" x14ac:dyDescent="0.25">
      <c r="A780" s="92"/>
      <c r="B780" s="93"/>
      <c r="C780" s="93"/>
      <c r="D780" s="93"/>
      <c r="E780" s="93"/>
      <c r="F780" s="93"/>
      <c r="G780" s="94"/>
      <c r="H780" s="95"/>
      <c r="I780" s="85"/>
      <c r="J780" s="85"/>
      <c r="K780" s="85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  <c r="AB780" s="86"/>
      <c r="AC780" s="96"/>
      <c r="AD780" s="96"/>
      <c r="AE780" s="96"/>
      <c r="AF780" s="86"/>
      <c r="AG780" s="86"/>
      <c r="AH780" s="86"/>
      <c r="AI780" s="86"/>
      <c r="AJ780" s="86"/>
      <c r="AK780" s="86"/>
      <c r="AL780" s="87"/>
      <c r="AM780" s="87"/>
      <c r="AN780" s="87"/>
      <c r="AO780" s="87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  <c r="BZ780" s="88"/>
      <c r="CA780" s="88"/>
      <c r="CB780" s="88"/>
      <c r="CC780" s="88"/>
      <c r="CD780" s="88"/>
      <c r="CE780" s="88"/>
      <c r="CF780" s="88"/>
      <c r="CG780" s="88"/>
      <c r="CH780" s="88"/>
      <c r="CI780" s="88"/>
      <c r="CJ780" s="88"/>
      <c r="CK780" s="88"/>
      <c r="CL780" s="88"/>
      <c r="CM780" s="88"/>
      <c r="CN780" s="88"/>
      <c r="CO780" s="88"/>
      <c r="CP780" s="88"/>
      <c r="CQ780" s="88"/>
      <c r="CR780" s="88"/>
      <c r="CS780" s="88"/>
      <c r="CT780" s="88"/>
      <c r="CU780" s="88"/>
      <c r="CV780" s="88"/>
      <c r="CW780" s="88"/>
      <c r="CX780" s="90"/>
      <c r="CY780" s="90"/>
      <c r="CZ780" s="90"/>
      <c r="DA780" s="90"/>
      <c r="DB780" s="91"/>
    </row>
    <row r="781" spans="1:106" s="82" customFormat="1" x14ac:dyDescent="0.25">
      <c r="A781" s="92"/>
      <c r="B781" s="93"/>
      <c r="C781" s="93"/>
      <c r="D781" s="93"/>
      <c r="E781" s="93"/>
      <c r="F781" s="93"/>
      <c r="G781" s="94"/>
      <c r="H781" s="95"/>
      <c r="I781" s="85"/>
      <c r="J781" s="85"/>
      <c r="K781" s="85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  <c r="AB781" s="86"/>
      <c r="AC781" s="96"/>
      <c r="AD781" s="96"/>
      <c r="AE781" s="96"/>
      <c r="AF781" s="86"/>
      <c r="AG781" s="86"/>
      <c r="AH781" s="86"/>
      <c r="AI781" s="86"/>
      <c r="AJ781" s="86"/>
      <c r="AK781" s="86"/>
      <c r="AL781" s="87"/>
      <c r="AM781" s="87"/>
      <c r="AN781" s="87"/>
      <c r="AO781" s="87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  <c r="BZ781" s="88"/>
      <c r="CA781" s="88"/>
      <c r="CB781" s="88"/>
      <c r="CC781" s="88"/>
      <c r="CD781" s="88"/>
      <c r="CE781" s="88"/>
      <c r="CF781" s="88"/>
      <c r="CG781" s="88"/>
      <c r="CH781" s="88"/>
      <c r="CI781" s="88"/>
      <c r="CJ781" s="88"/>
      <c r="CK781" s="88"/>
      <c r="CL781" s="88"/>
      <c r="CM781" s="88"/>
      <c r="CN781" s="88"/>
      <c r="CO781" s="88"/>
      <c r="CP781" s="88"/>
      <c r="CQ781" s="88"/>
      <c r="CR781" s="88"/>
      <c r="CS781" s="88"/>
      <c r="CT781" s="88"/>
      <c r="CU781" s="88"/>
      <c r="CV781" s="88"/>
      <c r="CW781" s="88"/>
      <c r="CX781" s="90"/>
      <c r="CY781" s="90"/>
      <c r="CZ781" s="90"/>
      <c r="DA781" s="90"/>
      <c r="DB781" s="91"/>
    </row>
    <row r="782" spans="1:106" s="82" customFormat="1" x14ac:dyDescent="0.25">
      <c r="A782" s="92"/>
      <c r="B782" s="93"/>
      <c r="C782" s="93"/>
      <c r="D782" s="93"/>
      <c r="E782" s="93"/>
      <c r="F782" s="93"/>
      <c r="G782" s="94"/>
      <c r="H782" s="95"/>
      <c r="I782" s="85"/>
      <c r="J782" s="85"/>
      <c r="K782" s="85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  <c r="AB782" s="86"/>
      <c r="AC782" s="96"/>
      <c r="AD782" s="96"/>
      <c r="AE782" s="96"/>
      <c r="AF782" s="86"/>
      <c r="AG782" s="86"/>
      <c r="AH782" s="86"/>
      <c r="AI782" s="86"/>
      <c r="AJ782" s="86"/>
      <c r="AK782" s="86"/>
      <c r="AL782" s="87"/>
      <c r="AM782" s="87"/>
      <c r="AN782" s="87"/>
      <c r="AO782" s="87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  <c r="BZ782" s="88"/>
      <c r="CA782" s="88"/>
      <c r="CB782" s="88"/>
      <c r="CC782" s="88"/>
      <c r="CD782" s="88"/>
      <c r="CE782" s="88"/>
      <c r="CF782" s="88"/>
      <c r="CG782" s="88"/>
      <c r="CH782" s="88"/>
      <c r="CI782" s="88"/>
      <c r="CJ782" s="88"/>
      <c r="CK782" s="88"/>
      <c r="CL782" s="88"/>
      <c r="CM782" s="88"/>
      <c r="CN782" s="88"/>
      <c r="CO782" s="88"/>
      <c r="CP782" s="88"/>
      <c r="CQ782" s="88"/>
      <c r="CR782" s="88"/>
      <c r="CS782" s="88"/>
      <c r="CT782" s="88"/>
      <c r="CU782" s="88"/>
      <c r="CV782" s="88"/>
      <c r="CW782" s="88"/>
      <c r="CX782" s="90"/>
      <c r="CY782" s="90"/>
      <c r="CZ782" s="90"/>
      <c r="DA782" s="90"/>
      <c r="DB782" s="91"/>
    </row>
    <row r="783" spans="1:106" s="82" customFormat="1" x14ac:dyDescent="0.25">
      <c r="A783" s="92"/>
      <c r="B783" s="93"/>
      <c r="C783" s="93"/>
      <c r="D783" s="93"/>
      <c r="E783" s="93"/>
      <c r="F783" s="93"/>
      <c r="G783" s="94"/>
      <c r="H783" s="95"/>
      <c r="I783" s="85"/>
      <c r="J783" s="85"/>
      <c r="K783" s="85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  <c r="AB783" s="86"/>
      <c r="AC783" s="96"/>
      <c r="AD783" s="96"/>
      <c r="AE783" s="96"/>
      <c r="AF783" s="86"/>
      <c r="AG783" s="86"/>
      <c r="AH783" s="86"/>
      <c r="AI783" s="86"/>
      <c r="AJ783" s="86"/>
      <c r="AK783" s="86"/>
      <c r="AL783" s="87"/>
      <c r="AM783" s="87"/>
      <c r="AN783" s="87"/>
      <c r="AO783" s="87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  <c r="BZ783" s="88"/>
      <c r="CA783" s="88"/>
      <c r="CB783" s="88"/>
      <c r="CC783" s="88"/>
      <c r="CD783" s="88"/>
      <c r="CE783" s="88"/>
      <c r="CF783" s="88"/>
      <c r="CG783" s="88"/>
      <c r="CH783" s="88"/>
      <c r="CI783" s="88"/>
      <c r="CJ783" s="88"/>
      <c r="CK783" s="88"/>
      <c r="CL783" s="88"/>
      <c r="CM783" s="88"/>
      <c r="CN783" s="88"/>
      <c r="CO783" s="88"/>
      <c r="CP783" s="88"/>
      <c r="CQ783" s="88"/>
      <c r="CR783" s="88"/>
      <c r="CS783" s="88"/>
      <c r="CT783" s="88"/>
      <c r="CU783" s="88"/>
      <c r="CV783" s="88"/>
      <c r="CW783" s="88"/>
      <c r="CX783" s="90"/>
      <c r="CY783" s="90"/>
      <c r="CZ783" s="90"/>
      <c r="DA783" s="90"/>
      <c r="DB783" s="91"/>
    </row>
    <row r="784" spans="1:106" s="82" customFormat="1" x14ac:dyDescent="0.25">
      <c r="A784" s="92"/>
      <c r="B784" s="93"/>
      <c r="C784" s="93"/>
      <c r="D784" s="93"/>
      <c r="E784" s="93"/>
      <c r="F784" s="93"/>
      <c r="G784" s="94"/>
      <c r="H784" s="95"/>
      <c r="I784" s="85"/>
      <c r="J784" s="85"/>
      <c r="K784" s="85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  <c r="AB784" s="86"/>
      <c r="AC784" s="96"/>
      <c r="AD784" s="96"/>
      <c r="AE784" s="96"/>
      <c r="AF784" s="86"/>
      <c r="AG784" s="86"/>
      <c r="AH784" s="86"/>
      <c r="AI784" s="86"/>
      <c r="AJ784" s="86"/>
      <c r="AK784" s="86"/>
      <c r="AL784" s="87"/>
      <c r="AM784" s="87"/>
      <c r="AN784" s="87"/>
      <c r="AO784" s="87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  <c r="BZ784" s="88"/>
      <c r="CA784" s="88"/>
      <c r="CB784" s="88"/>
      <c r="CC784" s="88"/>
      <c r="CD784" s="88"/>
      <c r="CE784" s="88"/>
      <c r="CF784" s="88"/>
      <c r="CG784" s="88"/>
      <c r="CH784" s="88"/>
      <c r="CI784" s="88"/>
      <c r="CJ784" s="88"/>
      <c r="CK784" s="88"/>
      <c r="CL784" s="88"/>
      <c r="CM784" s="88"/>
      <c r="CN784" s="88"/>
      <c r="CO784" s="88"/>
      <c r="CP784" s="88"/>
      <c r="CQ784" s="88"/>
      <c r="CR784" s="88"/>
      <c r="CS784" s="88"/>
      <c r="CT784" s="88"/>
      <c r="CU784" s="88"/>
      <c r="CV784" s="88"/>
      <c r="CW784" s="88"/>
      <c r="CX784" s="90"/>
      <c r="CY784" s="90"/>
      <c r="CZ784" s="90"/>
      <c r="DA784" s="90"/>
      <c r="DB784" s="91"/>
    </row>
    <row r="785" spans="1:106" s="82" customFormat="1" x14ac:dyDescent="0.25">
      <c r="A785" s="92"/>
      <c r="B785" s="93"/>
      <c r="C785" s="93"/>
      <c r="D785" s="93"/>
      <c r="E785" s="93"/>
      <c r="F785" s="93"/>
      <c r="G785" s="94"/>
      <c r="H785" s="95"/>
      <c r="I785" s="85"/>
      <c r="J785" s="85"/>
      <c r="K785" s="85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  <c r="AB785" s="86"/>
      <c r="AC785" s="96"/>
      <c r="AD785" s="96"/>
      <c r="AE785" s="96"/>
      <c r="AF785" s="86"/>
      <c r="AG785" s="86"/>
      <c r="AH785" s="86"/>
      <c r="AI785" s="86"/>
      <c r="AJ785" s="86"/>
      <c r="AK785" s="86"/>
      <c r="AL785" s="87"/>
      <c r="AM785" s="87"/>
      <c r="AN785" s="87"/>
      <c r="AO785" s="87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  <c r="BZ785" s="88"/>
      <c r="CA785" s="88"/>
      <c r="CB785" s="88"/>
      <c r="CC785" s="88"/>
      <c r="CD785" s="88"/>
      <c r="CE785" s="88"/>
      <c r="CF785" s="88"/>
      <c r="CG785" s="88"/>
      <c r="CH785" s="88"/>
      <c r="CI785" s="88"/>
      <c r="CJ785" s="88"/>
      <c r="CK785" s="88"/>
      <c r="CL785" s="88"/>
      <c r="CM785" s="88"/>
      <c r="CN785" s="88"/>
      <c r="CO785" s="88"/>
      <c r="CP785" s="88"/>
      <c r="CQ785" s="88"/>
      <c r="CR785" s="88"/>
      <c r="CS785" s="88"/>
      <c r="CT785" s="88"/>
      <c r="CU785" s="88"/>
      <c r="CV785" s="88"/>
      <c r="CW785" s="88"/>
      <c r="CX785" s="90"/>
      <c r="CY785" s="90"/>
      <c r="CZ785" s="90"/>
      <c r="DA785" s="90"/>
      <c r="DB785" s="91"/>
    </row>
    <row r="786" spans="1:106" s="82" customFormat="1" x14ac:dyDescent="0.25">
      <c r="A786" s="92"/>
      <c r="B786" s="93"/>
      <c r="C786" s="93"/>
      <c r="D786" s="93"/>
      <c r="E786" s="93"/>
      <c r="F786" s="93"/>
      <c r="G786" s="94"/>
      <c r="H786" s="95"/>
      <c r="I786" s="85"/>
      <c r="J786" s="85"/>
      <c r="K786" s="85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  <c r="AB786" s="86"/>
      <c r="AC786" s="96"/>
      <c r="AD786" s="96"/>
      <c r="AE786" s="96"/>
      <c r="AF786" s="86"/>
      <c r="AG786" s="86"/>
      <c r="AH786" s="86"/>
      <c r="AI786" s="86"/>
      <c r="AJ786" s="86"/>
      <c r="AK786" s="86"/>
      <c r="AL786" s="87"/>
      <c r="AM786" s="87"/>
      <c r="AN786" s="87"/>
      <c r="AO786" s="87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  <c r="BZ786" s="88"/>
      <c r="CA786" s="88"/>
      <c r="CB786" s="88"/>
      <c r="CC786" s="88"/>
      <c r="CD786" s="88"/>
      <c r="CE786" s="88"/>
      <c r="CF786" s="88"/>
      <c r="CG786" s="88"/>
      <c r="CH786" s="88"/>
      <c r="CI786" s="88"/>
      <c r="CJ786" s="88"/>
      <c r="CK786" s="88"/>
      <c r="CL786" s="88"/>
      <c r="CM786" s="88"/>
      <c r="CN786" s="88"/>
      <c r="CO786" s="88"/>
      <c r="CP786" s="88"/>
      <c r="CQ786" s="88"/>
      <c r="CR786" s="88"/>
      <c r="CS786" s="88"/>
      <c r="CT786" s="88"/>
      <c r="CU786" s="88"/>
      <c r="CV786" s="88"/>
      <c r="CW786" s="88"/>
      <c r="CX786" s="90"/>
      <c r="CY786" s="90"/>
      <c r="CZ786" s="90"/>
      <c r="DA786" s="90"/>
      <c r="DB786" s="91"/>
    </row>
    <row r="787" spans="1:106" s="82" customFormat="1" x14ac:dyDescent="0.25">
      <c r="A787" s="92"/>
      <c r="B787" s="93"/>
      <c r="C787" s="93"/>
      <c r="D787" s="93"/>
      <c r="E787" s="93"/>
      <c r="F787" s="93"/>
      <c r="G787" s="94"/>
      <c r="H787" s="95"/>
      <c r="I787" s="85"/>
      <c r="J787" s="85"/>
      <c r="K787" s="85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  <c r="AB787" s="86"/>
      <c r="AC787" s="96"/>
      <c r="AD787" s="96"/>
      <c r="AE787" s="96"/>
      <c r="AF787" s="86"/>
      <c r="AG787" s="86"/>
      <c r="AH787" s="86"/>
      <c r="AI787" s="86"/>
      <c r="AJ787" s="86"/>
      <c r="AK787" s="86"/>
      <c r="AL787" s="87"/>
      <c r="AM787" s="87"/>
      <c r="AN787" s="87"/>
      <c r="AO787" s="87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  <c r="BZ787" s="88"/>
      <c r="CA787" s="88"/>
      <c r="CB787" s="88"/>
      <c r="CC787" s="88"/>
      <c r="CD787" s="88"/>
      <c r="CE787" s="88"/>
      <c r="CF787" s="88"/>
      <c r="CG787" s="88"/>
      <c r="CH787" s="88"/>
      <c r="CI787" s="88"/>
      <c r="CJ787" s="88"/>
      <c r="CK787" s="88"/>
      <c r="CL787" s="88"/>
      <c r="CM787" s="88"/>
      <c r="CN787" s="88"/>
      <c r="CO787" s="88"/>
      <c r="CP787" s="88"/>
      <c r="CQ787" s="88"/>
      <c r="CR787" s="88"/>
      <c r="CS787" s="88"/>
      <c r="CT787" s="88"/>
      <c r="CU787" s="88"/>
      <c r="CV787" s="88"/>
      <c r="CW787" s="88"/>
      <c r="CX787" s="90"/>
      <c r="CY787" s="90"/>
      <c r="CZ787" s="90"/>
      <c r="DA787" s="90"/>
      <c r="DB787" s="91"/>
    </row>
    <row r="788" spans="1:106" s="82" customFormat="1" x14ac:dyDescent="0.25">
      <c r="A788" s="92"/>
      <c r="B788" s="93"/>
      <c r="C788" s="93"/>
      <c r="D788" s="93"/>
      <c r="E788" s="93"/>
      <c r="F788" s="93"/>
      <c r="G788" s="94"/>
      <c r="H788" s="95"/>
      <c r="I788" s="85"/>
      <c r="J788" s="85"/>
      <c r="K788" s="85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  <c r="AB788" s="86"/>
      <c r="AC788" s="96"/>
      <c r="AD788" s="96"/>
      <c r="AE788" s="96"/>
      <c r="AF788" s="86"/>
      <c r="AG788" s="86"/>
      <c r="AH788" s="86"/>
      <c r="AI788" s="86"/>
      <c r="AJ788" s="86"/>
      <c r="AK788" s="86"/>
      <c r="AL788" s="87"/>
      <c r="AM788" s="87"/>
      <c r="AN788" s="87"/>
      <c r="AO788" s="87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  <c r="BZ788" s="88"/>
      <c r="CA788" s="88"/>
      <c r="CB788" s="88"/>
      <c r="CC788" s="88"/>
      <c r="CD788" s="88"/>
      <c r="CE788" s="88"/>
      <c r="CF788" s="88"/>
      <c r="CG788" s="88"/>
      <c r="CH788" s="88"/>
      <c r="CI788" s="88"/>
      <c r="CJ788" s="88"/>
      <c r="CK788" s="88"/>
      <c r="CL788" s="88"/>
      <c r="CM788" s="88"/>
      <c r="CN788" s="88"/>
      <c r="CO788" s="88"/>
      <c r="CP788" s="88"/>
      <c r="CQ788" s="88"/>
      <c r="CR788" s="88"/>
      <c r="CS788" s="88"/>
      <c r="CT788" s="88"/>
      <c r="CU788" s="88"/>
      <c r="CV788" s="88"/>
      <c r="CW788" s="88"/>
      <c r="CX788" s="90"/>
      <c r="CY788" s="90"/>
      <c r="CZ788" s="90"/>
      <c r="DA788" s="90"/>
      <c r="DB788" s="91"/>
    </row>
    <row r="789" spans="1:106" s="82" customFormat="1" x14ac:dyDescent="0.25">
      <c r="A789" s="92"/>
      <c r="B789" s="93"/>
      <c r="C789" s="93"/>
      <c r="D789" s="93"/>
      <c r="E789" s="93"/>
      <c r="F789" s="93"/>
      <c r="G789" s="94"/>
      <c r="H789" s="95"/>
      <c r="I789" s="85"/>
      <c r="J789" s="85"/>
      <c r="K789" s="85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  <c r="AB789" s="86"/>
      <c r="AC789" s="96"/>
      <c r="AD789" s="96"/>
      <c r="AE789" s="96"/>
      <c r="AF789" s="86"/>
      <c r="AG789" s="86"/>
      <c r="AH789" s="86"/>
      <c r="AI789" s="86"/>
      <c r="AJ789" s="86"/>
      <c r="AK789" s="86"/>
      <c r="AL789" s="87"/>
      <c r="AM789" s="87"/>
      <c r="AN789" s="87"/>
      <c r="AO789" s="87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  <c r="BZ789" s="88"/>
      <c r="CA789" s="88"/>
      <c r="CB789" s="88"/>
      <c r="CC789" s="88"/>
      <c r="CD789" s="88"/>
      <c r="CE789" s="88"/>
      <c r="CF789" s="88"/>
      <c r="CG789" s="88"/>
      <c r="CH789" s="88"/>
      <c r="CI789" s="88"/>
      <c r="CJ789" s="88"/>
      <c r="CK789" s="88"/>
      <c r="CL789" s="88"/>
      <c r="CM789" s="88"/>
      <c r="CN789" s="88"/>
      <c r="CO789" s="88"/>
      <c r="CP789" s="88"/>
      <c r="CQ789" s="88"/>
      <c r="CR789" s="88"/>
      <c r="CS789" s="88"/>
      <c r="CT789" s="88"/>
      <c r="CU789" s="88"/>
      <c r="CV789" s="88"/>
      <c r="CW789" s="88"/>
      <c r="CX789" s="90"/>
      <c r="CY789" s="90"/>
      <c r="CZ789" s="90"/>
      <c r="DA789" s="90"/>
      <c r="DB789" s="91"/>
    </row>
    <row r="790" spans="1:106" s="82" customFormat="1" x14ac:dyDescent="0.25">
      <c r="A790" s="92"/>
      <c r="B790" s="93"/>
      <c r="C790" s="93"/>
      <c r="D790" s="93"/>
      <c r="E790" s="93"/>
      <c r="F790" s="93"/>
      <c r="G790" s="94"/>
      <c r="H790" s="95"/>
      <c r="I790" s="85"/>
      <c r="J790" s="85"/>
      <c r="K790" s="85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  <c r="AB790" s="86"/>
      <c r="AC790" s="96"/>
      <c r="AD790" s="96"/>
      <c r="AE790" s="96"/>
      <c r="AF790" s="86"/>
      <c r="AG790" s="86"/>
      <c r="AH790" s="86"/>
      <c r="AI790" s="86"/>
      <c r="AJ790" s="86"/>
      <c r="AK790" s="86"/>
      <c r="AL790" s="87"/>
      <c r="AM790" s="87"/>
      <c r="AN790" s="87"/>
      <c r="AO790" s="87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  <c r="BZ790" s="88"/>
      <c r="CA790" s="88"/>
      <c r="CB790" s="88"/>
      <c r="CC790" s="88"/>
      <c r="CD790" s="88"/>
      <c r="CE790" s="88"/>
      <c r="CF790" s="88"/>
      <c r="CG790" s="88"/>
      <c r="CH790" s="88"/>
      <c r="CI790" s="88"/>
      <c r="CJ790" s="88"/>
      <c r="CK790" s="88"/>
      <c r="CL790" s="88"/>
      <c r="CM790" s="88"/>
      <c r="CN790" s="88"/>
      <c r="CO790" s="88"/>
      <c r="CP790" s="88"/>
      <c r="CQ790" s="88"/>
      <c r="CR790" s="88"/>
      <c r="CS790" s="88"/>
      <c r="CT790" s="88"/>
      <c r="CU790" s="88"/>
      <c r="CV790" s="88"/>
      <c r="CW790" s="88"/>
      <c r="CX790" s="90"/>
      <c r="CY790" s="90"/>
      <c r="CZ790" s="90"/>
      <c r="DA790" s="90"/>
      <c r="DB790" s="91"/>
    </row>
    <row r="791" spans="1:106" s="82" customFormat="1" x14ac:dyDescent="0.25">
      <c r="A791" s="92"/>
      <c r="B791" s="93"/>
      <c r="C791" s="93"/>
      <c r="D791" s="93"/>
      <c r="E791" s="93"/>
      <c r="F791" s="93"/>
      <c r="G791" s="94"/>
      <c r="H791" s="95"/>
      <c r="I791" s="85"/>
      <c r="J791" s="85"/>
      <c r="K791" s="85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  <c r="AB791" s="86"/>
      <c r="AC791" s="96"/>
      <c r="AD791" s="96"/>
      <c r="AE791" s="96"/>
      <c r="AF791" s="86"/>
      <c r="AG791" s="86"/>
      <c r="AH791" s="86"/>
      <c r="AI791" s="86"/>
      <c r="AJ791" s="86"/>
      <c r="AK791" s="86"/>
      <c r="AL791" s="87"/>
      <c r="AM791" s="87"/>
      <c r="AN791" s="87"/>
      <c r="AO791" s="87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  <c r="BZ791" s="88"/>
      <c r="CA791" s="88"/>
      <c r="CB791" s="88"/>
      <c r="CC791" s="88"/>
      <c r="CD791" s="88"/>
      <c r="CE791" s="88"/>
      <c r="CF791" s="88"/>
      <c r="CG791" s="88"/>
      <c r="CH791" s="88"/>
      <c r="CI791" s="88"/>
      <c r="CJ791" s="88"/>
      <c r="CK791" s="88"/>
      <c r="CL791" s="88"/>
      <c r="CM791" s="88"/>
      <c r="CN791" s="88"/>
      <c r="CO791" s="88"/>
      <c r="CP791" s="88"/>
      <c r="CQ791" s="88"/>
      <c r="CR791" s="88"/>
      <c r="CS791" s="88"/>
      <c r="CT791" s="88"/>
      <c r="CU791" s="88"/>
      <c r="CV791" s="88"/>
      <c r="CW791" s="88"/>
      <c r="CX791" s="90"/>
      <c r="CY791" s="90"/>
      <c r="CZ791" s="90"/>
      <c r="DA791" s="90"/>
      <c r="DB791" s="91"/>
    </row>
    <row r="792" spans="1:106" s="82" customFormat="1" x14ac:dyDescent="0.25">
      <c r="A792" s="92"/>
      <c r="B792" s="93"/>
      <c r="C792" s="93"/>
      <c r="D792" s="93"/>
      <c r="E792" s="93"/>
      <c r="F792" s="93"/>
      <c r="G792" s="94"/>
      <c r="H792" s="95"/>
      <c r="I792" s="85"/>
      <c r="J792" s="85"/>
      <c r="K792" s="85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  <c r="AB792" s="86"/>
      <c r="AC792" s="96"/>
      <c r="AD792" s="96"/>
      <c r="AE792" s="96"/>
      <c r="AF792" s="86"/>
      <c r="AG792" s="86"/>
      <c r="AH792" s="86"/>
      <c r="AI792" s="86"/>
      <c r="AJ792" s="86"/>
      <c r="AK792" s="86"/>
      <c r="AL792" s="87"/>
      <c r="AM792" s="87"/>
      <c r="AN792" s="87"/>
      <c r="AO792" s="87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  <c r="BZ792" s="88"/>
      <c r="CA792" s="88"/>
      <c r="CB792" s="88"/>
      <c r="CC792" s="88"/>
      <c r="CD792" s="88"/>
      <c r="CE792" s="88"/>
      <c r="CF792" s="88"/>
      <c r="CG792" s="88"/>
      <c r="CH792" s="88"/>
      <c r="CI792" s="88"/>
      <c r="CJ792" s="88"/>
      <c r="CK792" s="88"/>
      <c r="CL792" s="88"/>
      <c r="CM792" s="88"/>
      <c r="CN792" s="88"/>
      <c r="CO792" s="88"/>
      <c r="CP792" s="88"/>
      <c r="CQ792" s="88"/>
      <c r="CR792" s="88"/>
      <c r="CS792" s="88"/>
      <c r="CT792" s="88"/>
      <c r="CU792" s="88"/>
      <c r="CV792" s="88"/>
      <c r="CW792" s="88"/>
      <c r="CX792" s="90"/>
      <c r="CY792" s="90"/>
      <c r="CZ792" s="90"/>
      <c r="DA792" s="90"/>
      <c r="DB792" s="91"/>
    </row>
    <row r="793" spans="1:106" s="82" customFormat="1" x14ac:dyDescent="0.25">
      <c r="A793" s="92"/>
      <c r="B793" s="93"/>
      <c r="C793" s="93"/>
      <c r="D793" s="93"/>
      <c r="E793" s="93"/>
      <c r="F793" s="93"/>
      <c r="G793" s="94"/>
      <c r="H793" s="95"/>
      <c r="I793" s="85"/>
      <c r="J793" s="85"/>
      <c r="K793" s="85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  <c r="AB793" s="86"/>
      <c r="AC793" s="96"/>
      <c r="AD793" s="96"/>
      <c r="AE793" s="96"/>
      <c r="AF793" s="86"/>
      <c r="AG793" s="86"/>
      <c r="AH793" s="86"/>
      <c r="AI793" s="86"/>
      <c r="AJ793" s="86"/>
      <c r="AK793" s="86"/>
      <c r="AL793" s="87"/>
      <c r="AM793" s="87"/>
      <c r="AN793" s="87"/>
      <c r="AO793" s="87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  <c r="BZ793" s="88"/>
      <c r="CA793" s="88"/>
      <c r="CB793" s="88"/>
      <c r="CC793" s="88"/>
      <c r="CD793" s="88"/>
      <c r="CE793" s="88"/>
      <c r="CF793" s="88"/>
      <c r="CG793" s="88"/>
      <c r="CH793" s="88"/>
      <c r="CI793" s="88"/>
      <c r="CJ793" s="88"/>
      <c r="CK793" s="88"/>
      <c r="CL793" s="88"/>
      <c r="CM793" s="88"/>
      <c r="CN793" s="88"/>
      <c r="CO793" s="88"/>
      <c r="CP793" s="88"/>
      <c r="CQ793" s="88"/>
      <c r="CR793" s="88"/>
      <c r="CS793" s="88"/>
      <c r="CT793" s="88"/>
      <c r="CU793" s="88"/>
      <c r="CV793" s="88"/>
      <c r="CW793" s="88"/>
      <c r="CX793" s="90"/>
      <c r="CY793" s="90"/>
      <c r="CZ793" s="90"/>
      <c r="DA793" s="90"/>
      <c r="DB793" s="91"/>
    </row>
    <row r="794" spans="1:106" s="82" customFormat="1" x14ac:dyDescent="0.25">
      <c r="A794" s="92"/>
      <c r="B794" s="93"/>
      <c r="C794" s="93"/>
      <c r="D794" s="93"/>
      <c r="E794" s="93"/>
      <c r="F794" s="93"/>
      <c r="G794" s="94"/>
      <c r="H794" s="95"/>
      <c r="I794" s="85"/>
      <c r="J794" s="85"/>
      <c r="K794" s="85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  <c r="AB794" s="86"/>
      <c r="AC794" s="96"/>
      <c r="AD794" s="96"/>
      <c r="AE794" s="96"/>
      <c r="AF794" s="86"/>
      <c r="AG794" s="86"/>
      <c r="AH794" s="86"/>
      <c r="AI794" s="86"/>
      <c r="AJ794" s="86"/>
      <c r="AK794" s="86"/>
      <c r="AL794" s="87"/>
      <c r="AM794" s="87"/>
      <c r="AN794" s="87"/>
      <c r="AO794" s="87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  <c r="BZ794" s="88"/>
      <c r="CA794" s="88"/>
      <c r="CB794" s="88"/>
      <c r="CC794" s="88"/>
      <c r="CD794" s="88"/>
      <c r="CE794" s="88"/>
      <c r="CF794" s="88"/>
      <c r="CG794" s="88"/>
      <c r="CH794" s="88"/>
      <c r="CI794" s="88"/>
      <c r="CJ794" s="88"/>
      <c r="CK794" s="88"/>
      <c r="CL794" s="88"/>
      <c r="CM794" s="88"/>
      <c r="CN794" s="88"/>
      <c r="CO794" s="88"/>
      <c r="CP794" s="88"/>
      <c r="CQ794" s="88"/>
      <c r="CR794" s="88"/>
      <c r="CS794" s="88"/>
      <c r="CT794" s="88"/>
      <c r="CU794" s="88"/>
      <c r="CV794" s="88"/>
      <c r="CW794" s="88"/>
      <c r="CX794" s="90"/>
      <c r="CY794" s="90"/>
      <c r="CZ794" s="90"/>
      <c r="DA794" s="90"/>
      <c r="DB794" s="91"/>
    </row>
    <row r="795" spans="1:106" s="82" customFormat="1" x14ac:dyDescent="0.25">
      <c r="A795" s="92"/>
      <c r="B795" s="93"/>
      <c r="C795" s="93"/>
      <c r="D795" s="93"/>
      <c r="E795" s="93"/>
      <c r="F795" s="93"/>
      <c r="G795" s="94"/>
      <c r="H795" s="95"/>
      <c r="I795" s="85"/>
      <c r="J795" s="85"/>
      <c r="K795" s="85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  <c r="AB795" s="86"/>
      <c r="AC795" s="96"/>
      <c r="AD795" s="96"/>
      <c r="AE795" s="96"/>
      <c r="AF795" s="86"/>
      <c r="AG795" s="86"/>
      <c r="AH795" s="86"/>
      <c r="AI795" s="86"/>
      <c r="AJ795" s="86"/>
      <c r="AK795" s="86"/>
      <c r="AL795" s="87"/>
      <c r="AM795" s="87"/>
      <c r="AN795" s="87"/>
      <c r="AO795" s="87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  <c r="BZ795" s="88"/>
      <c r="CA795" s="88"/>
      <c r="CB795" s="88"/>
      <c r="CC795" s="88"/>
      <c r="CD795" s="88"/>
      <c r="CE795" s="88"/>
      <c r="CF795" s="88"/>
      <c r="CG795" s="88"/>
      <c r="CH795" s="88"/>
      <c r="CI795" s="88"/>
      <c r="CJ795" s="88"/>
      <c r="CK795" s="88"/>
      <c r="CL795" s="88"/>
      <c r="CM795" s="88"/>
      <c r="CN795" s="88"/>
      <c r="CO795" s="88"/>
      <c r="CP795" s="88"/>
      <c r="CQ795" s="88"/>
      <c r="CR795" s="88"/>
      <c r="CS795" s="88"/>
      <c r="CT795" s="88"/>
      <c r="CU795" s="88"/>
      <c r="CV795" s="88"/>
      <c r="CW795" s="88"/>
      <c r="CX795" s="90"/>
      <c r="CY795" s="90"/>
      <c r="CZ795" s="90"/>
      <c r="DA795" s="90"/>
      <c r="DB795" s="91"/>
    </row>
    <row r="796" spans="1:106" s="82" customFormat="1" x14ac:dyDescent="0.25">
      <c r="A796" s="92"/>
      <c r="B796" s="93"/>
      <c r="C796" s="93"/>
      <c r="D796" s="93"/>
      <c r="E796" s="93"/>
      <c r="F796" s="93"/>
      <c r="G796" s="94"/>
      <c r="H796" s="95"/>
      <c r="I796" s="85"/>
      <c r="J796" s="85"/>
      <c r="K796" s="85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  <c r="AB796" s="86"/>
      <c r="AC796" s="96"/>
      <c r="AD796" s="96"/>
      <c r="AE796" s="96"/>
      <c r="AF796" s="86"/>
      <c r="AG796" s="86"/>
      <c r="AH796" s="86"/>
      <c r="AI796" s="86"/>
      <c r="AJ796" s="86"/>
      <c r="AK796" s="86"/>
      <c r="AL796" s="87"/>
      <c r="AM796" s="87"/>
      <c r="AN796" s="87"/>
      <c r="AO796" s="87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  <c r="BZ796" s="88"/>
      <c r="CA796" s="88"/>
      <c r="CB796" s="88"/>
      <c r="CC796" s="88"/>
      <c r="CD796" s="88"/>
      <c r="CE796" s="88"/>
      <c r="CF796" s="88"/>
      <c r="CG796" s="88"/>
      <c r="CH796" s="88"/>
      <c r="CI796" s="88"/>
      <c r="CJ796" s="88"/>
      <c r="CK796" s="88"/>
      <c r="CL796" s="88"/>
      <c r="CM796" s="88"/>
      <c r="CN796" s="88"/>
      <c r="CO796" s="88"/>
      <c r="CP796" s="88"/>
      <c r="CQ796" s="88"/>
      <c r="CR796" s="88"/>
      <c r="CS796" s="88"/>
      <c r="CT796" s="88"/>
      <c r="CU796" s="88"/>
      <c r="CV796" s="88"/>
      <c r="CW796" s="88"/>
      <c r="CX796" s="90"/>
      <c r="CY796" s="90"/>
      <c r="CZ796" s="90"/>
      <c r="DA796" s="90"/>
      <c r="DB796" s="91"/>
    </row>
    <row r="797" spans="1:106" s="82" customFormat="1" x14ac:dyDescent="0.25">
      <c r="A797" s="92"/>
      <c r="B797" s="93"/>
      <c r="C797" s="93"/>
      <c r="D797" s="93"/>
      <c r="E797" s="93"/>
      <c r="F797" s="93"/>
      <c r="G797" s="94"/>
      <c r="H797" s="95"/>
      <c r="I797" s="85"/>
      <c r="J797" s="85"/>
      <c r="K797" s="85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  <c r="AB797" s="86"/>
      <c r="AC797" s="96"/>
      <c r="AD797" s="96"/>
      <c r="AE797" s="96"/>
      <c r="AF797" s="86"/>
      <c r="AG797" s="86"/>
      <c r="AH797" s="86"/>
      <c r="AI797" s="86"/>
      <c r="AJ797" s="86"/>
      <c r="AK797" s="86"/>
      <c r="AL797" s="87"/>
      <c r="AM797" s="87"/>
      <c r="AN797" s="87"/>
      <c r="AO797" s="87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  <c r="BZ797" s="88"/>
      <c r="CA797" s="88"/>
      <c r="CB797" s="88"/>
      <c r="CC797" s="88"/>
      <c r="CD797" s="88"/>
      <c r="CE797" s="88"/>
      <c r="CF797" s="88"/>
      <c r="CG797" s="88"/>
      <c r="CH797" s="88"/>
      <c r="CI797" s="88"/>
      <c r="CJ797" s="88"/>
      <c r="CK797" s="88"/>
      <c r="CL797" s="88"/>
      <c r="CM797" s="88"/>
      <c r="CN797" s="88"/>
      <c r="CO797" s="88"/>
      <c r="CP797" s="88"/>
      <c r="CQ797" s="88"/>
      <c r="CR797" s="88"/>
      <c r="CS797" s="88"/>
      <c r="CT797" s="88"/>
      <c r="CU797" s="88"/>
      <c r="CV797" s="88"/>
      <c r="CW797" s="88"/>
      <c r="CX797" s="90"/>
      <c r="CY797" s="90"/>
      <c r="CZ797" s="90"/>
      <c r="DA797" s="90"/>
      <c r="DB797" s="91"/>
    </row>
    <row r="798" spans="1:106" s="82" customFormat="1" x14ac:dyDescent="0.25">
      <c r="A798" s="92"/>
      <c r="B798" s="93"/>
      <c r="C798" s="93"/>
      <c r="D798" s="93"/>
      <c r="E798" s="93"/>
      <c r="F798" s="93"/>
      <c r="G798" s="94"/>
      <c r="H798" s="95"/>
      <c r="I798" s="85"/>
      <c r="J798" s="85"/>
      <c r="K798" s="85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  <c r="AB798" s="86"/>
      <c r="AC798" s="96"/>
      <c r="AD798" s="96"/>
      <c r="AE798" s="96"/>
      <c r="AF798" s="86"/>
      <c r="AG798" s="86"/>
      <c r="AH798" s="86"/>
      <c r="AI798" s="86"/>
      <c r="AJ798" s="86"/>
      <c r="AK798" s="86"/>
      <c r="AL798" s="87"/>
      <c r="AM798" s="87"/>
      <c r="AN798" s="87"/>
      <c r="AO798" s="87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  <c r="BZ798" s="88"/>
      <c r="CA798" s="88"/>
      <c r="CB798" s="88"/>
      <c r="CC798" s="88"/>
      <c r="CD798" s="88"/>
      <c r="CE798" s="88"/>
      <c r="CF798" s="88"/>
      <c r="CG798" s="88"/>
      <c r="CH798" s="88"/>
      <c r="CI798" s="88"/>
      <c r="CJ798" s="88"/>
      <c r="CK798" s="88"/>
      <c r="CL798" s="88"/>
      <c r="CM798" s="88"/>
      <c r="CN798" s="88"/>
      <c r="CO798" s="88"/>
      <c r="CP798" s="88"/>
      <c r="CQ798" s="88"/>
      <c r="CR798" s="88"/>
      <c r="CS798" s="88"/>
      <c r="CT798" s="88"/>
      <c r="CU798" s="88"/>
      <c r="CV798" s="88"/>
      <c r="CW798" s="88"/>
      <c r="CX798" s="90"/>
      <c r="CY798" s="90"/>
      <c r="CZ798" s="90"/>
      <c r="DA798" s="90"/>
      <c r="DB798" s="91"/>
    </row>
    <row r="799" spans="1:106" s="82" customFormat="1" x14ac:dyDescent="0.25">
      <c r="A799" s="92"/>
      <c r="B799" s="93"/>
      <c r="C799" s="93"/>
      <c r="D799" s="93"/>
      <c r="E799" s="93"/>
      <c r="F799" s="93"/>
      <c r="G799" s="94"/>
      <c r="H799" s="95"/>
      <c r="I799" s="85"/>
      <c r="J799" s="85"/>
      <c r="K799" s="85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  <c r="AB799" s="86"/>
      <c r="AC799" s="96"/>
      <c r="AD799" s="96"/>
      <c r="AE799" s="96"/>
      <c r="AF799" s="86"/>
      <c r="AG799" s="86"/>
      <c r="AH799" s="86"/>
      <c r="AI799" s="86"/>
      <c r="AJ799" s="86"/>
      <c r="AK799" s="86"/>
      <c r="AL799" s="87"/>
      <c r="AM799" s="87"/>
      <c r="AN799" s="87"/>
      <c r="AO799" s="87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  <c r="BZ799" s="88"/>
      <c r="CA799" s="88"/>
      <c r="CB799" s="88"/>
      <c r="CC799" s="88"/>
      <c r="CD799" s="88"/>
      <c r="CE799" s="88"/>
      <c r="CF799" s="88"/>
      <c r="CG799" s="88"/>
      <c r="CH799" s="88"/>
      <c r="CI799" s="88"/>
      <c r="CJ799" s="88"/>
      <c r="CK799" s="88"/>
      <c r="CL799" s="88"/>
      <c r="CM799" s="88"/>
      <c r="CN799" s="88"/>
      <c r="CO799" s="88"/>
      <c r="CP799" s="88"/>
      <c r="CQ799" s="88"/>
      <c r="CR799" s="88"/>
      <c r="CS799" s="88"/>
      <c r="CT799" s="88"/>
      <c r="CU799" s="88"/>
      <c r="CV799" s="88"/>
      <c r="CW799" s="88"/>
      <c r="CX799" s="90"/>
      <c r="CY799" s="90"/>
      <c r="CZ799" s="90"/>
      <c r="DA799" s="90"/>
      <c r="DB799" s="91"/>
    </row>
    <row r="800" spans="1:106" s="82" customFormat="1" x14ac:dyDescent="0.25">
      <c r="A800" s="92"/>
      <c r="B800" s="93"/>
      <c r="C800" s="93"/>
      <c r="D800" s="93"/>
      <c r="E800" s="93"/>
      <c r="F800" s="93"/>
      <c r="G800" s="94"/>
      <c r="H800" s="95"/>
      <c r="I800" s="85"/>
      <c r="J800" s="85"/>
      <c r="K800" s="85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  <c r="AB800" s="86"/>
      <c r="AC800" s="96"/>
      <c r="AD800" s="96"/>
      <c r="AE800" s="96"/>
      <c r="AF800" s="86"/>
      <c r="AG800" s="86"/>
      <c r="AH800" s="86"/>
      <c r="AI800" s="86"/>
      <c r="AJ800" s="86"/>
      <c r="AK800" s="86"/>
      <c r="AL800" s="87"/>
      <c r="AM800" s="87"/>
      <c r="AN800" s="87"/>
      <c r="AO800" s="87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  <c r="BZ800" s="88"/>
      <c r="CA800" s="88"/>
      <c r="CB800" s="88"/>
      <c r="CC800" s="88"/>
      <c r="CD800" s="88"/>
      <c r="CE800" s="88"/>
      <c r="CF800" s="88"/>
      <c r="CG800" s="88"/>
      <c r="CH800" s="88"/>
      <c r="CI800" s="88"/>
      <c r="CJ800" s="88"/>
      <c r="CK800" s="88"/>
      <c r="CL800" s="88"/>
      <c r="CM800" s="88"/>
      <c r="CN800" s="88"/>
      <c r="CO800" s="88"/>
      <c r="CP800" s="88"/>
      <c r="CQ800" s="88"/>
      <c r="CR800" s="88"/>
      <c r="CS800" s="88"/>
      <c r="CT800" s="88"/>
      <c r="CU800" s="88"/>
      <c r="CV800" s="88"/>
      <c r="CW800" s="88"/>
      <c r="CX800" s="90"/>
      <c r="CY800" s="90"/>
      <c r="CZ800" s="90"/>
      <c r="DA800" s="90"/>
      <c r="DB800" s="91"/>
    </row>
    <row r="801" spans="1:106" s="82" customFormat="1" x14ac:dyDescent="0.25">
      <c r="A801" s="92"/>
      <c r="B801" s="93"/>
      <c r="C801" s="93"/>
      <c r="D801" s="93"/>
      <c r="E801" s="93"/>
      <c r="F801" s="93"/>
      <c r="G801" s="94"/>
      <c r="H801" s="95"/>
      <c r="I801" s="85"/>
      <c r="J801" s="85"/>
      <c r="K801" s="85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  <c r="AB801" s="86"/>
      <c r="AC801" s="96"/>
      <c r="AD801" s="96"/>
      <c r="AE801" s="96"/>
      <c r="AF801" s="86"/>
      <c r="AG801" s="86"/>
      <c r="AH801" s="86"/>
      <c r="AI801" s="86"/>
      <c r="AJ801" s="86"/>
      <c r="AK801" s="86"/>
      <c r="AL801" s="87"/>
      <c r="AM801" s="87"/>
      <c r="AN801" s="87"/>
      <c r="AO801" s="87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  <c r="BZ801" s="88"/>
      <c r="CA801" s="88"/>
      <c r="CB801" s="88"/>
      <c r="CC801" s="88"/>
      <c r="CD801" s="88"/>
      <c r="CE801" s="88"/>
      <c r="CF801" s="88"/>
      <c r="CG801" s="88"/>
      <c r="CH801" s="88"/>
      <c r="CI801" s="88"/>
      <c r="CJ801" s="88"/>
      <c r="CK801" s="88"/>
      <c r="CL801" s="88"/>
      <c r="CM801" s="88"/>
      <c r="CN801" s="88"/>
      <c r="CO801" s="88"/>
      <c r="CP801" s="88"/>
      <c r="CQ801" s="88"/>
      <c r="CR801" s="88"/>
      <c r="CS801" s="88"/>
      <c r="CT801" s="88"/>
      <c r="CU801" s="88"/>
      <c r="CV801" s="88"/>
      <c r="CW801" s="88"/>
      <c r="CX801" s="90"/>
      <c r="CY801" s="90"/>
      <c r="CZ801" s="90"/>
      <c r="DA801" s="90"/>
      <c r="DB801" s="91"/>
    </row>
    <row r="802" spans="1:106" s="82" customFormat="1" x14ac:dyDescent="0.25">
      <c r="A802" s="92"/>
      <c r="B802" s="93"/>
      <c r="C802" s="93"/>
      <c r="D802" s="93"/>
      <c r="E802" s="93"/>
      <c r="F802" s="93"/>
      <c r="G802" s="94"/>
      <c r="H802" s="95"/>
      <c r="I802" s="85"/>
      <c r="J802" s="85"/>
      <c r="K802" s="85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  <c r="AB802" s="86"/>
      <c r="AC802" s="96"/>
      <c r="AD802" s="96"/>
      <c r="AE802" s="96"/>
      <c r="AF802" s="86"/>
      <c r="AG802" s="86"/>
      <c r="AH802" s="86"/>
      <c r="AI802" s="86"/>
      <c r="AJ802" s="86"/>
      <c r="AK802" s="86"/>
      <c r="AL802" s="87"/>
      <c r="AM802" s="87"/>
      <c r="AN802" s="87"/>
      <c r="AO802" s="87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  <c r="BZ802" s="88"/>
      <c r="CA802" s="88"/>
      <c r="CB802" s="88"/>
      <c r="CC802" s="88"/>
      <c r="CD802" s="88"/>
      <c r="CE802" s="88"/>
      <c r="CF802" s="88"/>
      <c r="CG802" s="88"/>
      <c r="CH802" s="88"/>
      <c r="CI802" s="88"/>
      <c r="CJ802" s="88"/>
      <c r="CK802" s="88"/>
      <c r="CL802" s="88"/>
      <c r="CM802" s="88"/>
      <c r="CN802" s="88"/>
      <c r="CO802" s="88"/>
      <c r="CP802" s="88"/>
      <c r="CQ802" s="88"/>
      <c r="CR802" s="88"/>
      <c r="CS802" s="88"/>
      <c r="CT802" s="88"/>
      <c r="CU802" s="88"/>
      <c r="CV802" s="88"/>
      <c r="CW802" s="88"/>
      <c r="CX802" s="90"/>
      <c r="CY802" s="90"/>
      <c r="CZ802" s="90"/>
      <c r="DA802" s="90"/>
      <c r="DB802" s="91"/>
    </row>
    <row r="803" spans="1:106" s="82" customFormat="1" x14ac:dyDescent="0.25">
      <c r="A803" s="92"/>
      <c r="B803" s="93"/>
      <c r="C803" s="93"/>
      <c r="D803" s="93"/>
      <c r="E803" s="93"/>
      <c r="F803" s="93"/>
      <c r="G803" s="94"/>
      <c r="H803" s="95"/>
      <c r="I803" s="85"/>
      <c r="J803" s="85"/>
      <c r="K803" s="85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  <c r="AB803" s="86"/>
      <c r="AC803" s="96"/>
      <c r="AD803" s="96"/>
      <c r="AE803" s="96"/>
      <c r="AF803" s="86"/>
      <c r="AG803" s="86"/>
      <c r="AH803" s="86"/>
      <c r="AI803" s="86"/>
      <c r="AJ803" s="86"/>
      <c r="AK803" s="86"/>
      <c r="AL803" s="87"/>
      <c r="AM803" s="87"/>
      <c r="AN803" s="87"/>
      <c r="AO803" s="87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  <c r="BZ803" s="88"/>
      <c r="CA803" s="88"/>
      <c r="CB803" s="88"/>
      <c r="CC803" s="88"/>
      <c r="CD803" s="88"/>
      <c r="CE803" s="88"/>
      <c r="CF803" s="88"/>
      <c r="CG803" s="88"/>
      <c r="CH803" s="88"/>
      <c r="CI803" s="88"/>
      <c r="CJ803" s="88"/>
      <c r="CK803" s="88"/>
      <c r="CL803" s="88"/>
      <c r="CM803" s="88"/>
      <c r="CN803" s="88"/>
      <c r="CO803" s="88"/>
      <c r="CP803" s="88"/>
      <c r="CQ803" s="88"/>
      <c r="CR803" s="88"/>
      <c r="CS803" s="88"/>
      <c r="CT803" s="88"/>
      <c r="CU803" s="88"/>
      <c r="CV803" s="88"/>
      <c r="CW803" s="88"/>
      <c r="CX803" s="90"/>
      <c r="CY803" s="90"/>
      <c r="CZ803" s="90"/>
      <c r="DA803" s="90"/>
      <c r="DB803" s="91"/>
    </row>
    <row r="804" spans="1:106" s="82" customFormat="1" x14ac:dyDescent="0.25">
      <c r="A804" s="92"/>
      <c r="B804" s="93"/>
      <c r="C804" s="93"/>
      <c r="D804" s="93"/>
      <c r="E804" s="93"/>
      <c r="F804" s="93"/>
      <c r="G804" s="94"/>
      <c r="H804" s="95"/>
      <c r="I804" s="85"/>
      <c r="J804" s="85"/>
      <c r="K804" s="85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  <c r="AB804" s="86"/>
      <c r="AC804" s="96"/>
      <c r="AD804" s="96"/>
      <c r="AE804" s="96"/>
      <c r="AF804" s="86"/>
      <c r="AG804" s="86"/>
      <c r="AH804" s="86"/>
      <c r="AI804" s="86"/>
      <c r="AJ804" s="86"/>
      <c r="AK804" s="86"/>
      <c r="AL804" s="87"/>
      <c r="AM804" s="87"/>
      <c r="AN804" s="87"/>
      <c r="AO804" s="87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  <c r="BZ804" s="88"/>
      <c r="CA804" s="88"/>
      <c r="CB804" s="88"/>
      <c r="CC804" s="88"/>
      <c r="CD804" s="88"/>
      <c r="CE804" s="88"/>
      <c r="CF804" s="88"/>
      <c r="CG804" s="88"/>
      <c r="CH804" s="88"/>
      <c r="CI804" s="88"/>
      <c r="CJ804" s="88"/>
      <c r="CK804" s="88"/>
      <c r="CL804" s="88"/>
      <c r="CM804" s="88"/>
      <c r="CN804" s="88"/>
      <c r="CO804" s="88"/>
      <c r="CP804" s="88"/>
      <c r="CQ804" s="88"/>
      <c r="CR804" s="88"/>
      <c r="CS804" s="88"/>
      <c r="CT804" s="88"/>
      <c r="CU804" s="88"/>
      <c r="CV804" s="88"/>
      <c r="CW804" s="88"/>
      <c r="CX804" s="90"/>
      <c r="CY804" s="90"/>
      <c r="CZ804" s="90"/>
      <c r="DA804" s="90"/>
      <c r="DB804" s="91"/>
    </row>
    <row r="805" spans="1:106" s="82" customFormat="1" x14ac:dyDescent="0.25">
      <c r="A805" s="92"/>
      <c r="B805" s="93"/>
      <c r="C805" s="93"/>
      <c r="D805" s="93"/>
      <c r="E805" s="93"/>
      <c r="F805" s="93"/>
      <c r="G805" s="94"/>
      <c r="H805" s="95"/>
      <c r="I805" s="85"/>
      <c r="J805" s="85"/>
      <c r="K805" s="85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  <c r="AB805" s="86"/>
      <c r="AC805" s="96"/>
      <c r="AD805" s="96"/>
      <c r="AE805" s="96"/>
      <c r="AF805" s="86"/>
      <c r="AG805" s="86"/>
      <c r="AH805" s="86"/>
      <c r="AI805" s="86"/>
      <c r="AJ805" s="86"/>
      <c r="AK805" s="86"/>
      <c r="AL805" s="87"/>
      <c r="AM805" s="87"/>
      <c r="AN805" s="87"/>
      <c r="AO805" s="87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  <c r="BZ805" s="88"/>
      <c r="CA805" s="88"/>
      <c r="CB805" s="88"/>
      <c r="CC805" s="88"/>
      <c r="CD805" s="88"/>
      <c r="CE805" s="88"/>
      <c r="CF805" s="88"/>
      <c r="CG805" s="88"/>
      <c r="CH805" s="88"/>
      <c r="CI805" s="88"/>
      <c r="CJ805" s="88"/>
      <c r="CK805" s="88"/>
      <c r="CL805" s="88"/>
      <c r="CM805" s="88"/>
      <c r="CN805" s="88"/>
      <c r="CO805" s="88"/>
      <c r="CP805" s="88"/>
      <c r="CQ805" s="88"/>
      <c r="CR805" s="88"/>
      <c r="CS805" s="88"/>
      <c r="CT805" s="88"/>
      <c r="CU805" s="88"/>
      <c r="CV805" s="88"/>
      <c r="CW805" s="88"/>
      <c r="CX805" s="90"/>
      <c r="CY805" s="90"/>
      <c r="CZ805" s="90"/>
      <c r="DA805" s="90"/>
      <c r="DB805" s="91"/>
    </row>
    <row r="806" spans="1:106" s="82" customFormat="1" x14ac:dyDescent="0.25">
      <c r="A806" s="92"/>
      <c r="B806" s="93"/>
      <c r="C806" s="93"/>
      <c r="D806" s="93"/>
      <c r="E806" s="93"/>
      <c r="F806" s="93"/>
      <c r="G806" s="94"/>
      <c r="H806" s="95"/>
      <c r="I806" s="85"/>
      <c r="J806" s="85"/>
      <c r="K806" s="85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  <c r="AB806" s="86"/>
      <c r="AC806" s="96"/>
      <c r="AD806" s="96"/>
      <c r="AE806" s="96"/>
      <c r="AF806" s="86"/>
      <c r="AG806" s="86"/>
      <c r="AH806" s="86"/>
      <c r="AI806" s="86"/>
      <c r="AJ806" s="86"/>
      <c r="AK806" s="86"/>
      <c r="AL806" s="87"/>
      <c r="AM806" s="87"/>
      <c r="AN806" s="87"/>
      <c r="AO806" s="87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  <c r="BZ806" s="88"/>
      <c r="CA806" s="88"/>
      <c r="CB806" s="88"/>
      <c r="CC806" s="88"/>
      <c r="CD806" s="88"/>
      <c r="CE806" s="88"/>
      <c r="CF806" s="88"/>
      <c r="CG806" s="88"/>
      <c r="CH806" s="88"/>
      <c r="CI806" s="88"/>
      <c r="CJ806" s="88"/>
      <c r="CK806" s="88"/>
      <c r="CL806" s="88"/>
      <c r="CM806" s="88"/>
      <c r="CN806" s="88"/>
      <c r="CO806" s="88"/>
      <c r="CP806" s="88"/>
      <c r="CQ806" s="88"/>
      <c r="CR806" s="88"/>
      <c r="CS806" s="88"/>
      <c r="CT806" s="88"/>
      <c r="CU806" s="88"/>
      <c r="CV806" s="88"/>
      <c r="CW806" s="88"/>
      <c r="CX806" s="90"/>
      <c r="CY806" s="90"/>
      <c r="CZ806" s="90"/>
      <c r="DA806" s="90"/>
      <c r="DB806" s="91"/>
    </row>
    <row r="807" spans="1:106" s="82" customFormat="1" x14ac:dyDescent="0.25">
      <c r="A807" s="92"/>
      <c r="B807" s="93"/>
      <c r="C807" s="93"/>
      <c r="D807" s="93"/>
      <c r="E807" s="93"/>
      <c r="F807" s="93"/>
      <c r="G807" s="94"/>
      <c r="H807" s="95"/>
      <c r="I807" s="85"/>
      <c r="J807" s="85"/>
      <c r="K807" s="85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  <c r="AB807" s="86"/>
      <c r="AC807" s="96"/>
      <c r="AD807" s="96"/>
      <c r="AE807" s="96"/>
      <c r="AF807" s="86"/>
      <c r="AG807" s="86"/>
      <c r="AH807" s="86"/>
      <c r="AI807" s="86"/>
      <c r="AJ807" s="86"/>
      <c r="AK807" s="86"/>
      <c r="AL807" s="87"/>
      <c r="AM807" s="87"/>
      <c r="AN807" s="87"/>
      <c r="AO807" s="87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  <c r="BZ807" s="88"/>
      <c r="CA807" s="88"/>
      <c r="CB807" s="88"/>
      <c r="CC807" s="88"/>
      <c r="CD807" s="88"/>
      <c r="CE807" s="88"/>
      <c r="CF807" s="88"/>
      <c r="CG807" s="88"/>
      <c r="CH807" s="88"/>
      <c r="CI807" s="88"/>
      <c r="CJ807" s="88"/>
      <c r="CK807" s="88"/>
      <c r="CL807" s="88"/>
      <c r="CM807" s="88"/>
      <c r="CN807" s="88"/>
      <c r="CO807" s="88"/>
      <c r="CP807" s="88"/>
      <c r="CQ807" s="88"/>
      <c r="CR807" s="88"/>
      <c r="CS807" s="88"/>
      <c r="CT807" s="88"/>
      <c r="CU807" s="88"/>
      <c r="CV807" s="88"/>
      <c r="CW807" s="88"/>
      <c r="CX807" s="90"/>
      <c r="CY807" s="90"/>
      <c r="CZ807" s="90"/>
      <c r="DA807" s="90"/>
      <c r="DB807" s="91"/>
    </row>
    <row r="808" spans="1:106" s="82" customFormat="1" x14ac:dyDescent="0.25">
      <c r="A808" s="92"/>
      <c r="B808" s="93"/>
      <c r="C808" s="93"/>
      <c r="D808" s="93"/>
      <c r="E808" s="93"/>
      <c r="F808" s="93"/>
      <c r="G808" s="94"/>
      <c r="H808" s="95"/>
      <c r="I808" s="85"/>
      <c r="J808" s="85"/>
      <c r="K808" s="85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  <c r="AB808" s="86"/>
      <c r="AC808" s="96"/>
      <c r="AD808" s="96"/>
      <c r="AE808" s="96"/>
      <c r="AF808" s="86"/>
      <c r="AG808" s="86"/>
      <c r="AH808" s="86"/>
      <c r="AI808" s="86"/>
      <c r="AJ808" s="86"/>
      <c r="AK808" s="86"/>
      <c r="AL808" s="87"/>
      <c r="AM808" s="87"/>
      <c r="AN808" s="87"/>
      <c r="AO808" s="87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  <c r="BZ808" s="88"/>
      <c r="CA808" s="88"/>
      <c r="CB808" s="88"/>
      <c r="CC808" s="88"/>
      <c r="CD808" s="88"/>
      <c r="CE808" s="88"/>
      <c r="CF808" s="88"/>
      <c r="CG808" s="88"/>
      <c r="CH808" s="88"/>
      <c r="CI808" s="88"/>
      <c r="CJ808" s="88"/>
      <c r="CK808" s="88"/>
      <c r="CL808" s="88"/>
      <c r="CM808" s="88"/>
      <c r="CN808" s="88"/>
      <c r="CO808" s="88"/>
      <c r="CP808" s="88"/>
      <c r="CQ808" s="88"/>
      <c r="CR808" s="88"/>
      <c r="CS808" s="88"/>
      <c r="CT808" s="88"/>
      <c r="CU808" s="88"/>
      <c r="CV808" s="88"/>
      <c r="CW808" s="88"/>
      <c r="CX808" s="90"/>
      <c r="CY808" s="90"/>
      <c r="CZ808" s="90"/>
      <c r="DA808" s="90"/>
      <c r="DB808" s="91"/>
    </row>
    <row r="809" spans="1:106" s="82" customFormat="1" x14ac:dyDescent="0.25">
      <c r="A809" s="92"/>
      <c r="B809" s="93"/>
      <c r="C809" s="93"/>
      <c r="D809" s="93"/>
      <c r="E809" s="93"/>
      <c r="F809" s="93"/>
      <c r="G809" s="94"/>
      <c r="H809" s="95"/>
      <c r="I809" s="85"/>
      <c r="J809" s="85"/>
      <c r="K809" s="85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  <c r="AB809" s="86"/>
      <c r="AC809" s="96"/>
      <c r="AD809" s="96"/>
      <c r="AE809" s="96"/>
      <c r="AF809" s="86"/>
      <c r="AG809" s="86"/>
      <c r="AH809" s="86"/>
      <c r="AI809" s="86"/>
      <c r="AJ809" s="86"/>
      <c r="AK809" s="86"/>
      <c r="AL809" s="87"/>
      <c r="AM809" s="87"/>
      <c r="AN809" s="87"/>
      <c r="AO809" s="87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  <c r="BZ809" s="88"/>
      <c r="CA809" s="88"/>
      <c r="CB809" s="88"/>
      <c r="CC809" s="88"/>
      <c r="CD809" s="88"/>
      <c r="CE809" s="88"/>
      <c r="CF809" s="88"/>
      <c r="CG809" s="88"/>
      <c r="CH809" s="88"/>
      <c r="CI809" s="88"/>
      <c r="CJ809" s="88"/>
      <c r="CK809" s="88"/>
      <c r="CL809" s="88"/>
      <c r="CM809" s="88"/>
      <c r="CN809" s="88"/>
      <c r="CO809" s="88"/>
      <c r="CP809" s="88"/>
      <c r="CQ809" s="88"/>
      <c r="CR809" s="88"/>
      <c r="CS809" s="88"/>
      <c r="CT809" s="88"/>
      <c r="CU809" s="88"/>
      <c r="CV809" s="88"/>
      <c r="CW809" s="88"/>
      <c r="CX809" s="90"/>
      <c r="CY809" s="90"/>
      <c r="CZ809" s="90"/>
      <c r="DA809" s="90"/>
      <c r="DB809" s="91"/>
    </row>
    <row r="810" spans="1:106" s="82" customFormat="1" x14ac:dyDescent="0.25">
      <c r="A810" s="92"/>
      <c r="B810" s="93"/>
      <c r="C810" s="93"/>
      <c r="D810" s="93"/>
      <c r="E810" s="93"/>
      <c r="F810" s="93"/>
      <c r="G810" s="94"/>
      <c r="H810" s="95"/>
      <c r="I810" s="85"/>
      <c r="J810" s="85"/>
      <c r="K810" s="85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  <c r="AB810" s="86"/>
      <c r="AC810" s="96"/>
      <c r="AD810" s="96"/>
      <c r="AE810" s="96"/>
      <c r="AF810" s="86"/>
      <c r="AG810" s="86"/>
      <c r="AH810" s="86"/>
      <c r="AI810" s="86"/>
      <c r="AJ810" s="86"/>
      <c r="AK810" s="86"/>
      <c r="AL810" s="87"/>
      <c r="AM810" s="87"/>
      <c r="AN810" s="87"/>
      <c r="AO810" s="87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  <c r="BZ810" s="88"/>
      <c r="CA810" s="88"/>
      <c r="CB810" s="88"/>
      <c r="CC810" s="88"/>
      <c r="CD810" s="88"/>
      <c r="CE810" s="88"/>
      <c r="CF810" s="88"/>
      <c r="CG810" s="88"/>
      <c r="CH810" s="88"/>
      <c r="CI810" s="88"/>
      <c r="CJ810" s="88"/>
      <c r="CK810" s="88"/>
      <c r="CL810" s="88"/>
      <c r="CM810" s="88"/>
      <c r="CN810" s="88"/>
      <c r="CO810" s="88"/>
      <c r="CP810" s="88"/>
      <c r="CQ810" s="88"/>
      <c r="CR810" s="88"/>
      <c r="CS810" s="88"/>
      <c r="CT810" s="88"/>
      <c r="CU810" s="88"/>
      <c r="CV810" s="88"/>
      <c r="CW810" s="88"/>
      <c r="CX810" s="90"/>
      <c r="CY810" s="90"/>
      <c r="CZ810" s="90"/>
      <c r="DA810" s="90"/>
      <c r="DB810" s="91"/>
    </row>
    <row r="811" spans="1:106" s="82" customFormat="1" x14ac:dyDescent="0.25">
      <c r="A811" s="92"/>
      <c r="B811" s="93"/>
      <c r="C811" s="93"/>
      <c r="D811" s="93"/>
      <c r="E811" s="93"/>
      <c r="F811" s="93"/>
      <c r="G811" s="94"/>
      <c r="H811" s="95"/>
      <c r="I811" s="85"/>
      <c r="J811" s="85"/>
      <c r="K811" s="85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  <c r="AB811" s="86"/>
      <c r="AC811" s="96"/>
      <c r="AD811" s="96"/>
      <c r="AE811" s="96"/>
      <c r="AF811" s="86"/>
      <c r="AG811" s="86"/>
      <c r="AH811" s="86"/>
      <c r="AI811" s="86"/>
      <c r="AJ811" s="86"/>
      <c r="AK811" s="86"/>
      <c r="AL811" s="87"/>
      <c r="AM811" s="87"/>
      <c r="AN811" s="87"/>
      <c r="AO811" s="87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  <c r="BZ811" s="88"/>
      <c r="CA811" s="88"/>
      <c r="CB811" s="88"/>
      <c r="CC811" s="88"/>
      <c r="CD811" s="88"/>
      <c r="CE811" s="88"/>
      <c r="CF811" s="88"/>
      <c r="CG811" s="88"/>
      <c r="CH811" s="88"/>
      <c r="CI811" s="88"/>
      <c r="CJ811" s="88"/>
      <c r="CK811" s="88"/>
      <c r="CL811" s="88"/>
      <c r="CM811" s="88"/>
      <c r="CN811" s="88"/>
      <c r="CO811" s="88"/>
      <c r="CP811" s="88"/>
      <c r="CQ811" s="88"/>
      <c r="CR811" s="88"/>
      <c r="CS811" s="88"/>
      <c r="CT811" s="88"/>
      <c r="CU811" s="88"/>
      <c r="CV811" s="88"/>
      <c r="CW811" s="88"/>
      <c r="CX811" s="90"/>
      <c r="CY811" s="90"/>
      <c r="CZ811" s="90"/>
      <c r="DA811" s="90"/>
      <c r="DB811" s="91"/>
    </row>
    <row r="812" spans="1:106" s="82" customFormat="1" x14ac:dyDescent="0.25">
      <c r="A812" s="92"/>
      <c r="B812" s="93"/>
      <c r="C812" s="93"/>
      <c r="D812" s="93"/>
      <c r="E812" s="93"/>
      <c r="F812" s="93"/>
      <c r="G812" s="94"/>
      <c r="H812" s="95"/>
      <c r="I812" s="85"/>
      <c r="J812" s="85"/>
      <c r="K812" s="85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  <c r="AB812" s="86"/>
      <c r="AC812" s="96"/>
      <c r="AD812" s="96"/>
      <c r="AE812" s="96"/>
      <c r="AF812" s="86"/>
      <c r="AG812" s="86"/>
      <c r="AH812" s="86"/>
      <c r="AI812" s="86"/>
      <c r="AJ812" s="86"/>
      <c r="AK812" s="86"/>
      <c r="AL812" s="87"/>
      <c r="AM812" s="87"/>
      <c r="AN812" s="87"/>
      <c r="AO812" s="87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  <c r="BZ812" s="88"/>
      <c r="CA812" s="88"/>
      <c r="CB812" s="88"/>
      <c r="CC812" s="88"/>
      <c r="CD812" s="88"/>
      <c r="CE812" s="88"/>
      <c r="CF812" s="88"/>
      <c r="CG812" s="88"/>
      <c r="CH812" s="88"/>
      <c r="CI812" s="88"/>
      <c r="CJ812" s="88"/>
      <c r="CK812" s="88"/>
      <c r="CL812" s="88"/>
      <c r="CM812" s="88"/>
      <c r="CN812" s="88"/>
      <c r="CO812" s="88"/>
      <c r="CP812" s="88"/>
      <c r="CQ812" s="88"/>
      <c r="CR812" s="88"/>
      <c r="CS812" s="88"/>
      <c r="CT812" s="88"/>
      <c r="CU812" s="88"/>
      <c r="CV812" s="88"/>
      <c r="CW812" s="88"/>
      <c r="CX812" s="90"/>
      <c r="CY812" s="90"/>
      <c r="CZ812" s="90"/>
      <c r="DA812" s="90"/>
      <c r="DB812" s="91"/>
    </row>
    <row r="813" spans="1:106" s="82" customFormat="1" x14ac:dyDescent="0.25">
      <c r="A813" s="92"/>
      <c r="B813" s="93"/>
      <c r="C813" s="93"/>
      <c r="D813" s="93"/>
      <c r="E813" s="93"/>
      <c r="F813" s="93"/>
      <c r="G813" s="94"/>
      <c r="H813" s="95"/>
      <c r="I813" s="85"/>
      <c r="J813" s="85"/>
      <c r="K813" s="85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  <c r="AB813" s="86"/>
      <c r="AC813" s="96"/>
      <c r="AD813" s="96"/>
      <c r="AE813" s="96"/>
      <c r="AF813" s="86"/>
      <c r="AG813" s="86"/>
      <c r="AH813" s="86"/>
      <c r="AI813" s="86"/>
      <c r="AJ813" s="86"/>
      <c r="AK813" s="86"/>
      <c r="AL813" s="87"/>
      <c r="AM813" s="87"/>
      <c r="AN813" s="87"/>
      <c r="AO813" s="87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  <c r="BZ813" s="88"/>
      <c r="CA813" s="88"/>
      <c r="CB813" s="88"/>
      <c r="CC813" s="88"/>
      <c r="CD813" s="88"/>
      <c r="CE813" s="88"/>
      <c r="CF813" s="88"/>
      <c r="CG813" s="88"/>
      <c r="CH813" s="88"/>
      <c r="CI813" s="88"/>
      <c r="CJ813" s="88"/>
      <c r="CK813" s="88"/>
      <c r="CL813" s="88"/>
      <c r="CM813" s="88"/>
      <c r="CN813" s="88"/>
      <c r="CO813" s="88"/>
      <c r="CP813" s="88"/>
      <c r="CQ813" s="88"/>
      <c r="CR813" s="88"/>
      <c r="CS813" s="88"/>
      <c r="CT813" s="88"/>
      <c r="CU813" s="88"/>
      <c r="CV813" s="88"/>
      <c r="CW813" s="88"/>
      <c r="CX813" s="90"/>
      <c r="CY813" s="90"/>
      <c r="CZ813" s="90"/>
      <c r="DA813" s="90"/>
      <c r="DB813" s="91"/>
    </row>
    <row r="814" spans="1:106" s="82" customFormat="1" x14ac:dyDescent="0.25">
      <c r="A814" s="92"/>
      <c r="B814" s="93"/>
      <c r="C814" s="93"/>
      <c r="D814" s="93"/>
      <c r="E814" s="93"/>
      <c r="F814" s="93"/>
      <c r="G814" s="94"/>
      <c r="H814" s="95"/>
      <c r="I814" s="85"/>
      <c r="J814" s="85"/>
      <c r="K814" s="85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  <c r="AB814" s="86"/>
      <c r="AC814" s="96"/>
      <c r="AD814" s="96"/>
      <c r="AE814" s="96"/>
      <c r="AF814" s="86"/>
      <c r="AG814" s="86"/>
      <c r="AH814" s="86"/>
      <c r="AI814" s="86"/>
      <c r="AJ814" s="86"/>
      <c r="AK814" s="86"/>
      <c r="AL814" s="87"/>
      <c r="AM814" s="87"/>
      <c r="AN814" s="87"/>
      <c r="AO814" s="87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  <c r="BZ814" s="88"/>
      <c r="CA814" s="88"/>
      <c r="CB814" s="88"/>
      <c r="CC814" s="88"/>
      <c r="CD814" s="88"/>
      <c r="CE814" s="88"/>
      <c r="CF814" s="88"/>
      <c r="CG814" s="88"/>
      <c r="CH814" s="88"/>
      <c r="CI814" s="88"/>
      <c r="CJ814" s="88"/>
      <c r="CK814" s="88"/>
      <c r="CL814" s="88"/>
      <c r="CM814" s="88"/>
      <c r="CN814" s="88"/>
      <c r="CO814" s="88"/>
      <c r="CP814" s="88"/>
      <c r="CQ814" s="88"/>
      <c r="CR814" s="88"/>
      <c r="CS814" s="88"/>
      <c r="CT814" s="88"/>
      <c r="CU814" s="88"/>
      <c r="CV814" s="88"/>
      <c r="CW814" s="88"/>
      <c r="CX814" s="90"/>
      <c r="CY814" s="90"/>
      <c r="CZ814" s="90"/>
      <c r="DA814" s="90"/>
      <c r="DB814" s="91"/>
    </row>
    <row r="815" spans="1:106" s="82" customFormat="1" x14ac:dyDescent="0.25">
      <c r="A815" s="92"/>
      <c r="B815" s="93"/>
      <c r="C815" s="93"/>
      <c r="D815" s="93"/>
      <c r="E815" s="93"/>
      <c r="F815" s="93"/>
      <c r="G815" s="94"/>
      <c r="H815" s="95"/>
      <c r="I815" s="85"/>
      <c r="J815" s="85"/>
      <c r="K815" s="85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  <c r="AB815" s="86"/>
      <c r="AC815" s="96"/>
      <c r="AD815" s="96"/>
      <c r="AE815" s="96"/>
      <c r="AF815" s="86"/>
      <c r="AG815" s="86"/>
      <c r="AH815" s="86"/>
      <c r="AI815" s="86"/>
      <c r="AJ815" s="86"/>
      <c r="AK815" s="86"/>
      <c r="AL815" s="87"/>
      <c r="AM815" s="87"/>
      <c r="AN815" s="87"/>
      <c r="AO815" s="87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  <c r="BZ815" s="88"/>
      <c r="CA815" s="88"/>
      <c r="CB815" s="88"/>
      <c r="CC815" s="88"/>
      <c r="CD815" s="88"/>
      <c r="CE815" s="88"/>
      <c r="CF815" s="88"/>
      <c r="CG815" s="88"/>
      <c r="CH815" s="88"/>
      <c r="CI815" s="88"/>
      <c r="CJ815" s="88"/>
      <c r="CK815" s="88"/>
      <c r="CL815" s="88"/>
      <c r="CM815" s="88"/>
      <c r="CN815" s="88"/>
      <c r="CO815" s="88"/>
      <c r="CP815" s="88"/>
      <c r="CQ815" s="88"/>
      <c r="CR815" s="88"/>
      <c r="CS815" s="88"/>
      <c r="CT815" s="88"/>
      <c r="CU815" s="88"/>
      <c r="CV815" s="88"/>
      <c r="CW815" s="88"/>
      <c r="CX815" s="90"/>
      <c r="CY815" s="90"/>
      <c r="CZ815" s="90"/>
      <c r="DA815" s="90"/>
      <c r="DB815" s="91"/>
    </row>
    <row r="816" spans="1:106" s="82" customFormat="1" x14ac:dyDescent="0.25">
      <c r="A816" s="92"/>
      <c r="B816" s="93"/>
      <c r="C816" s="93"/>
      <c r="D816" s="93"/>
      <c r="E816" s="93"/>
      <c r="F816" s="93"/>
      <c r="G816" s="94"/>
      <c r="H816" s="95"/>
      <c r="I816" s="85"/>
      <c r="J816" s="85"/>
      <c r="K816" s="85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  <c r="AB816" s="86"/>
      <c r="AC816" s="96"/>
      <c r="AD816" s="96"/>
      <c r="AE816" s="96"/>
      <c r="AF816" s="86"/>
      <c r="AG816" s="86"/>
      <c r="AH816" s="86"/>
      <c r="AI816" s="86"/>
      <c r="AJ816" s="86"/>
      <c r="AK816" s="86"/>
      <c r="AL816" s="87"/>
      <c r="AM816" s="87"/>
      <c r="AN816" s="87"/>
      <c r="AO816" s="87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  <c r="BZ816" s="88"/>
      <c r="CA816" s="88"/>
      <c r="CB816" s="88"/>
      <c r="CC816" s="88"/>
      <c r="CD816" s="88"/>
      <c r="CE816" s="88"/>
      <c r="CF816" s="88"/>
      <c r="CG816" s="88"/>
      <c r="CH816" s="88"/>
      <c r="CI816" s="88"/>
      <c r="CJ816" s="88"/>
      <c r="CK816" s="88"/>
      <c r="CL816" s="88"/>
      <c r="CM816" s="88"/>
      <c r="CN816" s="88"/>
      <c r="CO816" s="88"/>
      <c r="CP816" s="88"/>
      <c r="CQ816" s="88"/>
      <c r="CR816" s="88"/>
      <c r="CS816" s="88"/>
      <c r="CT816" s="88"/>
      <c r="CU816" s="88"/>
      <c r="CV816" s="88"/>
      <c r="CW816" s="88"/>
      <c r="CX816" s="90"/>
      <c r="CY816" s="90"/>
      <c r="CZ816" s="90"/>
      <c r="DA816" s="90"/>
      <c r="DB816" s="91"/>
    </row>
    <row r="817" spans="1:106" s="82" customFormat="1" x14ac:dyDescent="0.25">
      <c r="A817" s="92"/>
      <c r="B817" s="93"/>
      <c r="C817" s="93"/>
      <c r="D817" s="93"/>
      <c r="E817" s="93"/>
      <c r="F817" s="93"/>
      <c r="G817" s="94"/>
      <c r="H817" s="95"/>
      <c r="I817" s="85"/>
      <c r="J817" s="85"/>
      <c r="K817" s="85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  <c r="AB817" s="86"/>
      <c r="AC817" s="96"/>
      <c r="AD817" s="96"/>
      <c r="AE817" s="96"/>
      <c r="AF817" s="86"/>
      <c r="AG817" s="86"/>
      <c r="AH817" s="86"/>
      <c r="AI817" s="86"/>
      <c r="AJ817" s="86"/>
      <c r="AK817" s="86"/>
      <c r="AL817" s="87"/>
      <c r="AM817" s="87"/>
      <c r="AN817" s="87"/>
      <c r="AO817" s="87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  <c r="BZ817" s="88"/>
      <c r="CA817" s="88"/>
      <c r="CB817" s="88"/>
      <c r="CC817" s="88"/>
      <c r="CD817" s="88"/>
      <c r="CE817" s="88"/>
      <c r="CF817" s="88"/>
      <c r="CG817" s="88"/>
      <c r="CH817" s="88"/>
      <c r="CI817" s="88"/>
      <c r="CJ817" s="88"/>
      <c r="CK817" s="88"/>
      <c r="CL817" s="88"/>
      <c r="CM817" s="88"/>
      <c r="CN817" s="88"/>
      <c r="CO817" s="88"/>
      <c r="CP817" s="88"/>
      <c r="CQ817" s="88"/>
      <c r="CR817" s="88"/>
      <c r="CS817" s="88"/>
      <c r="CT817" s="88"/>
      <c r="CU817" s="88"/>
      <c r="CV817" s="88"/>
      <c r="CW817" s="88"/>
      <c r="CX817" s="90"/>
      <c r="CY817" s="90"/>
      <c r="CZ817" s="90"/>
      <c r="DA817" s="90"/>
      <c r="DB817" s="91"/>
    </row>
    <row r="818" spans="1:106" s="82" customFormat="1" x14ac:dyDescent="0.25">
      <c r="A818" s="92"/>
      <c r="B818" s="93"/>
      <c r="C818" s="93"/>
      <c r="D818" s="93"/>
      <c r="E818" s="93"/>
      <c r="F818" s="93"/>
      <c r="G818" s="94"/>
      <c r="H818" s="95"/>
      <c r="I818" s="85"/>
      <c r="J818" s="85"/>
      <c r="K818" s="85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  <c r="AB818" s="86"/>
      <c r="AC818" s="96"/>
      <c r="AD818" s="96"/>
      <c r="AE818" s="96"/>
      <c r="AF818" s="86"/>
      <c r="AG818" s="86"/>
      <c r="AH818" s="86"/>
      <c r="AI818" s="86"/>
      <c r="AJ818" s="86"/>
      <c r="AK818" s="86"/>
      <c r="AL818" s="87"/>
      <c r="AM818" s="87"/>
      <c r="AN818" s="87"/>
      <c r="AO818" s="87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  <c r="BZ818" s="88"/>
      <c r="CA818" s="88"/>
      <c r="CB818" s="88"/>
      <c r="CC818" s="88"/>
      <c r="CD818" s="88"/>
      <c r="CE818" s="88"/>
      <c r="CF818" s="88"/>
      <c r="CG818" s="88"/>
      <c r="CH818" s="88"/>
      <c r="CI818" s="88"/>
      <c r="CJ818" s="88"/>
      <c r="CK818" s="88"/>
      <c r="CL818" s="88"/>
      <c r="CM818" s="88"/>
      <c r="CN818" s="88"/>
      <c r="CO818" s="88"/>
      <c r="CP818" s="88"/>
      <c r="CQ818" s="88"/>
      <c r="CR818" s="88"/>
      <c r="CS818" s="88"/>
      <c r="CT818" s="88"/>
      <c r="CU818" s="88"/>
      <c r="CV818" s="88"/>
      <c r="CW818" s="88"/>
      <c r="CX818" s="90"/>
      <c r="CY818" s="90"/>
      <c r="CZ818" s="90"/>
      <c r="DA818" s="90"/>
      <c r="DB818" s="91"/>
    </row>
    <row r="819" spans="1:106" s="82" customFormat="1" x14ac:dyDescent="0.25">
      <c r="A819" s="92"/>
      <c r="B819" s="93"/>
      <c r="C819" s="93"/>
      <c r="D819" s="93"/>
      <c r="E819" s="93"/>
      <c r="F819" s="93"/>
      <c r="G819" s="94"/>
      <c r="H819" s="95"/>
      <c r="I819" s="85"/>
      <c r="J819" s="85"/>
      <c r="K819" s="85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  <c r="AB819" s="86"/>
      <c r="AC819" s="96"/>
      <c r="AD819" s="96"/>
      <c r="AE819" s="96"/>
      <c r="AF819" s="86"/>
      <c r="AG819" s="86"/>
      <c r="AH819" s="86"/>
      <c r="AI819" s="86"/>
      <c r="AJ819" s="86"/>
      <c r="AK819" s="86"/>
      <c r="AL819" s="87"/>
      <c r="AM819" s="87"/>
      <c r="AN819" s="87"/>
      <c r="AO819" s="87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  <c r="BZ819" s="88"/>
      <c r="CA819" s="88"/>
      <c r="CB819" s="88"/>
      <c r="CC819" s="88"/>
      <c r="CD819" s="88"/>
      <c r="CE819" s="88"/>
      <c r="CF819" s="88"/>
      <c r="CG819" s="88"/>
      <c r="CH819" s="88"/>
      <c r="CI819" s="88"/>
      <c r="CJ819" s="88"/>
      <c r="CK819" s="88"/>
      <c r="CL819" s="88"/>
      <c r="CM819" s="88"/>
      <c r="CN819" s="88"/>
      <c r="CO819" s="88"/>
      <c r="CP819" s="88"/>
      <c r="CQ819" s="88"/>
      <c r="CR819" s="88"/>
      <c r="CS819" s="88"/>
      <c r="CT819" s="88"/>
      <c r="CU819" s="88"/>
      <c r="CV819" s="88"/>
      <c r="CW819" s="88"/>
      <c r="CX819" s="90"/>
      <c r="CY819" s="90"/>
      <c r="CZ819" s="90"/>
      <c r="DA819" s="90"/>
      <c r="DB819" s="91"/>
    </row>
    <row r="820" spans="1:106" s="82" customFormat="1" x14ac:dyDescent="0.25">
      <c r="A820" s="92"/>
      <c r="B820" s="93"/>
      <c r="C820" s="93"/>
      <c r="D820" s="93"/>
      <c r="E820" s="93"/>
      <c r="F820" s="93"/>
      <c r="G820" s="94"/>
      <c r="H820" s="95"/>
      <c r="I820" s="85"/>
      <c r="J820" s="85"/>
      <c r="K820" s="85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  <c r="AB820" s="86"/>
      <c r="AC820" s="96"/>
      <c r="AD820" s="96"/>
      <c r="AE820" s="96"/>
      <c r="AF820" s="86"/>
      <c r="AG820" s="86"/>
      <c r="AH820" s="86"/>
      <c r="AI820" s="86"/>
      <c r="AJ820" s="86"/>
      <c r="AK820" s="86"/>
      <c r="AL820" s="87"/>
      <c r="AM820" s="87"/>
      <c r="AN820" s="87"/>
      <c r="AO820" s="87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  <c r="BZ820" s="88"/>
      <c r="CA820" s="88"/>
      <c r="CB820" s="88"/>
      <c r="CC820" s="88"/>
      <c r="CD820" s="88"/>
      <c r="CE820" s="88"/>
      <c r="CF820" s="88"/>
      <c r="CG820" s="88"/>
      <c r="CH820" s="88"/>
      <c r="CI820" s="88"/>
      <c r="CJ820" s="88"/>
      <c r="CK820" s="88"/>
      <c r="CL820" s="88"/>
      <c r="CM820" s="88"/>
      <c r="CN820" s="88"/>
      <c r="CO820" s="88"/>
      <c r="CP820" s="88"/>
      <c r="CQ820" s="88"/>
      <c r="CR820" s="88"/>
      <c r="CS820" s="88"/>
      <c r="CT820" s="88"/>
      <c r="CU820" s="88"/>
      <c r="CV820" s="88"/>
      <c r="CW820" s="88"/>
      <c r="CX820" s="90"/>
      <c r="CY820" s="90"/>
      <c r="CZ820" s="90"/>
      <c r="DA820" s="90"/>
      <c r="DB820" s="91"/>
    </row>
    <row r="821" spans="1:106" s="82" customFormat="1" x14ac:dyDescent="0.25">
      <c r="A821" s="92"/>
      <c r="B821" s="93"/>
      <c r="C821" s="93"/>
      <c r="D821" s="93"/>
      <c r="E821" s="93"/>
      <c r="F821" s="93"/>
      <c r="G821" s="94"/>
      <c r="H821" s="95"/>
      <c r="I821" s="85"/>
      <c r="J821" s="85"/>
      <c r="K821" s="85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  <c r="AB821" s="86"/>
      <c r="AC821" s="96"/>
      <c r="AD821" s="96"/>
      <c r="AE821" s="96"/>
      <c r="AF821" s="86"/>
      <c r="AG821" s="86"/>
      <c r="AH821" s="86"/>
      <c r="AI821" s="86"/>
      <c r="AJ821" s="86"/>
      <c r="AK821" s="86"/>
      <c r="AL821" s="87"/>
      <c r="AM821" s="87"/>
      <c r="AN821" s="87"/>
      <c r="AO821" s="87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  <c r="BZ821" s="88"/>
      <c r="CA821" s="88"/>
      <c r="CB821" s="88"/>
      <c r="CC821" s="88"/>
      <c r="CD821" s="88"/>
      <c r="CE821" s="88"/>
      <c r="CF821" s="88"/>
      <c r="CG821" s="88"/>
      <c r="CH821" s="88"/>
      <c r="CI821" s="88"/>
      <c r="CJ821" s="88"/>
      <c r="CK821" s="88"/>
      <c r="CL821" s="88"/>
      <c r="CM821" s="88"/>
      <c r="CN821" s="88"/>
      <c r="CO821" s="88"/>
      <c r="CP821" s="88"/>
      <c r="CQ821" s="88"/>
      <c r="CR821" s="88"/>
      <c r="CS821" s="88"/>
      <c r="CT821" s="88"/>
      <c r="CU821" s="88"/>
      <c r="CV821" s="88"/>
      <c r="CW821" s="88"/>
      <c r="CX821" s="90"/>
      <c r="CY821" s="90"/>
      <c r="CZ821" s="90"/>
      <c r="DA821" s="90"/>
      <c r="DB821" s="91"/>
    </row>
    <row r="822" spans="1:106" s="82" customFormat="1" x14ac:dyDescent="0.25">
      <c r="A822" s="92"/>
      <c r="B822" s="93"/>
      <c r="C822" s="93"/>
      <c r="D822" s="93"/>
      <c r="E822" s="93"/>
      <c r="F822" s="93"/>
      <c r="G822" s="94"/>
      <c r="H822" s="95"/>
      <c r="I822" s="85"/>
      <c r="J822" s="85"/>
      <c r="K822" s="85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  <c r="AB822" s="86"/>
      <c r="AC822" s="96"/>
      <c r="AD822" s="96"/>
      <c r="AE822" s="96"/>
      <c r="AF822" s="86"/>
      <c r="AG822" s="86"/>
      <c r="AH822" s="86"/>
      <c r="AI822" s="86"/>
      <c r="AJ822" s="86"/>
      <c r="AK822" s="86"/>
      <c r="AL822" s="87"/>
      <c r="AM822" s="87"/>
      <c r="AN822" s="87"/>
      <c r="AO822" s="87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  <c r="BZ822" s="88"/>
      <c r="CA822" s="88"/>
      <c r="CB822" s="88"/>
      <c r="CC822" s="88"/>
      <c r="CD822" s="88"/>
      <c r="CE822" s="88"/>
      <c r="CF822" s="88"/>
      <c r="CG822" s="88"/>
      <c r="CH822" s="88"/>
      <c r="CI822" s="88"/>
      <c r="CJ822" s="88"/>
      <c r="CK822" s="88"/>
      <c r="CL822" s="88"/>
      <c r="CM822" s="88"/>
      <c r="CN822" s="88"/>
      <c r="CO822" s="88"/>
      <c r="CP822" s="88"/>
      <c r="CQ822" s="88"/>
      <c r="CR822" s="88"/>
      <c r="CS822" s="88"/>
      <c r="CT822" s="88"/>
      <c r="CU822" s="88"/>
      <c r="CV822" s="88"/>
      <c r="CW822" s="88"/>
      <c r="CX822" s="90"/>
      <c r="CY822" s="90"/>
      <c r="CZ822" s="90"/>
      <c r="DA822" s="90"/>
      <c r="DB822" s="91"/>
    </row>
    <row r="823" spans="1:106" s="82" customFormat="1" x14ac:dyDescent="0.25">
      <c r="A823" s="92"/>
      <c r="B823" s="93"/>
      <c r="C823" s="93"/>
      <c r="D823" s="93"/>
      <c r="E823" s="93"/>
      <c r="F823" s="93"/>
      <c r="G823" s="94"/>
      <c r="H823" s="95"/>
      <c r="I823" s="85"/>
      <c r="J823" s="85"/>
      <c r="K823" s="85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  <c r="AB823" s="86"/>
      <c r="AC823" s="96"/>
      <c r="AD823" s="96"/>
      <c r="AE823" s="96"/>
      <c r="AF823" s="86"/>
      <c r="AG823" s="86"/>
      <c r="AH823" s="86"/>
      <c r="AI823" s="86"/>
      <c r="AJ823" s="86"/>
      <c r="AK823" s="86"/>
      <c r="AL823" s="87"/>
      <c r="AM823" s="87"/>
      <c r="AN823" s="87"/>
      <c r="AO823" s="87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  <c r="BZ823" s="88"/>
      <c r="CA823" s="88"/>
      <c r="CB823" s="88"/>
      <c r="CC823" s="88"/>
      <c r="CD823" s="88"/>
      <c r="CE823" s="88"/>
      <c r="CF823" s="88"/>
      <c r="CG823" s="88"/>
      <c r="CH823" s="88"/>
      <c r="CI823" s="88"/>
      <c r="CJ823" s="88"/>
      <c r="CK823" s="88"/>
      <c r="CL823" s="88"/>
      <c r="CM823" s="88"/>
      <c r="CN823" s="88"/>
      <c r="CO823" s="88"/>
      <c r="CP823" s="88"/>
      <c r="CQ823" s="88"/>
      <c r="CR823" s="88"/>
      <c r="CS823" s="88"/>
      <c r="CT823" s="88"/>
      <c r="CU823" s="88"/>
      <c r="CV823" s="88"/>
      <c r="CW823" s="88"/>
      <c r="CX823" s="90"/>
      <c r="CY823" s="90"/>
      <c r="CZ823" s="90"/>
      <c r="DA823" s="90"/>
      <c r="DB823" s="91"/>
    </row>
    <row r="824" spans="1:106" s="82" customFormat="1" x14ac:dyDescent="0.25">
      <c r="A824" s="92"/>
      <c r="B824" s="93"/>
      <c r="C824" s="93"/>
      <c r="D824" s="93"/>
      <c r="E824" s="93"/>
      <c r="F824" s="93"/>
      <c r="G824" s="94"/>
      <c r="H824" s="95"/>
      <c r="I824" s="85"/>
      <c r="J824" s="85"/>
      <c r="K824" s="85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  <c r="AB824" s="86"/>
      <c r="AC824" s="96"/>
      <c r="AD824" s="96"/>
      <c r="AE824" s="96"/>
      <c r="AF824" s="86"/>
      <c r="AG824" s="86"/>
      <c r="AH824" s="86"/>
      <c r="AI824" s="86"/>
      <c r="AJ824" s="86"/>
      <c r="AK824" s="86"/>
      <c r="AL824" s="87"/>
      <c r="AM824" s="87"/>
      <c r="AN824" s="87"/>
      <c r="AO824" s="87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  <c r="BZ824" s="88"/>
      <c r="CA824" s="88"/>
      <c r="CB824" s="88"/>
      <c r="CC824" s="88"/>
      <c r="CD824" s="88"/>
      <c r="CE824" s="88"/>
      <c r="CF824" s="88"/>
      <c r="CG824" s="88"/>
      <c r="CH824" s="88"/>
      <c r="CI824" s="88"/>
      <c r="CJ824" s="88"/>
      <c r="CK824" s="88"/>
      <c r="CL824" s="88"/>
      <c r="CM824" s="88"/>
      <c r="CN824" s="88"/>
      <c r="CO824" s="88"/>
      <c r="CP824" s="88"/>
      <c r="CQ824" s="88"/>
      <c r="CR824" s="88"/>
      <c r="CS824" s="88"/>
      <c r="CT824" s="88"/>
      <c r="CU824" s="88"/>
      <c r="CV824" s="88"/>
      <c r="CW824" s="88"/>
      <c r="CX824" s="90"/>
      <c r="CY824" s="90"/>
      <c r="CZ824" s="90"/>
      <c r="DA824" s="90"/>
      <c r="DB824" s="91"/>
    </row>
    <row r="825" spans="1:106" s="82" customFormat="1" x14ac:dyDescent="0.25">
      <c r="A825" s="92"/>
      <c r="B825" s="93"/>
      <c r="C825" s="93"/>
      <c r="D825" s="93"/>
      <c r="E825" s="93"/>
      <c r="F825" s="93"/>
      <c r="G825" s="94"/>
      <c r="H825" s="95"/>
      <c r="I825" s="85"/>
      <c r="J825" s="85"/>
      <c r="K825" s="85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  <c r="AB825" s="86"/>
      <c r="AC825" s="96"/>
      <c r="AD825" s="96"/>
      <c r="AE825" s="96"/>
      <c r="AF825" s="86"/>
      <c r="AG825" s="86"/>
      <c r="AH825" s="86"/>
      <c r="AI825" s="86"/>
      <c r="AJ825" s="86"/>
      <c r="AK825" s="86"/>
      <c r="AL825" s="87"/>
      <c r="AM825" s="87"/>
      <c r="AN825" s="87"/>
      <c r="AO825" s="87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  <c r="BZ825" s="88"/>
      <c r="CA825" s="88"/>
      <c r="CB825" s="88"/>
      <c r="CC825" s="88"/>
      <c r="CD825" s="88"/>
      <c r="CE825" s="88"/>
      <c r="CF825" s="88"/>
      <c r="CG825" s="88"/>
      <c r="CH825" s="88"/>
      <c r="CI825" s="88"/>
      <c r="CJ825" s="88"/>
      <c r="CK825" s="88"/>
      <c r="CL825" s="88"/>
      <c r="CM825" s="88"/>
      <c r="CN825" s="88"/>
      <c r="CO825" s="88"/>
      <c r="CP825" s="88"/>
      <c r="CQ825" s="88"/>
      <c r="CR825" s="88"/>
      <c r="CS825" s="88"/>
      <c r="CT825" s="88"/>
      <c r="CU825" s="88"/>
      <c r="CV825" s="88"/>
      <c r="CW825" s="88"/>
      <c r="CX825" s="90"/>
      <c r="CY825" s="90"/>
      <c r="CZ825" s="90"/>
      <c r="DA825" s="90"/>
      <c r="DB825" s="91"/>
    </row>
    <row r="826" spans="1:106" s="82" customFormat="1" x14ac:dyDescent="0.25">
      <c r="A826" s="92"/>
      <c r="B826" s="93"/>
      <c r="C826" s="93"/>
      <c r="D826" s="93"/>
      <c r="E826" s="93"/>
      <c r="F826" s="93"/>
      <c r="G826" s="94"/>
      <c r="H826" s="95"/>
      <c r="I826" s="85"/>
      <c r="J826" s="85"/>
      <c r="K826" s="85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  <c r="AB826" s="86"/>
      <c r="AC826" s="96"/>
      <c r="AD826" s="96"/>
      <c r="AE826" s="96"/>
      <c r="AF826" s="86"/>
      <c r="AG826" s="86"/>
      <c r="AH826" s="86"/>
      <c r="AI826" s="86"/>
      <c r="AJ826" s="86"/>
      <c r="AK826" s="86"/>
      <c r="AL826" s="87"/>
      <c r="AM826" s="87"/>
      <c r="AN826" s="87"/>
      <c r="AO826" s="87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  <c r="BZ826" s="88"/>
      <c r="CA826" s="88"/>
      <c r="CB826" s="88"/>
      <c r="CC826" s="88"/>
      <c r="CD826" s="88"/>
      <c r="CE826" s="88"/>
      <c r="CF826" s="88"/>
      <c r="CG826" s="88"/>
      <c r="CH826" s="88"/>
      <c r="CI826" s="88"/>
      <c r="CJ826" s="88"/>
      <c r="CK826" s="88"/>
      <c r="CL826" s="88"/>
      <c r="CM826" s="88"/>
      <c r="CN826" s="88"/>
      <c r="CO826" s="88"/>
      <c r="CP826" s="88"/>
      <c r="CQ826" s="88"/>
      <c r="CR826" s="88"/>
      <c r="CS826" s="88"/>
      <c r="CT826" s="88"/>
      <c r="CU826" s="88"/>
      <c r="CV826" s="88"/>
      <c r="CW826" s="88"/>
      <c r="CX826" s="90"/>
      <c r="CY826" s="90"/>
      <c r="CZ826" s="90"/>
      <c r="DA826" s="90"/>
      <c r="DB826" s="91"/>
    </row>
    <row r="827" spans="1:106" s="82" customFormat="1" x14ac:dyDescent="0.25">
      <c r="A827" s="92"/>
      <c r="B827" s="93"/>
      <c r="C827" s="93"/>
      <c r="D827" s="93"/>
      <c r="E827" s="93"/>
      <c r="F827" s="93"/>
      <c r="G827" s="94"/>
      <c r="H827" s="95"/>
      <c r="I827" s="85"/>
      <c r="J827" s="85"/>
      <c r="K827" s="85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  <c r="AB827" s="86"/>
      <c r="AC827" s="96"/>
      <c r="AD827" s="96"/>
      <c r="AE827" s="96"/>
      <c r="AF827" s="86"/>
      <c r="AG827" s="86"/>
      <c r="AH827" s="86"/>
      <c r="AI827" s="86"/>
      <c r="AJ827" s="86"/>
      <c r="AK827" s="86"/>
      <c r="AL827" s="87"/>
      <c r="AM827" s="87"/>
      <c r="AN827" s="87"/>
      <c r="AO827" s="87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  <c r="BZ827" s="88"/>
      <c r="CA827" s="88"/>
      <c r="CB827" s="88"/>
      <c r="CC827" s="88"/>
      <c r="CD827" s="88"/>
      <c r="CE827" s="88"/>
      <c r="CF827" s="88"/>
      <c r="CG827" s="88"/>
      <c r="CH827" s="88"/>
      <c r="CI827" s="88"/>
      <c r="CJ827" s="88"/>
      <c r="CK827" s="88"/>
      <c r="CL827" s="88"/>
      <c r="CM827" s="88"/>
      <c r="CN827" s="88"/>
      <c r="CO827" s="88"/>
      <c r="CP827" s="88"/>
      <c r="CQ827" s="88"/>
      <c r="CR827" s="88"/>
      <c r="CS827" s="88"/>
      <c r="CT827" s="88"/>
      <c r="CU827" s="88"/>
      <c r="CV827" s="88"/>
      <c r="CW827" s="88"/>
      <c r="CX827" s="90"/>
      <c r="CY827" s="90"/>
      <c r="CZ827" s="90"/>
      <c r="DA827" s="90"/>
      <c r="DB827" s="91"/>
    </row>
    <row r="828" spans="1:106" s="82" customFormat="1" x14ac:dyDescent="0.25">
      <c r="A828" s="92"/>
      <c r="B828" s="93"/>
      <c r="C828" s="93"/>
      <c r="D828" s="93"/>
      <c r="E828" s="93"/>
      <c r="F828" s="93"/>
      <c r="G828" s="94"/>
      <c r="H828" s="95"/>
      <c r="I828" s="85"/>
      <c r="J828" s="85"/>
      <c r="K828" s="85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  <c r="AB828" s="86"/>
      <c r="AC828" s="96"/>
      <c r="AD828" s="96"/>
      <c r="AE828" s="96"/>
      <c r="AF828" s="86"/>
      <c r="AG828" s="86"/>
      <c r="AH828" s="86"/>
      <c r="AI828" s="86"/>
      <c r="AJ828" s="86"/>
      <c r="AK828" s="86"/>
      <c r="AL828" s="87"/>
      <c r="AM828" s="87"/>
      <c r="AN828" s="87"/>
      <c r="AO828" s="87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  <c r="BZ828" s="88"/>
      <c r="CA828" s="88"/>
      <c r="CB828" s="88"/>
      <c r="CC828" s="88"/>
      <c r="CD828" s="88"/>
      <c r="CE828" s="88"/>
      <c r="CF828" s="88"/>
      <c r="CG828" s="88"/>
      <c r="CH828" s="88"/>
      <c r="CI828" s="88"/>
      <c r="CJ828" s="88"/>
      <c r="CK828" s="88"/>
      <c r="CL828" s="88"/>
      <c r="CM828" s="88"/>
      <c r="CN828" s="88"/>
      <c r="CO828" s="88"/>
      <c r="CP828" s="88"/>
      <c r="CQ828" s="88"/>
      <c r="CR828" s="88"/>
      <c r="CS828" s="88"/>
      <c r="CT828" s="88"/>
      <c r="CU828" s="88"/>
      <c r="CV828" s="88"/>
      <c r="CW828" s="88"/>
      <c r="CX828" s="90"/>
      <c r="CY828" s="90"/>
      <c r="CZ828" s="90"/>
      <c r="DA828" s="90"/>
      <c r="DB828" s="91"/>
    </row>
    <row r="829" spans="1:106" s="82" customFormat="1" x14ac:dyDescent="0.25">
      <c r="A829" s="92"/>
      <c r="B829" s="93"/>
      <c r="C829" s="93"/>
      <c r="D829" s="93"/>
      <c r="E829" s="93"/>
      <c r="F829" s="93"/>
      <c r="G829" s="94"/>
      <c r="H829" s="95"/>
      <c r="I829" s="85"/>
      <c r="J829" s="85"/>
      <c r="K829" s="85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  <c r="AB829" s="86"/>
      <c r="AC829" s="96"/>
      <c r="AD829" s="96"/>
      <c r="AE829" s="96"/>
      <c r="AF829" s="86"/>
      <c r="AG829" s="86"/>
      <c r="AH829" s="86"/>
      <c r="AI829" s="86"/>
      <c r="AJ829" s="86"/>
      <c r="AK829" s="86"/>
      <c r="AL829" s="87"/>
      <c r="AM829" s="87"/>
      <c r="AN829" s="87"/>
      <c r="AO829" s="87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  <c r="BZ829" s="88"/>
      <c r="CA829" s="88"/>
      <c r="CB829" s="88"/>
      <c r="CC829" s="88"/>
      <c r="CD829" s="88"/>
      <c r="CE829" s="88"/>
      <c r="CF829" s="88"/>
      <c r="CG829" s="88"/>
      <c r="CH829" s="88"/>
      <c r="CI829" s="88"/>
      <c r="CJ829" s="88"/>
      <c r="CK829" s="88"/>
      <c r="CL829" s="88"/>
      <c r="CM829" s="88"/>
      <c r="CN829" s="88"/>
      <c r="CO829" s="88"/>
      <c r="CP829" s="88"/>
      <c r="CQ829" s="88"/>
      <c r="CR829" s="88"/>
      <c r="CS829" s="88"/>
      <c r="CT829" s="88"/>
      <c r="CU829" s="88"/>
      <c r="CV829" s="88"/>
      <c r="CW829" s="88"/>
      <c r="CX829" s="90"/>
      <c r="CY829" s="90"/>
      <c r="CZ829" s="90"/>
      <c r="DA829" s="90"/>
      <c r="DB829" s="91"/>
    </row>
    <row r="830" spans="1:106" s="82" customFormat="1" x14ac:dyDescent="0.25">
      <c r="A830" s="92"/>
      <c r="B830" s="93"/>
      <c r="C830" s="93"/>
      <c r="D830" s="93"/>
      <c r="E830" s="93"/>
      <c r="F830" s="93"/>
      <c r="G830" s="94"/>
      <c r="H830" s="95"/>
      <c r="I830" s="85"/>
      <c r="J830" s="85"/>
      <c r="K830" s="85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  <c r="AB830" s="86"/>
      <c r="AC830" s="96"/>
      <c r="AD830" s="96"/>
      <c r="AE830" s="96"/>
      <c r="AF830" s="86"/>
      <c r="AG830" s="86"/>
      <c r="AH830" s="86"/>
      <c r="AI830" s="86"/>
      <c r="AJ830" s="86"/>
      <c r="AK830" s="86"/>
      <c r="AL830" s="87"/>
      <c r="AM830" s="87"/>
      <c r="AN830" s="87"/>
      <c r="AO830" s="87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  <c r="BZ830" s="88"/>
      <c r="CA830" s="88"/>
      <c r="CB830" s="88"/>
      <c r="CC830" s="88"/>
      <c r="CD830" s="88"/>
      <c r="CE830" s="88"/>
      <c r="CF830" s="88"/>
      <c r="CG830" s="88"/>
      <c r="CH830" s="88"/>
      <c r="CI830" s="88"/>
      <c r="CJ830" s="88"/>
      <c r="CK830" s="88"/>
      <c r="CL830" s="88"/>
      <c r="CM830" s="88"/>
      <c r="CN830" s="88"/>
      <c r="CO830" s="88"/>
      <c r="CP830" s="88"/>
      <c r="CQ830" s="88"/>
      <c r="CR830" s="88"/>
      <c r="CS830" s="88"/>
      <c r="CT830" s="88"/>
      <c r="CU830" s="88"/>
      <c r="CV830" s="88"/>
      <c r="CW830" s="88"/>
      <c r="CX830" s="90"/>
      <c r="CY830" s="90"/>
      <c r="CZ830" s="90"/>
      <c r="DA830" s="90"/>
      <c r="DB830" s="91"/>
    </row>
    <row r="831" spans="1:106" s="82" customFormat="1" x14ac:dyDescent="0.25">
      <c r="A831" s="92"/>
      <c r="B831" s="93"/>
      <c r="C831" s="93"/>
      <c r="D831" s="93"/>
      <c r="E831" s="93"/>
      <c r="F831" s="93"/>
      <c r="G831" s="94"/>
      <c r="H831" s="95"/>
      <c r="I831" s="85"/>
      <c r="J831" s="85"/>
      <c r="K831" s="85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  <c r="AB831" s="86"/>
      <c r="AC831" s="96"/>
      <c r="AD831" s="96"/>
      <c r="AE831" s="96"/>
      <c r="AF831" s="86"/>
      <c r="AG831" s="86"/>
      <c r="AH831" s="86"/>
      <c r="AI831" s="86"/>
      <c r="AJ831" s="86"/>
      <c r="AK831" s="86"/>
      <c r="AL831" s="87"/>
      <c r="AM831" s="87"/>
      <c r="AN831" s="87"/>
      <c r="AO831" s="87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  <c r="BZ831" s="88"/>
      <c r="CA831" s="88"/>
      <c r="CB831" s="88"/>
      <c r="CC831" s="88"/>
      <c r="CD831" s="88"/>
      <c r="CE831" s="88"/>
      <c r="CF831" s="88"/>
      <c r="CG831" s="88"/>
      <c r="CH831" s="88"/>
      <c r="CI831" s="88"/>
      <c r="CJ831" s="88"/>
      <c r="CK831" s="88"/>
      <c r="CL831" s="88"/>
      <c r="CM831" s="88"/>
      <c r="CN831" s="88"/>
      <c r="CO831" s="88"/>
      <c r="CP831" s="88"/>
      <c r="CQ831" s="88"/>
      <c r="CR831" s="88"/>
      <c r="CS831" s="88"/>
      <c r="CT831" s="88"/>
      <c r="CU831" s="88"/>
      <c r="CV831" s="88"/>
      <c r="CW831" s="88"/>
      <c r="CX831" s="90"/>
      <c r="CY831" s="90"/>
      <c r="CZ831" s="90"/>
      <c r="DA831" s="90"/>
      <c r="DB831" s="91"/>
    </row>
    <row r="832" spans="1:106" s="82" customFormat="1" x14ac:dyDescent="0.25">
      <c r="A832" s="92"/>
      <c r="B832" s="93"/>
      <c r="C832" s="93"/>
      <c r="D832" s="93"/>
      <c r="E832" s="93"/>
      <c r="F832" s="93"/>
      <c r="G832" s="94"/>
      <c r="H832" s="95"/>
      <c r="I832" s="85"/>
      <c r="J832" s="85"/>
      <c r="K832" s="85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  <c r="AB832" s="86"/>
      <c r="AC832" s="96"/>
      <c r="AD832" s="96"/>
      <c r="AE832" s="96"/>
      <c r="AF832" s="86"/>
      <c r="AG832" s="86"/>
      <c r="AH832" s="86"/>
      <c r="AI832" s="86"/>
      <c r="AJ832" s="86"/>
      <c r="AK832" s="86"/>
      <c r="AL832" s="87"/>
      <c r="AM832" s="87"/>
      <c r="AN832" s="87"/>
      <c r="AO832" s="87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  <c r="BZ832" s="88"/>
      <c r="CA832" s="88"/>
      <c r="CB832" s="88"/>
      <c r="CC832" s="88"/>
      <c r="CD832" s="88"/>
      <c r="CE832" s="88"/>
      <c r="CF832" s="88"/>
      <c r="CG832" s="88"/>
      <c r="CH832" s="88"/>
      <c r="CI832" s="88"/>
      <c r="CJ832" s="88"/>
      <c r="CK832" s="88"/>
      <c r="CL832" s="88"/>
      <c r="CM832" s="88"/>
      <c r="CN832" s="88"/>
      <c r="CO832" s="88"/>
      <c r="CP832" s="88"/>
      <c r="CQ832" s="88"/>
      <c r="CR832" s="88"/>
      <c r="CS832" s="88"/>
      <c r="CT832" s="88"/>
      <c r="CU832" s="88"/>
      <c r="CV832" s="88"/>
      <c r="CW832" s="88"/>
      <c r="CX832" s="90"/>
      <c r="CY832" s="90"/>
      <c r="CZ832" s="90"/>
      <c r="DA832" s="90"/>
      <c r="DB832" s="91"/>
    </row>
    <row r="833" spans="1:106" s="82" customFormat="1" x14ac:dyDescent="0.25">
      <c r="A833" s="92"/>
      <c r="B833" s="93"/>
      <c r="C833" s="93"/>
      <c r="D833" s="93"/>
      <c r="E833" s="93"/>
      <c r="F833" s="93"/>
      <c r="G833" s="94"/>
      <c r="H833" s="95"/>
      <c r="I833" s="85"/>
      <c r="J833" s="85"/>
      <c r="K833" s="85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  <c r="AB833" s="86"/>
      <c r="AC833" s="96"/>
      <c r="AD833" s="96"/>
      <c r="AE833" s="96"/>
      <c r="AF833" s="86"/>
      <c r="AG833" s="86"/>
      <c r="AH833" s="86"/>
      <c r="AI833" s="86"/>
      <c r="AJ833" s="86"/>
      <c r="AK833" s="86"/>
      <c r="AL833" s="87"/>
      <c r="AM833" s="87"/>
      <c r="AN833" s="87"/>
      <c r="AO833" s="87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  <c r="BZ833" s="88"/>
      <c r="CA833" s="88"/>
      <c r="CB833" s="88"/>
      <c r="CC833" s="88"/>
      <c r="CD833" s="88"/>
      <c r="CE833" s="88"/>
      <c r="CF833" s="88"/>
      <c r="CG833" s="88"/>
      <c r="CH833" s="88"/>
      <c r="CI833" s="88"/>
      <c r="CJ833" s="88"/>
      <c r="CK833" s="88"/>
      <c r="CL833" s="88"/>
      <c r="CM833" s="88"/>
      <c r="CN833" s="88"/>
      <c r="CO833" s="88"/>
      <c r="CP833" s="88"/>
      <c r="CQ833" s="88"/>
      <c r="CR833" s="88"/>
      <c r="CS833" s="88"/>
      <c r="CT833" s="88"/>
      <c r="CU833" s="88"/>
      <c r="CV833" s="88"/>
      <c r="CW833" s="88"/>
      <c r="CX833" s="90"/>
      <c r="CY833" s="90"/>
      <c r="CZ833" s="90"/>
      <c r="DA833" s="90"/>
      <c r="DB833" s="91"/>
    </row>
    <row r="834" spans="1:106" s="82" customFormat="1" x14ac:dyDescent="0.25">
      <c r="A834" s="92"/>
      <c r="B834" s="93"/>
      <c r="C834" s="93"/>
      <c r="D834" s="93"/>
      <c r="E834" s="93"/>
      <c r="F834" s="93"/>
      <c r="G834" s="94"/>
      <c r="H834" s="95"/>
      <c r="I834" s="85"/>
      <c r="J834" s="85"/>
      <c r="K834" s="85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  <c r="AB834" s="86"/>
      <c r="AC834" s="96"/>
      <c r="AD834" s="96"/>
      <c r="AE834" s="96"/>
      <c r="AF834" s="86"/>
      <c r="AG834" s="86"/>
      <c r="AH834" s="86"/>
      <c r="AI834" s="86"/>
      <c r="AJ834" s="86"/>
      <c r="AK834" s="86"/>
      <c r="AL834" s="87"/>
      <c r="AM834" s="87"/>
      <c r="AN834" s="87"/>
      <c r="AO834" s="87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  <c r="BZ834" s="88"/>
      <c r="CA834" s="88"/>
      <c r="CB834" s="88"/>
      <c r="CC834" s="88"/>
      <c r="CD834" s="88"/>
      <c r="CE834" s="88"/>
      <c r="CF834" s="88"/>
      <c r="CG834" s="88"/>
      <c r="CH834" s="88"/>
      <c r="CI834" s="88"/>
      <c r="CJ834" s="88"/>
      <c r="CK834" s="88"/>
      <c r="CL834" s="88"/>
      <c r="CM834" s="88"/>
      <c r="CN834" s="88"/>
      <c r="CO834" s="88"/>
      <c r="CP834" s="88"/>
      <c r="CQ834" s="88"/>
      <c r="CR834" s="88"/>
      <c r="CS834" s="88"/>
      <c r="CT834" s="88"/>
      <c r="CU834" s="88"/>
      <c r="CV834" s="88"/>
      <c r="CW834" s="88"/>
      <c r="CX834" s="90"/>
      <c r="CY834" s="90"/>
      <c r="CZ834" s="90"/>
      <c r="DA834" s="90"/>
      <c r="DB834" s="91"/>
    </row>
    <row r="835" spans="1:106" s="82" customFormat="1" x14ac:dyDescent="0.25">
      <c r="A835" s="92"/>
      <c r="B835" s="93"/>
      <c r="C835" s="93"/>
      <c r="D835" s="93"/>
      <c r="E835" s="93"/>
      <c r="F835" s="93"/>
      <c r="G835" s="94"/>
      <c r="H835" s="95"/>
      <c r="I835" s="85"/>
      <c r="J835" s="85"/>
      <c r="K835" s="85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  <c r="AB835" s="86"/>
      <c r="AC835" s="96"/>
      <c r="AD835" s="96"/>
      <c r="AE835" s="96"/>
      <c r="AF835" s="86"/>
      <c r="AG835" s="86"/>
      <c r="AH835" s="86"/>
      <c r="AI835" s="86"/>
      <c r="AJ835" s="86"/>
      <c r="AK835" s="86"/>
      <c r="AL835" s="87"/>
      <c r="AM835" s="87"/>
      <c r="AN835" s="87"/>
      <c r="AO835" s="87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  <c r="BZ835" s="88"/>
      <c r="CA835" s="88"/>
      <c r="CB835" s="88"/>
      <c r="CC835" s="88"/>
      <c r="CD835" s="88"/>
      <c r="CE835" s="88"/>
      <c r="CF835" s="88"/>
      <c r="CG835" s="88"/>
      <c r="CH835" s="88"/>
      <c r="CI835" s="88"/>
      <c r="CJ835" s="88"/>
      <c r="CK835" s="88"/>
      <c r="CL835" s="88"/>
      <c r="CM835" s="88"/>
      <c r="CN835" s="88"/>
      <c r="CO835" s="88"/>
      <c r="CP835" s="88"/>
      <c r="CQ835" s="88"/>
      <c r="CR835" s="88"/>
      <c r="CS835" s="88"/>
      <c r="CT835" s="88"/>
      <c r="CU835" s="88"/>
      <c r="CV835" s="88"/>
      <c r="CW835" s="88"/>
      <c r="CX835" s="90"/>
      <c r="CY835" s="90"/>
      <c r="CZ835" s="90"/>
      <c r="DA835" s="90"/>
      <c r="DB835" s="91"/>
    </row>
    <row r="836" spans="1:106" s="82" customFormat="1" x14ac:dyDescent="0.25">
      <c r="A836" s="92"/>
      <c r="B836" s="93"/>
      <c r="C836" s="93"/>
      <c r="D836" s="93"/>
      <c r="E836" s="93"/>
      <c r="F836" s="93"/>
      <c r="G836" s="94"/>
      <c r="H836" s="95"/>
      <c r="I836" s="85"/>
      <c r="J836" s="85"/>
      <c r="K836" s="85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  <c r="AB836" s="86"/>
      <c r="AC836" s="96"/>
      <c r="AD836" s="96"/>
      <c r="AE836" s="96"/>
      <c r="AF836" s="86"/>
      <c r="AG836" s="86"/>
      <c r="AH836" s="86"/>
      <c r="AI836" s="86"/>
      <c r="AJ836" s="86"/>
      <c r="AK836" s="86"/>
      <c r="AL836" s="87"/>
      <c r="AM836" s="87"/>
      <c r="AN836" s="87"/>
      <c r="AO836" s="87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  <c r="BZ836" s="88"/>
      <c r="CA836" s="88"/>
      <c r="CB836" s="88"/>
      <c r="CC836" s="88"/>
      <c r="CD836" s="88"/>
      <c r="CE836" s="88"/>
      <c r="CF836" s="88"/>
      <c r="CG836" s="88"/>
      <c r="CH836" s="88"/>
      <c r="CI836" s="88"/>
      <c r="CJ836" s="88"/>
      <c r="CK836" s="88"/>
      <c r="CL836" s="88"/>
      <c r="CM836" s="88"/>
      <c r="CN836" s="88"/>
      <c r="CO836" s="88"/>
      <c r="CP836" s="88"/>
      <c r="CQ836" s="88"/>
      <c r="CR836" s="88"/>
      <c r="CS836" s="88"/>
      <c r="CT836" s="88"/>
      <c r="CU836" s="88"/>
      <c r="CV836" s="88"/>
      <c r="CW836" s="88"/>
      <c r="CX836" s="90"/>
      <c r="CY836" s="90"/>
      <c r="CZ836" s="90"/>
      <c r="DA836" s="90"/>
      <c r="DB836" s="91"/>
    </row>
    <row r="837" spans="1:106" s="82" customFormat="1" x14ac:dyDescent="0.25">
      <c r="A837" s="92"/>
      <c r="B837" s="93"/>
      <c r="C837" s="93"/>
      <c r="D837" s="93"/>
      <c r="E837" s="93"/>
      <c r="F837" s="93"/>
      <c r="G837" s="94"/>
      <c r="H837" s="95"/>
      <c r="I837" s="85"/>
      <c r="J837" s="85"/>
      <c r="K837" s="85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  <c r="AB837" s="86"/>
      <c r="AC837" s="96"/>
      <c r="AD837" s="96"/>
      <c r="AE837" s="96"/>
      <c r="AF837" s="86"/>
      <c r="AG837" s="86"/>
      <c r="AH837" s="86"/>
      <c r="AI837" s="86"/>
      <c r="AJ837" s="86"/>
      <c r="AK837" s="86"/>
      <c r="AL837" s="87"/>
      <c r="AM837" s="87"/>
      <c r="AN837" s="87"/>
      <c r="AO837" s="87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  <c r="BZ837" s="88"/>
      <c r="CA837" s="88"/>
      <c r="CB837" s="88"/>
      <c r="CC837" s="88"/>
      <c r="CD837" s="88"/>
      <c r="CE837" s="88"/>
      <c r="CF837" s="88"/>
      <c r="CG837" s="88"/>
      <c r="CH837" s="88"/>
      <c r="CI837" s="88"/>
      <c r="CJ837" s="88"/>
      <c r="CK837" s="88"/>
      <c r="CL837" s="88"/>
      <c r="CM837" s="88"/>
      <c r="CN837" s="88"/>
      <c r="CO837" s="88"/>
      <c r="CP837" s="88"/>
      <c r="CQ837" s="88"/>
      <c r="CR837" s="88"/>
      <c r="CS837" s="88"/>
      <c r="CT837" s="88"/>
      <c r="CU837" s="88"/>
      <c r="CV837" s="88"/>
      <c r="CW837" s="88"/>
      <c r="CX837" s="90"/>
      <c r="CY837" s="90"/>
      <c r="CZ837" s="90"/>
      <c r="DA837" s="90"/>
      <c r="DB837" s="91"/>
    </row>
    <row r="838" spans="1:106" s="82" customFormat="1" x14ac:dyDescent="0.25">
      <c r="A838" s="92"/>
      <c r="B838" s="93"/>
      <c r="C838" s="93"/>
      <c r="D838" s="93"/>
      <c r="E838" s="93"/>
      <c r="F838" s="93"/>
      <c r="G838" s="94"/>
      <c r="H838" s="95"/>
      <c r="I838" s="85"/>
      <c r="J838" s="85"/>
      <c r="K838" s="85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  <c r="AB838" s="86"/>
      <c r="AC838" s="96"/>
      <c r="AD838" s="96"/>
      <c r="AE838" s="96"/>
      <c r="AF838" s="86"/>
      <c r="AG838" s="86"/>
      <c r="AH838" s="86"/>
      <c r="AI838" s="86"/>
      <c r="AJ838" s="86"/>
      <c r="AK838" s="86"/>
      <c r="AL838" s="87"/>
      <c r="AM838" s="87"/>
      <c r="AN838" s="87"/>
      <c r="AO838" s="87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  <c r="BZ838" s="88"/>
      <c r="CA838" s="88"/>
      <c r="CB838" s="88"/>
      <c r="CC838" s="88"/>
      <c r="CD838" s="88"/>
      <c r="CE838" s="88"/>
      <c r="CF838" s="88"/>
      <c r="CG838" s="88"/>
      <c r="CH838" s="88"/>
      <c r="CI838" s="88"/>
      <c r="CJ838" s="88"/>
      <c r="CK838" s="88"/>
      <c r="CL838" s="88"/>
      <c r="CM838" s="88"/>
      <c r="CN838" s="88"/>
      <c r="CO838" s="88"/>
      <c r="CP838" s="88"/>
      <c r="CQ838" s="88"/>
      <c r="CR838" s="88"/>
      <c r="CS838" s="88"/>
      <c r="CT838" s="88"/>
      <c r="CU838" s="88"/>
      <c r="CV838" s="88"/>
      <c r="CW838" s="88"/>
      <c r="CX838" s="90"/>
      <c r="CY838" s="90"/>
      <c r="CZ838" s="90"/>
      <c r="DA838" s="90"/>
      <c r="DB838" s="91"/>
    </row>
    <row r="839" spans="1:106" s="82" customFormat="1" x14ac:dyDescent="0.25">
      <c r="A839" s="92"/>
      <c r="B839" s="93"/>
      <c r="C839" s="93"/>
      <c r="D839" s="93"/>
      <c r="E839" s="93"/>
      <c r="F839" s="93"/>
      <c r="G839" s="94"/>
      <c r="H839" s="95"/>
      <c r="I839" s="85"/>
      <c r="J839" s="85"/>
      <c r="K839" s="85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  <c r="AB839" s="86"/>
      <c r="AC839" s="96"/>
      <c r="AD839" s="96"/>
      <c r="AE839" s="96"/>
      <c r="AF839" s="86"/>
      <c r="AG839" s="86"/>
      <c r="AH839" s="86"/>
      <c r="AI839" s="86"/>
      <c r="AJ839" s="86"/>
      <c r="AK839" s="86"/>
      <c r="AL839" s="87"/>
      <c r="AM839" s="87"/>
      <c r="AN839" s="87"/>
      <c r="AO839" s="87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  <c r="BZ839" s="88"/>
      <c r="CA839" s="88"/>
      <c r="CB839" s="88"/>
      <c r="CC839" s="88"/>
      <c r="CD839" s="88"/>
      <c r="CE839" s="88"/>
      <c r="CF839" s="88"/>
      <c r="CG839" s="88"/>
      <c r="CH839" s="88"/>
      <c r="CI839" s="88"/>
      <c r="CJ839" s="88"/>
      <c r="CK839" s="88"/>
      <c r="CL839" s="88"/>
      <c r="CM839" s="88"/>
      <c r="CN839" s="88"/>
      <c r="CO839" s="88"/>
      <c r="CP839" s="88"/>
      <c r="CQ839" s="88"/>
      <c r="CR839" s="88"/>
      <c r="CS839" s="88"/>
      <c r="CT839" s="88"/>
      <c r="CU839" s="88"/>
      <c r="CV839" s="88"/>
      <c r="CW839" s="88"/>
      <c r="CX839" s="90"/>
      <c r="CY839" s="90"/>
      <c r="CZ839" s="90"/>
      <c r="DA839" s="90"/>
      <c r="DB839" s="91"/>
    </row>
    <row r="840" spans="1:106" s="82" customFormat="1" x14ac:dyDescent="0.25">
      <c r="A840" s="92"/>
      <c r="B840" s="93"/>
      <c r="C840" s="93"/>
      <c r="D840" s="93"/>
      <c r="E840" s="93"/>
      <c r="F840" s="93"/>
      <c r="G840" s="94"/>
      <c r="H840" s="95"/>
      <c r="I840" s="85"/>
      <c r="J840" s="85"/>
      <c r="K840" s="85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  <c r="AB840" s="86"/>
      <c r="AC840" s="96"/>
      <c r="AD840" s="96"/>
      <c r="AE840" s="96"/>
      <c r="AF840" s="86"/>
      <c r="AG840" s="86"/>
      <c r="AH840" s="86"/>
      <c r="AI840" s="86"/>
      <c r="AJ840" s="86"/>
      <c r="AK840" s="86"/>
      <c r="AL840" s="87"/>
      <c r="AM840" s="87"/>
      <c r="AN840" s="87"/>
      <c r="AO840" s="87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  <c r="BZ840" s="88"/>
      <c r="CA840" s="88"/>
      <c r="CB840" s="88"/>
      <c r="CC840" s="88"/>
      <c r="CD840" s="88"/>
      <c r="CE840" s="88"/>
      <c r="CF840" s="88"/>
      <c r="CG840" s="88"/>
      <c r="CH840" s="88"/>
      <c r="CI840" s="88"/>
      <c r="CJ840" s="88"/>
      <c r="CK840" s="88"/>
      <c r="CL840" s="88"/>
      <c r="CM840" s="88"/>
      <c r="CN840" s="88"/>
      <c r="CO840" s="88"/>
      <c r="CP840" s="88"/>
      <c r="CQ840" s="88"/>
      <c r="CR840" s="88"/>
      <c r="CS840" s="88"/>
      <c r="CT840" s="88"/>
      <c r="CU840" s="88"/>
      <c r="CV840" s="88"/>
      <c r="CW840" s="88"/>
      <c r="CX840" s="90"/>
      <c r="CY840" s="90"/>
      <c r="CZ840" s="90"/>
      <c r="DA840" s="90"/>
      <c r="DB840" s="91"/>
    </row>
    <row r="841" spans="1:106" s="82" customFormat="1" x14ac:dyDescent="0.25">
      <c r="A841" s="92"/>
      <c r="B841" s="93"/>
      <c r="C841" s="93"/>
      <c r="D841" s="93"/>
      <c r="E841" s="93"/>
      <c r="F841" s="93"/>
      <c r="G841" s="94"/>
      <c r="H841" s="95"/>
      <c r="I841" s="85"/>
      <c r="J841" s="85"/>
      <c r="K841" s="85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  <c r="AB841" s="86"/>
      <c r="AC841" s="96"/>
      <c r="AD841" s="96"/>
      <c r="AE841" s="96"/>
      <c r="AF841" s="86"/>
      <c r="AG841" s="86"/>
      <c r="AH841" s="86"/>
      <c r="AI841" s="86"/>
      <c r="AJ841" s="86"/>
      <c r="AK841" s="86"/>
      <c r="AL841" s="87"/>
      <c r="AM841" s="87"/>
      <c r="AN841" s="87"/>
      <c r="AO841" s="87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  <c r="BZ841" s="88"/>
      <c r="CA841" s="88"/>
      <c r="CB841" s="88"/>
      <c r="CC841" s="88"/>
      <c r="CD841" s="88"/>
      <c r="CE841" s="88"/>
      <c r="CF841" s="88"/>
      <c r="CG841" s="88"/>
      <c r="CH841" s="88"/>
      <c r="CI841" s="88"/>
      <c r="CJ841" s="88"/>
      <c r="CK841" s="88"/>
      <c r="CL841" s="88"/>
      <c r="CM841" s="88"/>
      <c r="CN841" s="88"/>
      <c r="CO841" s="88"/>
      <c r="CP841" s="88"/>
      <c r="CQ841" s="88"/>
      <c r="CR841" s="88"/>
      <c r="CS841" s="88"/>
      <c r="CT841" s="88"/>
      <c r="CU841" s="88"/>
      <c r="CV841" s="88"/>
      <c r="CW841" s="88"/>
      <c r="CX841" s="90"/>
      <c r="CY841" s="90"/>
      <c r="CZ841" s="90"/>
      <c r="DA841" s="90"/>
      <c r="DB841" s="91"/>
    </row>
    <row r="842" spans="1:106" s="82" customFormat="1" x14ac:dyDescent="0.25">
      <c r="A842" s="92"/>
      <c r="B842" s="93"/>
      <c r="C842" s="93"/>
      <c r="D842" s="93"/>
      <c r="E842" s="93"/>
      <c r="F842" s="93"/>
      <c r="G842" s="94"/>
      <c r="H842" s="95"/>
      <c r="I842" s="85"/>
      <c r="J842" s="85"/>
      <c r="K842" s="85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  <c r="AB842" s="86"/>
      <c r="AC842" s="96"/>
      <c r="AD842" s="96"/>
      <c r="AE842" s="96"/>
      <c r="AF842" s="86"/>
      <c r="AG842" s="86"/>
      <c r="AH842" s="86"/>
      <c r="AI842" s="86"/>
      <c r="AJ842" s="86"/>
      <c r="AK842" s="86"/>
      <c r="AL842" s="87"/>
      <c r="AM842" s="87"/>
      <c r="AN842" s="87"/>
      <c r="AO842" s="87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  <c r="BZ842" s="88"/>
      <c r="CA842" s="88"/>
      <c r="CB842" s="88"/>
      <c r="CC842" s="88"/>
      <c r="CD842" s="88"/>
      <c r="CE842" s="88"/>
      <c r="CF842" s="88"/>
      <c r="CG842" s="88"/>
      <c r="CH842" s="88"/>
      <c r="CI842" s="88"/>
      <c r="CJ842" s="88"/>
      <c r="CK842" s="88"/>
      <c r="CL842" s="88"/>
      <c r="CM842" s="88"/>
      <c r="CN842" s="88"/>
      <c r="CO842" s="88"/>
      <c r="CP842" s="88"/>
      <c r="CQ842" s="88"/>
      <c r="CR842" s="88"/>
      <c r="CS842" s="88"/>
      <c r="CT842" s="88"/>
      <c r="CU842" s="88"/>
      <c r="CV842" s="88"/>
      <c r="CW842" s="88"/>
      <c r="CX842" s="90"/>
      <c r="CY842" s="90"/>
      <c r="CZ842" s="90"/>
      <c r="DA842" s="90"/>
      <c r="DB842" s="91"/>
    </row>
    <row r="843" spans="1:106" s="82" customFormat="1" x14ac:dyDescent="0.25">
      <c r="A843" s="92"/>
      <c r="B843" s="93"/>
      <c r="C843" s="93"/>
      <c r="D843" s="93"/>
      <c r="E843" s="93"/>
      <c r="F843" s="93"/>
      <c r="G843" s="94"/>
      <c r="H843" s="95"/>
      <c r="I843" s="85"/>
      <c r="J843" s="85"/>
      <c r="K843" s="85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  <c r="AB843" s="86"/>
      <c r="AC843" s="96"/>
      <c r="AD843" s="96"/>
      <c r="AE843" s="96"/>
      <c r="AF843" s="86"/>
      <c r="AG843" s="86"/>
      <c r="AH843" s="86"/>
      <c r="AI843" s="86"/>
      <c r="AJ843" s="86"/>
      <c r="AK843" s="86"/>
      <c r="AL843" s="87"/>
      <c r="AM843" s="87"/>
      <c r="AN843" s="87"/>
      <c r="AO843" s="87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  <c r="BZ843" s="88"/>
      <c r="CA843" s="88"/>
      <c r="CB843" s="88"/>
      <c r="CC843" s="88"/>
      <c r="CD843" s="88"/>
      <c r="CE843" s="88"/>
      <c r="CF843" s="88"/>
      <c r="CG843" s="88"/>
      <c r="CH843" s="88"/>
      <c r="CI843" s="88"/>
      <c r="CJ843" s="88"/>
      <c r="CK843" s="88"/>
      <c r="CL843" s="88"/>
      <c r="CM843" s="88"/>
      <c r="CN843" s="88"/>
      <c r="CO843" s="88"/>
      <c r="CP843" s="88"/>
      <c r="CQ843" s="88"/>
      <c r="CR843" s="88"/>
      <c r="CS843" s="88"/>
      <c r="CT843" s="88"/>
      <c r="CU843" s="88"/>
      <c r="CV843" s="88"/>
      <c r="CW843" s="88"/>
      <c r="CX843" s="90"/>
      <c r="CY843" s="90"/>
      <c r="CZ843" s="90"/>
      <c r="DA843" s="90"/>
      <c r="DB843" s="91"/>
    </row>
    <row r="844" spans="1:106" s="82" customFormat="1" x14ac:dyDescent="0.25">
      <c r="A844" s="92"/>
      <c r="B844" s="93"/>
      <c r="C844" s="93"/>
      <c r="D844" s="93"/>
      <c r="E844" s="93"/>
      <c r="F844" s="93"/>
      <c r="G844" s="94"/>
      <c r="H844" s="95"/>
      <c r="I844" s="85"/>
      <c r="J844" s="85"/>
      <c r="K844" s="85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  <c r="AB844" s="86"/>
      <c r="AC844" s="96"/>
      <c r="AD844" s="96"/>
      <c r="AE844" s="96"/>
      <c r="AF844" s="86"/>
      <c r="AG844" s="86"/>
      <c r="AH844" s="86"/>
      <c r="AI844" s="86"/>
      <c r="AJ844" s="86"/>
      <c r="AK844" s="86"/>
      <c r="AL844" s="87"/>
      <c r="AM844" s="87"/>
      <c r="AN844" s="87"/>
      <c r="AO844" s="87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  <c r="BZ844" s="88"/>
      <c r="CA844" s="88"/>
      <c r="CB844" s="88"/>
      <c r="CC844" s="88"/>
      <c r="CD844" s="88"/>
      <c r="CE844" s="88"/>
      <c r="CF844" s="88"/>
      <c r="CG844" s="88"/>
      <c r="CH844" s="88"/>
      <c r="CI844" s="88"/>
      <c r="CJ844" s="88"/>
      <c r="CK844" s="88"/>
      <c r="CL844" s="88"/>
      <c r="CM844" s="88"/>
      <c r="CN844" s="88"/>
      <c r="CO844" s="88"/>
      <c r="CP844" s="88"/>
      <c r="CQ844" s="88"/>
      <c r="CR844" s="88"/>
      <c r="CS844" s="88"/>
      <c r="CT844" s="88"/>
      <c r="CU844" s="88"/>
      <c r="CV844" s="88"/>
      <c r="CW844" s="88"/>
      <c r="CX844" s="90"/>
      <c r="CY844" s="90"/>
      <c r="CZ844" s="90"/>
      <c r="DA844" s="90"/>
      <c r="DB844" s="91"/>
    </row>
    <row r="845" spans="1:106" s="82" customFormat="1" x14ac:dyDescent="0.25">
      <c r="A845" s="92"/>
      <c r="B845" s="93"/>
      <c r="C845" s="93"/>
      <c r="D845" s="93"/>
      <c r="E845" s="93"/>
      <c r="F845" s="93"/>
      <c r="G845" s="94"/>
      <c r="H845" s="95"/>
      <c r="I845" s="85"/>
      <c r="J845" s="85"/>
      <c r="K845" s="85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  <c r="AB845" s="86"/>
      <c r="AC845" s="96"/>
      <c r="AD845" s="96"/>
      <c r="AE845" s="96"/>
      <c r="AF845" s="86"/>
      <c r="AG845" s="86"/>
      <c r="AH845" s="86"/>
      <c r="AI845" s="86"/>
      <c r="AJ845" s="86"/>
      <c r="AK845" s="86"/>
      <c r="AL845" s="87"/>
      <c r="AM845" s="87"/>
      <c r="AN845" s="87"/>
      <c r="AO845" s="87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  <c r="BZ845" s="88"/>
      <c r="CA845" s="88"/>
      <c r="CB845" s="88"/>
      <c r="CC845" s="88"/>
      <c r="CD845" s="88"/>
      <c r="CE845" s="88"/>
      <c r="CF845" s="88"/>
      <c r="CG845" s="88"/>
      <c r="CH845" s="88"/>
      <c r="CI845" s="88"/>
      <c r="CJ845" s="88"/>
      <c r="CK845" s="88"/>
      <c r="CL845" s="88"/>
      <c r="CM845" s="88"/>
      <c r="CN845" s="88"/>
      <c r="CO845" s="88"/>
      <c r="CP845" s="88"/>
      <c r="CQ845" s="88"/>
      <c r="CR845" s="88"/>
      <c r="CS845" s="88"/>
      <c r="CT845" s="88"/>
      <c r="CU845" s="88"/>
      <c r="CV845" s="88"/>
      <c r="CW845" s="88"/>
      <c r="CX845" s="90"/>
      <c r="CY845" s="90"/>
      <c r="CZ845" s="90"/>
      <c r="DA845" s="90"/>
      <c r="DB845" s="91"/>
    </row>
    <row r="846" spans="1:106" s="82" customFormat="1" x14ac:dyDescent="0.25">
      <c r="A846" s="92"/>
      <c r="B846" s="93"/>
      <c r="C846" s="93"/>
      <c r="D846" s="93"/>
      <c r="E846" s="93"/>
      <c r="F846" s="93"/>
      <c r="G846" s="94"/>
      <c r="H846" s="95"/>
      <c r="I846" s="85"/>
      <c r="J846" s="85"/>
      <c r="K846" s="85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  <c r="AB846" s="86"/>
      <c r="AC846" s="96"/>
      <c r="AD846" s="96"/>
      <c r="AE846" s="96"/>
      <c r="AF846" s="86"/>
      <c r="AG846" s="86"/>
      <c r="AH846" s="86"/>
      <c r="AI846" s="86"/>
      <c r="AJ846" s="86"/>
      <c r="AK846" s="86"/>
      <c r="AL846" s="87"/>
      <c r="AM846" s="87"/>
      <c r="AN846" s="87"/>
      <c r="AO846" s="87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  <c r="BZ846" s="88"/>
      <c r="CA846" s="88"/>
      <c r="CB846" s="88"/>
      <c r="CC846" s="88"/>
      <c r="CD846" s="88"/>
      <c r="CE846" s="88"/>
      <c r="CF846" s="88"/>
      <c r="CG846" s="88"/>
      <c r="CH846" s="88"/>
      <c r="CI846" s="88"/>
      <c r="CJ846" s="88"/>
      <c r="CK846" s="88"/>
      <c r="CL846" s="88"/>
      <c r="CM846" s="88"/>
      <c r="CN846" s="88"/>
      <c r="CO846" s="88"/>
      <c r="CP846" s="88"/>
      <c r="CQ846" s="88"/>
      <c r="CR846" s="88"/>
      <c r="CS846" s="88"/>
      <c r="CT846" s="88"/>
      <c r="CU846" s="88"/>
      <c r="CV846" s="88"/>
      <c r="CW846" s="88"/>
      <c r="CX846" s="90"/>
      <c r="CY846" s="90"/>
      <c r="CZ846" s="90"/>
      <c r="DA846" s="90"/>
      <c r="DB846" s="91"/>
    </row>
    <row r="847" spans="1:106" s="82" customFormat="1" x14ac:dyDescent="0.25">
      <c r="A847" s="92"/>
      <c r="B847" s="93"/>
      <c r="C847" s="93"/>
      <c r="D847" s="93"/>
      <c r="E847" s="93"/>
      <c r="F847" s="93"/>
      <c r="G847" s="94"/>
      <c r="H847" s="95"/>
      <c r="I847" s="85"/>
      <c r="J847" s="85"/>
      <c r="K847" s="85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  <c r="AB847" s="86"/>
      <c r="AC847" s="96"/>
      <c r="AD847" s="96"/>
      <c r="AE847" s="96"/>
      <c r="AF847" s="86"/>
      <c r="AG847" s="86"/>
      <c r="AH847" s="86"/>
      <c r="AI847" s="86"/>
      <c r="AJ847" s="86"/>
      <c r="AK847" s="86"/>
      <c r="AL847" s="87"/>
      <c r="AM847" s="87"/>
      <c r="AN847" s="87"/>
      <c r="AO847" s="87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  <c r="BZ847" s="88"/>
      <c r="CA847" s="88"/>
      <c r="CB847" s="88"/>
      <c r="CC847" s="88"/>
      <c r="CD847" s="88"/>
      <c r="CE847" s="88"/>
      <c r="CF847" s="88"/>
      <c r="CG847" s="88"/>
      <c r="CH847" s="88"/>
      <c r="CI847" s="88"/>
      <c r="CJ847" s="88"/>
      <c r="CK847" s="88"/>
      <c r="CL847" s="88"/>
      <c r="CM847" s="88"/>
      <c r="CN847" s="88"/>
      <c r="CO847" s="88"/>
      <c r="CP847" s="88"/>
      <c r="CQ847" s="88"/>
      <c r="CR847" s="88"/>
      <c r="CS847" s="88"/>
      <c r="CT847" s="88"/>
      <c r="CU847" s="88"/>
      <c r="CV847" s="88"/>
      <c r="CW847" s="88"/>
      <c r="CX847" s="90"/>
      <c r="CY847" s="90"/>
      <c r="CZ847" s="90"/>
      <c r="DA847" s="90"/>
      <c r="DB847" s="91"/>
    </row>
    <row r="848" spans="1:106" s="82" customFormat="1" x14ac:dyDescent="0.25">
      <c r="A848" s="92"/>
      <c r="B848" s="93"/>
      <c r="C848" s="93"/>
      <c r="D848" s="93"/>
      <c r="E848" s="93"/>
      <c r="F848" s="93"/>
      <c r="G848" s="94"/>
      <c r="H848" s="95"/>
      <c r="I848" s="85"/>
      <c r="J848" s="85"/>
      <c r="K848" s="85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  <c r="AB848" s="86"/>
      <c r="AC848" s="96"/>
      <c r="AD848" s="96"/>
      <c r="AE848" s="96"/>
      <c r="AF848" s="86"/>
      <c r="AG848" s="86"/>
      <c r="AH848" s="86"/>
      <c r="AI848" s="86"/>
      <c r="AJ848" s="86"/>
      <c r="AK848" s="86"/>
      <c r="AL848" s="87"/>
      <c r="AM848" s="87"/>
      <c r="AN848" s="87"/>
      <c r="AO848" s="87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  <c r="BZ848" s="88"/>
      <c r="CA848" s="88"/>
      <c r="CB848" s="88"/>
      <c r="CC848" s="88"/>
      <c r="CD848" s="88"/>
      <c r="CE848" s="88"/>
      <c r="CF848" s="88"/>
      <c r="CG848" s="88"/>
      <c r="CH848" s="88"/>
      <c r="CI848" s="88"/>
      <c r="CJ848" s="88"/>
      <c r="CK848" s="88"/>
      <c r="CL848" s="88"/>
      <c r="CM848" s="88"/>
      <c r="CN848" s="88"/>
      <c r="CO848" s="88"/>
      <c r="CP848" s="88"/>
      <c r="CQ848" s="88"/>
      <c r="CR848" s="88"/>
      <c r="CS848" s="88"/>
      <c r="CT848" s="88"/>
      <c r="CU848" s="88"/>
      <c r="CV848" s="88"/>
      <c r="CW848" s="88"/>
      <c r="CX848" s="90"/>
      <c r="CY848" s="90"/>
      <c r="CZ848" s="90"/>
      <c r="DA848" s="90"/>
      <c r="DB848" s="91"/>
    </row>
    <row r="849" spans="1:106" s="82" customFormat="1" x14ac:dyDescent="0.25">
      <c r="A849" s="92"/>
      <c r="B849" s="93"/>
      <c r="C849" s="93"/>
      <c r="D849" s="93"/>
      <c r="E849" s="93"/>
      <c r="F849" s="93"/>
      <c r="G849" s="94"/>
      <c r="H849" s="95"/>
      <c r="I849" s="85"/>
      <c r="J849" s="85"/>
      <c r="K849" s="85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  <c r="AB849" s="86"/>
      <c r="AC849" s="96"/>
      <c r="AD849" s="96"/>
      <c r="AE849" s="96"/>
      <c r="AF849" s="86"/>
      <c r="AG849" s="86"/>
      <c r="AH849" s="86"/>
      <c r="AI849" s="86"/>
      <c r="AJ849" s="86"/>
      <c r="AK849" s="86"/>
      <c r="AL849" s="87"/>
      <c r="AM849" s="87"/>
      <c r="AN849" s="87"/>
      <c r="AO849" s="87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  <c r="BZ849" s="88"/>
      <c r="CA849" s="88"/>
      <c r="CB849" s="88"/>
      <c r="CC849" s="88"/>
      <c r="CD849" s="88"/>
      <c r="CE849" s="88"/>
      <c r="CF849" s="88"/>
      <c r="CG849" s="88"/>
      <c r="CH849" s="88"/>
      <c r="CI849" s="88"/>
      <c r="CJ849" s="88"/>
      <c r="CK849" s="88"/>
      <c r="CL849" s="88"/>
      <c r="CM849" s="88"/>
      <c r="CN849" s="88"/>
      <c r="CO849" s="88"/>
      <c r="CP849" s="88"/>
      <c r="CQ849" s="88"/>
      <c r="CR849" s="88"/>
      <c r="CS849" s="88"/>
      <c r="CT849" s="88"/>
      <c r="CU849" s="88"/>
      <c r="CV849" s="88"/>
      <c r="CW849" s="88"/>
      <c r="CX849" s="90"/>
      <c r="CY849" s="90"/>
      <c r="CZ849" s="90"/>
      <c r="DA849" s="90"/>
      <c r="DB849" s="91"/>
    </row>
    <row r="850" spans="1:106" s="82" customFormat="1" x14ac:dyDescent="0.25">
      <c r="A850" s="92"/>
      <c r="B850" s="93"/>
      <c r="C850" s="93"/>
      <c r="D850" s="93"/>
      <c r="E850" s="93"/>
      <c r="F850" s="93"/>
      <c r="G850" s="94"/>
      <c r="H850" s="95"/>
      <c r="I850" s="85"/>
      <c r="J850" s="85"/>
      <c r="K850" s="85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  <c r="AB850" s="86"/>
      <c r="AC850" s="96"/>
      <c r="AD850" s="96"/>
      <c r="AE850" s="96"/>
      <c r="AF850" s="86"/>
      <c r="AG850" s="86"/>
      <c r="AH850" s="86"/>
      <c r="AI850" s="86"/>
      <c r="AJ850" s="86"/>
      <c r="AK850" s="86"/>
      <c r="AL850" s="87"/>
      <c r="AM850" s="87"/>
      <c r="AN850" s="87"/>
      <c r="AO850" s="87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  <c r="BZ850" s="88"/>
      <c r="CA850" s="88"/>
      <c r="CB850" s="88"/>
      <c r="CC850" s="88"/>
      <c r="CD850" s="88"/>
      <c r="CE850" s="88"/>
      <c r="CF850" s="88"/>
      <c r="CG850" s="88"/>
      <c r="CH850" s="88"/>
      <c r="CI850" s="88"/>
      <c r="CJ850" s="88"/>
      <c r="CK850" s="88"/>
      <c r="CL850" s="88"/>
      <c r="CM850" s="88"/>
      <c r="CN850" s="88"/>
      <c r="CO850" s="88"/>
      <c r="CP850" s="88"/>
      <c r="CQ850" s="88"/>
      <c r="CR850" s="88"/>
      <c r="CS850" s="88"/>
      <c r="CT850" s="88"/>
      <c r="CU850" s="88"/>
      <c r="CV850" s="88"/>
      <c r="CW850" s="88"/>
      <c r="CX850" s="90"/>
      <c r="CY850" s="90"/>
      <c r="CZ850" s="90"/>
      <c r="DA850" s="90"/>
      <c r="DB850" s="91"/>
    </row>
    <row r="851" spans="1:106" s="82" customFormat="1" x14ac:dyDescent="0.25">
      <c r="A851" s="92"/>
      <c r="B851" s="93"/>
      <c r="C851" s="93"/>
      <c r="D851" s="93"/>
      <c r="E851" s="93"/>
      <c r="F851" s="93"/>
      <c r="G851" s="94"/>
      <c r="H851" s="95"/>
      <c r="I851" s="85"/>
      <c r="J851" s="85"/>
      <c r="K851" s="85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  <c r="AB851" s="86"/>
      <c r="AC851" s="96"/>
      <c r="AD851" s="96"/>
      <c r="AE851" s="96"/>
      <c r="AF851" s="86"/>
      <c r="AG851" s="86"/>
      <c r="AH851" s="86"/>
      <c r="AI851" s="86"/>
      <c r="AJ851" s="86"/>
      <c r="AK851" s="86"/>
      <c r="AL851" s="87"/>
      <c r="AM851" s="87"/>
      <c r="AN851" s="87"/>
      <c r="AO851" s="87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  <c r="BZ851" s="88"/>
      <c r="CA851" s="88"/>
      <c r="CB851" s="88"/>
      <c r="CC851" s="88"/>
      <c r="CD851" s="88"/>
      <c r="CE851" s="88"/>
      <c r="CF851" s="88"/>
      <c r="CG851" s="88"/>
      <c r="CH851" s="88"/>
      <c r="CI851" s="88"/>
      <c r="CJ851" s="88"/>
      <c r="CK851" s="88"/>
      <c r="CL851" s="88"/>
      <c r="CM851" s="88"/>
      <c r="CN851" s="88"/>
      <c r="CO851" s="88"/>
      <c r="CP851" s="88"/>
      <c r="CQ851" s="88"/>
      <c r="CR851" s="88"/>
      <c r="CS851" s="88"/>
      <c r="CT851" s="88"/>
      <c r="CU851" s="88"/>
      <c r="CV851" s="88"/>
      <c r="CW851" s="88"/>
      <c r="CX851" s="90"/>
      <c r="CY851" s="90"/>
      <c r="CZ851" s="90"/>
      <c r="DA851" s="90"/>
      <c r="DB851" s="91"/>
    </row>
    <row r="852" spans="1:106" s="82" customFormat="1" x14ac:dyDescent="0.25">
      <c r="A852" s="92"/>
      <c r="B852" s="93"/>
      <c r="C852" s="93"/>
      <c r="D852" s="93"/>
      <c r="E852" s="93"/>
      <c r="F852" s="93"/>
      <c r="G852" s="94"/>
      <c r="H852" s="95"/>
      <c r="I852" s="85"/>
      <c r="J852" s="85"/>
      <c r="K852" s="85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  <c r="AB852" s="86"/>
      <c r="AC852" s="96"/>
      <c r="AD852" s="96"/>
      <c r="AE852" s="96"/>
      <c r="AF852" s="86"/>
      <c r="AG852" s="86"/>
      <c r="AH852" s="86"/>
      <c r="AI852" s="86"/>
      <c r="AJ852" s="86"/>
      <c r="AK852" s="86"/>
      <c r="AL852" s="87"/>
      <c r="AM852" s="87"/>
      <c r="AN852" s="87"/>
      <c r="AO852" s="87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  <c r="BZ852" s="88"/>
      <c r="CA852" s="88"/>
      <c r="CB852" s="88"/>
      <c r="CC852" s="88"/>
      <c r="CD852" s="88"/>
      <c r="CE852" s="88"/>
      <c r="CF852" s="88"/>
      <c r="CG852" s="88"/>
      <c r="CH852" s="88"/>
      <c r="CI852" s="88"/>
      <c r="CJ852" s="88"/>
      <c r="CK852" s="88"/>
      <c r="CL852" s="88"/>
      <c r="CM852" s="88"/>
      <c r="CN852" s="88"/>
      <c r="CO852" s="88"/>
      <c r="CP852" s="88"/>
      <c r="CQ852" s="88"/>
      <c r="CR852" s="88"/>
      <c r="CS852" s="88"/>
      <c r="CT852" s="88"/>
      <c r="CU852" s="88"/>
      <c r="CV852" s="88"/>
      <c r="CW852" s="88"/>
      <c r="CX852" s="90"/>
      <c r="CY852" s="90"/>
      <c r="CZ852" s="90"/>
      <c r="DA852" s="90"/>
      <c r="DB852" s="91"/>
    </row>
    <row r="853" spans="1:106" s="82" customFormat="1" x14ac:dyDescent="0.25">
      <c r="A853" s="92"/>
      <c r="B853" s="93"/>
      <c r="C853" s="93"/>
      <c r="D853" s="93"/>
      <c r="E853" s="93"/>
      <c r="F853" s="93"/>
      <c r="G853" s="94"/>
      <c r="H853" s="95"/>
      <c r="I853" s="85"/>
      <c r="J853" s="85"/>
      <c r="K853" s="85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  <c r="AB853" s="86"/>
      <c r="AC853" s="96"/>
      <c r="AD853" s="96"/>
      <c r="AE853" s="96"/>
      <c r="AF853" s="86"/>
      <c r="AG853" s="86"/>
      <c r="AH853" s="86"/>
      <c r="AI853" s="86"/>
      <c r="AJ853" s="86"/>
      <c r="AK853" s="86"/>
      <c r="AL853" s="87"/>
      <c r="AM853" s="87"/>
      <c r="AN853" s="87"/>
      <c r="AO853" s="87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  <c r="BZ853" s="88"/>
      <c r="CA853" s="88"/>
      <c r="CB853" s="88"/>
      <c r="CC853" s="88"/>
      <c r="CD853" s="88"/>
      <c r="CE853" s="88"/>
      <c r="CF853" s="88"/>
      <c r="CG853" s="88"/>
      <c r="CH853" s="88"/>
      <c r="CI853" s="88"/>
      <c r="CJ853" s="88"/>
      <c r="CK853" s="88"/>
      <c r="CL853" s="88"/>
      <c r="CM853" s="88"/>
      <c r="CN853" s="88"/>
      <c r="CO853" s="88"/>
      <c r="CP853" s="88"/>
      <c r="CQ853" s="88"/>
      <c r="CR853" s="88"/>
      <c r="CS853" s="88"/>
      <c r="CT853" s="88"/>
      <c r="CU853" s="88"/>
      <c r="CV853" s="88"/>
      <c r="CW853" s="88"/>
      <c r="CX853" s="90"/>
      <c r="CY853" s="90"/>
      <c r="CZ853" s="90"/>
      <c r="DA853" s="90"/>
      <c r="DB853" s="91"/>
    </row>
    <row r="854" spans="1:106" s="82" customFormat="1" x14ac:dyDescent="0.25">
      <c r="A854" s="92"/>
      <c r="B854" s="93"/>
      <c r="C854" s="93"/>
      <c r="D854" s="93"/>
      <c r="E854" s="93"/>
      <c r="F854" s="93"/>
      <c r="G854" s="94"/>
      <c r="H854" s="95"/>
      <c r="I854" s="85"/>
      <c r="J854" s="85"/>
      <c r="K854" s="85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  <c r="AB854" s="86"/>
      <c r="AC854" s="96"/>
      <c r="AD854" s="96"/>
      <c r="AE854" s="96"/>
      <c r="AF854" s="86"/>
      <c r="AG854" s="86"/>
      <c r="AH854" s="86"/>
      <c r="AI854" s="86"/>
      <c r="AJ854" s="86"/>
      <c r="AK854" s="86"/>
      <c r="AL854" s="87"/>
      <c r="AM854" s="87"/>
      <c r="AN854" s="87"/>
      <c r="AO854" s="87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  <c r="BZ854" s="88"/>
      <c r="CA854" s="88"/>
      <c r="CB854" s="88"/>
      <c r="CC854" s="88"/>
      <c r="CD854" s="88"/>
      <c r="CE854" s="88"/>
      <c r="CF854" s="88"/>
      <c r="CG854" s="88"/>
      <c r="CH854" s="88"/>
      <c r="CI854" s="88"/>
      <c r="CJ854" s="88"/>
      <c r="CK854" s="88"/>
      <c r="CL854" s="88"/>
      <c r="CM854" s="88"/>
      <c r="CN854" s="88"/>
      <c r="CO854" s="88"/>
      <c r="CP854" s="88"/>
      <c r="CQ854" s="88"/>
      <c r="CR854" s="88"/>
      <c r="CS854" s="88"/>
      <c r="CT854" s="88"/>
      <c r="CU854" s="88"/>
      <c r="CV854" s="88"/>
      <c r="CW854" s="88"/>
      <c r="CX854" s="90"/>
      <c r="CY854" s="90"/>
      <c r="CZ854" s="90"/>
      <c r="DA854" s="90"/>
      <c r="DB854" s="91"/>
    </row>
    <row r="855" spans="1:106" s="82" customFormat="1" x14ac:dyDescent="0.25">
      <c r="A855" s="92"/>
      <c r="B855" s="93"/>
      <c r="C855" s="93"/>
      <c r="D855" s="93"/>
      <c r="E855" s="93"/>
      <c r="F855" s="93"/>
      <c r="G855" s="94"/>
      <c r="H855" s="95"/>
      <c r="I855" s="85"/>
      <c r="J855" s="85"/>
      <c r="K855" s="85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  <c r="AB855" s="86"/>
      <c r="AC855" s="96"/>
      <c r="AD855" s="96"/>
      <c r="AE855" s="96"/>
      <c r="AF855" s="86"/>
      <c r="AG855" s="86"/>
      <c r="AH855" s="86"/>
      <c r="AI855" s="86"/>
      <c r="AJ855" s="86"/>
      <c r="AK855" s="86"/>
      <c r="AL855" s="87"/>
      <c r="AM855" s="87"/>
      <c r="AN855" s="87"/>
      <c r="AO855" s="87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  <c r="BZ855" s="88"/>
      <c r="CA855" s="88"/>
      <c r="CB855" s="88"/>
      <c r="CC855" s="88"/>
      <c r="CD855" s="88"/>
      <c r="CE855" s="88"/>
      <c r="CF855" s="88"/>
      <c r="CG855" s="88"/>
      <c r="CH855" s="88"/>
      <c r="CI855" s="88"/>
      <c r="CJ855" s="88"/>
      <c r="CK855" s="88"/>
      <c r="CL855" s="88"/>
      <c r="CM855" s="88"/>
      <c r="CN855" s="88"/>
      <c r="CO855" s="88"/>
      <c r="CP855" s="88"/>
      <c r="CQ855" s="88"/>
      <c r="CR855" s="88"/>
      <c r="CS855" s="88"/>
      <c r="CT855" s="88"/>
      <c r="CU855" s="88"/>
      <c r="CV855" s="88"/>
      <c r="CW855" s="88"/>
      <c r="CX855" s="90"/>
      <c r="CY855" s="90"/>
      <c r="CZ855" s="90"/>
      <c r="DA855" s="90"/>
      <c r="DB855" s="91"/>
    </row>
    <row r="856" spans="1:106" s="82" customFormat="1" x14ac:dyDescent="0.25">
      <c r="A856" s="92"/>
      <c r="B856" s="93"/>
      <c r="C856" s="93"/>
      <c r="D856" s="93"/>
      <c r="E856" s="93"/>
      <c r="F856" s="93"/>
      <c r="G856" s="94"/>
      <c r="H856" s="95"/>
      <c r="I856" s="85"/>
      <c r="J856" s="85"/>
      <c r="K856" s="85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  <c r="AB856" s="86"/>
      <c r="AC856" s="96"/>
      <c r="AD856" s="96"/>
      <c r="AE856" s="96"/>
      <c r="AF856" s="86"/>
      <c r="AG856" s="86"/>
      <c r="AH856" s="86"/>
      <c r="AI856" s="86"/>
      <c r="AJ856" s="86"/>
      <c r="AK856" s="86"/>
      <c r="AL856" s="87"/>
      <c r="AM856" s="87"/>
      <c r="AN856" s="87"/>
      <c r="AO856" s="87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  <c r="BY856" s="88"/>
      <c r="BZ856" s="88"/>
      <c r="CA856" s="88"/>
      <c r="CB856" s="88"/>
      <c r="CC856" s="88"/>
      <c r="CD856" s="88"/>
      <c r="CE856" s="88"/>
      <c r="CF856" s="88"/>
      <c r="CG856" s="88"/>
      <c r="CH856" s="88"/>
      <c r="CI856" s="88"/>
      <c r="CJ856" s="88"/>
      <c r="CK856" s="88"/>
      <c r="CL856" s="88"/>
      <c r="CM856" s="88"/>
      <c r="CN856" s="88"/>
      <c r="CO856" s="88"/>
      <c r="CP856" s="88"/>
      <c r="CQ856" s="88"/>
      <c r="CR856" s="88"/>
      <c r="CS856" s="88"/>
      <c r="CT856" s="88"/>
      <c r="CU856" s="88"/>
      <c r="CV856" s="88"/>
      <c r="CW856" s="88"/>
      <c r="CX856" s="90"/>
      <c r="CY856" s="90"/>
      <c r="CZ856" s="90"/>
      <c r="DA856" s="90"/>
      <c r="DB856" s="91"/>
    </row>
    <row r="857" spans="1:106" s="82" customFormat="1" x14ac:dyDescent="0.25">
      <c r="A857" s="92"/>
      <c r="B857" s="93"/>
      <c r="C857" s="93"/>
      <c r="D857" s="93"/>
      <c r="E857" s="93"/>
      <c r="F857" s="93"/>
      <c r="G857" s="94"/>
      <c r="H857" s="95"/>
      <c r="I857" s="85"/>
      <c r="J857" s="85"/>
      <c r="K857" s="85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  <c r="AB857" s="86"/>
      <c r="AC857" s="96"/>
      <c r="AD857" s="96"/>
      <c r="AE857" s="96"/>
      <c r="AF857" s="86"/>
      <c r="AG857" s="86"/>
      <c r="AH857" s="86"/>
      <c r="AI857" s="86"/>
      <c r="AJ857" s="86"/>
      <c r="AK857" s="86"/>
      <c r="AL857" s="87"/>
      <c r="AM857" s="87"/>
      <c r="AN857" s="87"/>
      <c r="AO857" s="87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  <c r="BY857" s="88"/>
      <c r="BZ857" s="88"/>
      <c r="CA857" s="88"/>
      <c r="CB857" s="88"/>
      <c r="CC857" s="88"/>
      <c r="CD857" s="88"/>
      <c r="CE857" s="88"/>
      <c r="CF857" s="88"/>
      <c r="CG857" s="88"/>
      <c r="CH857" s="88"/>
      <c r="CI857" s="88"/>
      <c r="CJ857" s="88"/>
      <c r="CK857" s="88"/>
      <c r="CL857" s="88"/>
      <c r="CM857" s="88"/>
      <c r="CN857" s="88"/>
      <c r="CO857" s="88"/>
      <c r="CP857" s="88"/>
      <c r="CQ857" s="88"/>
      <c r="CR857" s="88"/>
      <c r="CS857" s="88"/>
      <c r="CT857" s="88"/>
      <c r="CU857" s="88"/>
      <c r="CV857" s="88"/>
      <c r="CW857" s="88"/>
      <c r="CX857" s="90"/>
      <c r="CY857" s="90"/>
      <c r="CZ857" s="90"/>
      <c r="DA857" s="90"/>
      <c r="DB857" s="91"/>
    </row>
    <row r="858" spans="1:106" s="82" customFormat="1" x14ac:dyDescent="0.25">
      <c r="A858" s="92"/>
      <c r="B858" s="93"/>
      <c r="C858" s="93"/>
      <c r="D858" s="93"/>
      <c r="E858" s="93"/>
      <c r="F858" s="93"/>
      <c r="G858" s="94"/>
      <c r="H858" s="95"/>
      <c r="I858" s="85"/>
      <c r="J858" s="85"/>
      <c r="K858" s="85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  <c r="AB858" s="86"/>
      <c r="AC858" s="96"/>
      <c r="AD858" s="96"/>
      <c r="AE858" s="96"/>
      <c r="AF858" s="86"/>
      <c r="AG858" s="86"/>
      <c r="AH858" s="86"/>
      <c r="AI858" s="86"/>
      <c r="AJ858" s="86"/>
      <c r="AK858" s="86"/>
      <c r="AL858" s="87"/>
      <c r="AM858" s="87"/>
      <c r="AN858" s="87"/>
      <c r="AO858" s="87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  <c r="BY858" s="88"/>
      <c r="BZ858" s="88"/>
      <c r="CA858" s="88"/>
      <c r="CB858" s="88"/>
      <c r="CC858" s="88"/>
      <c r="CD858" s="88"/>
      <c r="CE858" s="88"/>
      <c r="CF858" s="88"/>
      <c r="CG858" s="88"/>
      <c r="CH858" s="88"/>
      <c r="CI858" s="88"/>
      <c r="CJ858" s="88"/>
      <c r="CK858" s="88"/>
      <c r="CL858" s="88"/>
      <c r="CM858" s="88"/>
      <c r="CN858" s="88"/>
      <c r="CO858" s="88"/>
      <c r="CP858" s="88"/>
      <c r="CQ858" s="88"/>
      <c r="CR858" s="88"/>
      <c r="CS858" s="88"/>
      <c r="CT858" s="88"/>
      <c r="CU858" s="88"/>
      <c r="CV858" s="88"/>
      <c r="CW858" s="88"/>
      <c r="CX858" s="90"/>
      <c r="CY858" s="90"/>
      <c r="CZ858" s="90"/>
      <c r="DA858" s="90"/>
      <c r="DB858" s="91"/>
    </row>
    <row r="859" spans="1:106" s="82" customFormat="1" x14ac:dyDescent="0.25">
      <c r="A859" s="92"/>
      <c r="B859" s="93"/>
      <c r="C859" s="93"/>
      <c r="D859" s="93"/>
      <c r="E859" s="93"/>
      <c r="F859" s="93"/>
      <c r="G859" s="94"/>
      <c r="H859" s="95"/>
      <c r="I859" s="85"/>
      <c r="J859" s="85"/>
      <c r="K859" s="85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  <c r="AB859" s="86"/>
      <c r="AC859" s="96"/>
      <c r="AD859" s="96"/>
      <c r="AE859" s="96"/>
      <c r="AF859" s="86"/>
      <c r="AG859" s="86"/>
      <c r="AH859" s="86"/>
      <c r="AI859" s="86"/>
      <c r="AJ859" s="86"/>
      <c r="AK859" s="86"/>
      <c r="AL859" s="87"/>
      <c r="AM859" s="87"/>
      <c r="AN859" s="87"/>
      <c r="AO859" s="87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  <c r="BY859" s="88"/>
      <c r="BZ859" s="88"/>
      <c r="CA859" s="88"/>
      <c r="CB859" s="88"/>
      <c r="CC859" s="88"/>
      <c r="CD859" s="88"/>
      <c r="CE859" s="88"/>
      <c r="CF859" s="88"/>
      <c r="CG859" s="88"/>
      <c r="CH859" s="88"/>
      <c r="CI859" s="88"/>
      <c r="CJ859" s="88"/>
      <c r="CK859" s="88"/>
      <c r="CL859" s="88"/>
      <c r="CM859" s="88"/>
      <c r="CN859" s="88"/>
      <c r="CO859" s="88"/>
      <c r="CP859" s="88"/>
      <c r="CQ859" s="88"/>
      <c r="CR859" s="88"/>
      <c r="CS859" s="88"/>
      <c r="CT859" s="88"/>
      <c r="CU859" s="88"/>
      <c r="CV859" s="88"/>
      <c r="CW859" s="88"/>
      <c r="CX859" s="90"/>
      <c r="CY859" s="90"/>
      <c r="CZ859" s="90"/>
      <c r="DA859" s="90"/>
      <c r="DB859" s="91"/>
    </row>
    <row r="860" spans="1:106" s="82" customFormat="1" x14ac:dyDescent="0.25">
      <c r="A860" s="92"/>
      <c r="B860" s="93"/>
      <c r="C860" s="93"/>
      <c r="D860" s="93"/>
      <c r="E860" s="93"/>
      <c r="F860" s="93"/>
      <c r="G860" s="94"/>
      <c r="H860" s="95"/>
      <c r="I860" s="85"/>
      <c r="J860" s="85"/>
      <c r="K860" s="85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  <c r="AB860" s="86"/>
      <c r="AC860" s="96"/>
      <c r="AD860" s="96"/>
      <c r="AE860" s="96"/>
      <c r="AF860" s="86"/>
      <c r="AG860" s="86"/>
      <c r="AH860" s="86"/>
      <c r="AI860" s="86"/>
      <c r="AJ860" s="86"/>
      <c r="AK860" s="86"/>
      <c r="AL860" s="87"/>
      <c r="AM860" s="87"/>
      <c r="AN860" s="87"/>
      <c r="AO860" s="87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  <c r="BY860" s="88"/>
      <c r="BZ860" s="88"/>
      <c r="CA860" s="88"/>
      <c r="CB860" s="88"/>
      <c r="CC860" s="88"/>
      <c r="CD860" s="88"/>
      <c r="CE860" s="88"/>
      <c r="CF860" s="88"/>
      <c r="CG860" s="88"/>
      <c r="CH860" s="88"/>
      <c r="CI860" s="88"/>
      <c r="CJ860" s="88"/>
      <c r="CK860" s="88"/>
      <c r="CL860" s="88"/>
      <c r="CM860" s="88"/>
      <c r="CN860" s="88"/>
      <c r="CO860" s="88"/>
      <c r="CP860" s="88"/>
      <c r="CQ860" s="88"/>
      <c r="CR860" s="88"/>
      <c r="CS860" s="88"/>
      <c r="CT860" s="88"/>
      <c r="CU860" s="88"/>
      <c r="CV860" s="88"/>
      <c r="CW860" s="88"/>
      <c r="CX860" s="90"/>
      <c r="CY860" s="90"/>
      <c r="CZ860" s="90"/>
      <c r="DA860" s="90"/>
      <c r="DB860" s="91"/>
    </row>
    <row r="861" spans="1:106" s="82" customFormat="1" x14ac:dyDescent="0.25">
      <c r="A861" s="92"/>
      <c r="B861" s="93"/>
      <c r="C861" s="93"/>
      <c r="D861" s="93"/>
      <c r="E861" s="93"/>
      <c r="F861" s="93"/>
      <c r="G861" s="94"/>
      <c r="H861" s="95"/>
      <c r="I861" s="85"/>
      <c r="J861" s="85"/>
      <c r="K861" s="85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  <c r="AB861" s="86"/>
      <c r="AC861" s="96"/>
      <c r="AD861" s="96"/>
      <c r="AE861" s="96"/>
      <c r="AF861" s="86"/>
      <c r="AG861" s="86"/>
      <c r="AH861" s="86"/>
      <c r="AI861" s="86"/>
      <c r="AJ861" s="86"/>
      <c r="AK861" s="86"/>
      <c r="AL861" s="87"/>
      <c r="AM861" s="87"/>
      <c r="AN861" s="87"/>
      <c r="AO861" s="87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  <c r="BY861" s="88"/>
      <c r="BZ861" s="88"/>
      <c r="CA861" s="88"/>
      <c r="CB861" s="88"/>
      <c r="CC861" s="88"/>
      <c r="CD861" s="88"/>
      <c r="CE861" s="88"/>
      <c r="CF861" s="88"/>
      <c r="CG861" s="88"/>
      <c r="CH861" s="88"/>
      <c r="CI861" s="88"/>
      <c r="CJ861" s="88"/>
      <c r="CK861" s="88"/>
      <c r="CL861" s="88"/>
      <c r="CM861" s="88"/>
      <c r="CN861" s="88"/>
      <c r="CO861" s="88"/>
      <c r="CP861" s="88"/>
      <c r="CQ861" s="88"/>
      <c r="CR861" s="88"/>
      <c r="CS861" s="88"/>
      <c r="CT861" s="88"/>
      <c r="CU861" s="88"/>
      <c r="CV861" s="88"/>
      <c r="CW861" s="88"/>
      <c r="CX861" s="90"/>
      <c r="CY861" s="90"/>
      <c r="CZ861" s="90"/>
      <c r="DA861" s="90"/>
      <c r="DB861" s="91"/>
    </row>
    <row r="862" spans="1:106" s="82" customFormat="1" x14ac:dyDescent="0.25">
      <c r="A862" s="92"/>
      <c r="B862" s="93"/>
      <c r="C862" s="93"/>
      <c r="D862" s="93"/>
      <c r="E862" s="93"/>
      <c r="F862" s="93"/>
      <c r="G862" s="94"/>
      <c r="H862" s="95"/>
      <c r="I862" s="85"/>
      <c r="J862" s="85"/>
      <c r="K862" s="85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  <c r="AB862" s="86"/>
      <c r="AC862" s="96"/>
      <c r="AD862" s="96"/>
      <c r="AE862" s="96"/>
      <c r="AF862" s="86"/>
      <c r="AG862" s="86"/>
      <c r="AH862" s="86"/>
      <c r="AI862" s="86"/>
      <c r="AJ862" s="86"/>
      <c r="AK862" s="86"/>
      <c r="AL862" s="87"/>
      <c r="AM862" s="87"/>
      <c r="AN862" s="87"/>
      <c r="AO862" s="87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  <c r="BY862" s="88"/>
      <c r="BZ862" s="88"/>
      <c r="CA862" s="88"/>
      <c r="CB862" s="88"/>
      <c r="CC862" s="88"/>
      <c r="CD862" s="88"/>
      <c r="CE862" s="88"/>
      <c r="CF862" s="88"/>
      <c r="CG862" s="88"/>
      <c r="CH862" s="88"/>
      <c r="CI862" s="88"/>
      <c r="CJ862" s="88"/>
      <c r="CK862" s="88"/>
      <c r="CL862" s="88"/>
      <c r="CM862" s="88"/>
      <c r="CN862" s="88"/>
      <c r="CO862" s="88"/>
      <c r="CP862" s="88"/>
      <c r="CQ862" s="88"/>
      <c r="CR862" s="88"/>
      <c r="CS862" s="88"/>
      <c r="CT862" s="88"/>
      <c r="CU862" s="88"/>
      <c r="CV862" s="88"/>
      <c r="CW862" s="88"/>
      <c r="CX862" s="90"/>
      <c r="CY862" s="90"/>
      <c r="CZ862" s="90"/>
      <c r="DA862" s="90"/>
      <c r="DB862" s="91"/>
    </row>
  </sheetData>
  <sortState xmlns:xlrd2="http://schemas.microsoft.com/office/spreadsheetml/2017/richdata2" ref="A2:AP732">
    <sortCondition ref="A2:A732"/>
  </sortState>
  <pageMargins left="0.25" right="0.25" top="0.75" bottom="0.75" header="0.3" footer="0.3"/>
  <pageSetup scale="1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chad-pc</dc:creator>
  <cp:lastModifiedBy>Kevin LaRocca</cp:lastModifiedBy>
  <cp:lastPrinted>2022-08-29T22:00:39Z</cp:lastPrinted>
  <dcterms:created xsi:type="dcterms:W3CDTF">2019-11-04T20:15:46Z</dcterms:created>
  <dcterms:modified xsi:type="dcterms:W3CDTF">2022-12-30T21:53:19Z</dcterms:modified>
</cp:coreProperties>
</file>